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tabRatio="856" activeTab="0"/>
  </bookViews>
  <sheets>
    <sheet name="Generale" sheetId="1" r:id="rId1"/>
    <sheet name="Sala Baganza" sheetId="2" r:id="rId2"/>
    <sheet name="Borgotaro" sheetId="3" r:id="rId3"/>
    <sheet name="Langhirano" sheetId="4" r:id="rId4"/>
    <sheet name="The Abbots Way" sheetId="5" r:id="rId5"/>
    <sheet name="Strafuso" sheetId="6" r:id="rId6"/>
    <sheet name="Pellegrino" sheetId="7" r:id="rId7"/>
    <sheet name="Corniglio" sheetId="8" r:id="rId8"/>
    <sheet name="Monchio" sheetId="9" r:id="rId9"/>
    <sheet name="Ranzano" sheetId="10" r:id="rId10"/>
    <sheet name="9 Ponti Pr" sheetId="11" r:id="rId11"/>
    <sheet name="Salame" sheetId="12" r:id="rId12"/>
    <sheet name="Tartufo" sheetId="13" r:id="rId13"/>
  </sheets>
  <definedNames>
    <definedName name="_xlnm._FilterDatabase" localSheetId="0" hidden="1">'Generale'!$A$8:$D$831</definedName>
    <definedName name="_xlnm.Print_Area" localSheetId="0">'Generale'!$A$1:$BD$831</definedName>
    <definedName name="_xlnm.Print_Titles" localSheetId="0">'Generale'!$8:$8</definedName>
  </definedNames>
  <calcPr fullCalcOnLoad="1"/>
</workbook>
</file>

<file path=xl/sharedStrings.xml><?xml version="1.0" encoding="utf-8"?>
<sst xmlns="http://schemas.openxmlformats.org/spreadsheetml/2006/main" count="16612" uniqueCount="4215">
  <si>
    <t>NARDI</t>
  </si>
  <si>
    <t>MF45</t>
  </si>
  <si>
    <t>22:55:19</t>
  </si>
  <si>
    <t>22:54:38</t>
  </si>
  <si>
    <t>5.4560301560849</t>
  </si>
  <si>
    <t>MICHELOTTI</t>
  </si>
  <si>
    <t>A.S.D. ATLETICA CINQUE CERCHI</t>
  </si>
  <si>
    <t>22:56:27</t>
  </si>
  <si>
    <t>22:55:37</t>
  </si>
  <si>
    <t>5.45210687583372</t>
  </si>
  <si>
    <t>22:59:51</t>
  </si>
  <si>
    <t>22:59:28</t>
  </si>
  <si>
    <t>5.43692323306036</t>
  </si>
  <si>
    <t>MARIANO</t>
  </si>
  <si>
    <t>A.S. CANTURINA POL. S.MARCO</t>
  </si>
  <si>
    <t>23:10:52</t>
  </si>
  <si>
    <t>23:10:21</t>
  </si>
  <si>
    <t>5.39434780237267</t>
  </si>
  <si>
    <t>GIOVANELLI</t>
  </si>
  <si>
    <t>23:12:48</t>
  </si>
  <si>
    <t>23:12:24</t>
  </si>
  <si>
    <t>5.38640901277896</t>
  </si>
  <si>
    <t>BARDINI</t>
  </si>
  <si>
    <t>SERGIO</t>
  </si>
  <si>
    <t>ATL. ARCI FAVARO</t>
  </si>
  <si>
    <t>23:24:44</t>
  </si>
  <si>
    <t>23:24:23</t>
  </si>
  <si>
    <t>5.34041908048664</t>
  </si>
  <si>
    <t>CERVARA</t>
  </si>
  <si>
    <t>23:24:22</t>
  </si>
  <si>
    <t>5.34048879713797</t>
  </si>
  <si>
    <t>VETTORI</t>
  </si>
  <si>
    <t>23:41:40</t>
  </si>
  <si>
    <t>23:41:06</t>
  </si>
  <si>
    <t>5.27762352131251</t>
  </si>
  <si>
    <t>CASTENETTO</t>
  </si>
  <si>
    <t>ENZO</t>
  </si>
  <si>
    <t>1958</t>
  </si>
  <si>
    <t>AMICI DEL MOMBARONE</t>
  </si>
  <si>
    <t>23:41:43</t>
  </si>
  <si>
    <t>23:41:10</t>
  </si>
  <si>
    <t>5.27740379879253</t>
  </si>
  <si>
    <t>PICCIN</t>
  </si>
  <si>
    <t>MORENO</t>
  </si>
  <si>
    <t>23:41:53</t>
  </si>
  <si>
    <t>23:41:16</t>
  </si>
  <si>
    <t>5.27699844328546</t>
  </si>
  <si>
    <t>DAINELLI</t>
  </si>
  <si>
    <t>ASD SPIRITO TRAIL</t>
  </si>
  <si>
    <t>23:44:34</t>
  </si>
  <si>
    <t>23:44:11</t>
  </si>
  <si>
    <t>5.26618518130598</t>
  </si>
  <si>
    <t>MARABINI</t>
  </si>
  <si>
    <t>MIRCO</t>
  </si>
  <si>
    <t>24:13:13</t>
  </si>
  <si>
    <t>24:12:30</t>
  </si>
  <si>
    <t>5.16355242492814</t>
  </si>
  <si>
    <t>MICHELETTI</t>
  </si>
  <si>
    <t>LUCIANO</t>
  </si>
  <si>
    <t>24:18:36</t>
  </si>
  <si>
    <t>24:18:04</t>
  </si>
  <si>
    <t>5.14383594135341</t>
  </si>
  <si>
    <t>DE FRANCISCI</t>
  </si>
  <si>
    <t>24:51:09</t>
  </si>
  <si>
    <t>24:50:44</t>
  </si>
  <si>
    <t>5.0310778623697</t>
  </si>
  <si>
    <t>VIONI</t>
  </si>
  <si>
    <t>ATL. VIADANA</t>
  </si>
  <si>
    <t>25:06:01</t>
  </si>
  <si>
    <t>25:05:05</t>
  </si>
  <si>
    <t>4.98313485691759</t>
  </si>
  <si>
    <t>EICHERT</t>
  </si>
  <si>
    <t>UWE</t>
  </si>
  <si>
    <t>GER</t>
  </si>
  <si>
    <t>25:30:52</t>
  </si>
  <si>
    <t>25:30:04</t>
  </si>
  <si>
    <t>4.90174720055771</t>
  </si>
  <si>
    <t>COLELLA</t>
  </si>
  <si>
    <t>EDWIN MARIA</t>
  </si>
  <si>
    <t>25:32:46</t>
  </si>
  <si>
    <t>25:31:46</t>
  </si>
  <si>
    <t>4.89632840653888</t>
  </si>
  <si>
    <t>CASTAGNO</t>
  </si>
  <si>
    <t>LIVIO</t>
  </si>
  <si>
    <t>S. D. BAUDENASCA</t>
  </si>
  <si>
    <t>25:32:58</t>
  </si>
  <si>
    <t>25:32:31</t>
  </si>
  <si>
    <t>4.89391887078803</t>
  </si>
  <si>
    <t>177</t>
  </si>
  <si>
    <t>TAVERNA</t>
  </si>
  <si>
    <t>25:41:33</t>
  </si>
  <si>
    <t>25:41:08</t>
  </si>
  <si>
    <t>4.86658263700647</t>
  </si>
  <si>
    <t>CESARE</t>
  </si>
  <si>
    <t>1949</t>
  </si>
  <si>
    <t>A.S.D. MARCIACARATESI</t>
  </si>
  <si>
    <t>MM60</t>
  </si>
  <si>
    <t>25:54:02</t>
  </si>
  <si>
    <t>25:53:16</t>
  </si>
  <si>
    <t>4.82853600397871</t>
  </si>
  <si>
    <t>GALOTTA</t>
  </si>
  <si>
    <t>25:53:18</t>
  </si>
  <si>
    <t>4.82845310847764</t>
  </si>
  <si>
    <t>BARBOLANI</t>
  </si>
  <si>
    <t>ELEONORA</t>
  </si>
  <si>
    <t>G.S. ORECCHIELLA GARFAGNANA</t>
  </si>
  <si>
    <t>25:53:14</t>
  </si>
  <si>
    <t>4.8286707152388</t>
  </si>
  <si>
    <t>LEONCINI</t>
  </si>
  <si>
    <t>1954</t>
  </si>
  <si>
    <t>MF55</t>
  </si>
  <si>
    <t>25:54:48</t>
  </si>
  <si>
    <t>25:54:28</t>
  </si>
  <si>
    <t>4.824844733816</t>
  </si>
  <si>
    <t>GUARDINI</t>
  </si>
  <si>
    <t>FLAVIO</t>
  </si>
  <si>
    <t>26:13:22</t>
  </si>
  <si>
    <t>26:12:24</t>
  </si>
  <si>
    <t>4.76979637739265</t>
  </si>
  <si>
    <t>ALLEGRETTI</t>
  </si>
  <si>
    <t>C.A.S.C. BANCA D'ITALIA GENOVA</t>
  </si>
  <si>
    <t>26:17:40</t>
  </si>
  <si>
    <t>26:17:19</t>
  </si>
  <si>
    <t>4.7549484484339</t>
  </si>
  <si>
    <t>NACCI</t>
  </si>
  <si>
    <t>26:35:37</t>
  </si>
  <si>
    <t>26:35:00</t>
  </si>
  <si>
    <t>4.70222875193444</t>
  </si>
  <si>
    <t>BERTUOL</t>
  </si>
  <si>
    <t>26:34:57</t>
  </si>
  <si>
    <t>4.70235650759117</t>
  </si>
  <si>
    <t>LUTTEROTTI</t>
  </si>
  <si>
    <t>SONIA</t>
  </si>
  <si>
    <t>GARDASPORTEVENTS</t>
  </si>
  <si>
    <t>MF50</t>
  </si>
  <si>
    <t>26:45:07</t>
  </si>
  <si>
    <t>26:44:20</t>
  </si>
  <si>
    <t>4.6748802581365</t>
  </si>
  <si>
    <t>FRATTINI</t>
  </si>
  <si>
    <t>ASD TOSCO-ROMAGNOLA</t>
  </si>
  <si>
    <t>26:48:56</t>
  </si>
  <si>
    <t>26:48:41</t>
  </si>
  <si>
    <t>4.66223650593347</t>
  </si>
  <si>
    <t>LOVO</t>
  </si>
  <si>
    <t>LAMBERTO</t>
  </si>
  <si>
    <t>1952</t>
  </si>
  <si>
    <t>26:48:01</t>
  </si>
  <si>
    <t>4.66417427013446</t>
  </si>
  <si>
    <t>VILARDO</t>
  </si>
  <si>
    <t>ALFIA</t>
  </si>
  <si>
    <t>ORTICA TEAM</t>
  </si>
  <si>
    <t>26:48:57</t>
  </si>
  <si>
    <t>26:48:09</t>
  </si>
  <si>
    <t>4.66377788809628</t>
  </si>
  <si>
    <t>CASONI</t>
  </si>
  <si>
    <t>GP CORNO GIOVINE</t>
  </si>
  <si>
    <t>26:48:58</t>
  </si>
  <si>
    <t>26:48:10</t>
  </si>
  <si>
    <t>4.66371988661979</t>
  </si>
  <si>
    <t>MARTELLATO</t>
  </si>
  <si>
    <t>GIAMPIETRO</t>
  </si>
  <si>
    <t>ATL. TEAM BRIANZA LISSONE</t>
  </si>
  <si>
    <t>26:50:02</t>
  </si>
  <si>
    <t>26:49:19</t>
  </si>
  <si>
    <t>4.66039205289234</t>
  </si>
  <si>
    <t>26:57:37</t>
  </si>
  <si>
    <t>26:57:18</t>
  </si>
  <si>
    <t>4.63738723420042</t>
  </si>
  <si>
    <t>LUDI</t>
  </si>
  <si>
    <t>26:57:38</t>
  </si>
  <si>
    <t>26:56:42</t>
  </si>
  <si>
    <t>4.63911308405145</t>
  </si>
  <si>
    <t>MARCHIORO</t>
  </si>
  <si>
    <t>PHILIPPE</t>
  </si>
  <si>
    <t>FRA</t>
  </si>
  <si>
    <t>26:57:09</t>
  </si>
  <si>
    <t>4.63778870234672</t>
  </si>
  <si>
    <t>ALBERTOCCHI</t>
  </si>
  <si>
    <t>ATLETICA PAVESE</t>
  </si>
  <si>
    <t>26:56:43</t>
  </si>
  <si>
    <t>4.63904134726008</t>
  </si>
  <si>
    <t>26:57:40</t>
  </si>
  <si>
    <t>26:57:21</t>
  </si>
  <si>
    <t>4.63722475494843</t>
  </si>
  <si>
    <t>TERRONI</t>
  </si>
  <si>
    <t>27:13:11</t>
  </si>
  <si>
    <t>27:12:55</t>
  </si>
  <si>
    <t>4.59303420432572</t>
  </si>
  <si>
    <t>329</t>
  </si>
  <si>
    <t>SILVA</t>
  </si>
  <si>
    <t>RICCARDO</t>
  </si>
  <si>
    <t>27:40:23</t>
  </si>
  <si>
    <t>27:39:31</t>
  </si>
  <si>
    <t>4.51938590584311</t>
  </si>
  <si>
    <t>328</t>
  </si>
  <si>
    <t>MICHELANGELI</t>
  </si>
  <si>
    <t>AURELIO</t>
  </si>
  <si>
    <t>PARKS TRAIL</t>
  </si>
  <si>
    <t>27:39:38</t>
  </si>
  <si>
    <t>4.51909997604877</t>
  </si>
  <si>
    <t>FALCONI</t>
  </si>
  <si>
    <t>FEDORA</t>
  </si>
  <si>
    <t>1946</t>
  </si>
  <si>
    <t>MF65</t>
  </si>
  <si>
    <t>27:41:42</t>
  </si>
  <si>
    <t>27:40:50</t>
  </si>
  <si>
    <t>4.51583704050104</t>
  </si>
  <si>
    <t>BENEDETTI</t>
  </si>
  <si>
    <t>DENIS</t>
  </si>
  <si>
    <t>AAA</t>
  </si>
  <si>
    <t>27:59:13</t>
  </si>
  <si>
    <t>27:58:26</t>
  </si>
  <si>
    <t>4.46845050520798</t>
  </si>
  <si>
    <t>FINI</t>
  </si>
  <si>
    <t>POL. ZOLA SEZ. ATLETICA</t>
  </si>
  <si>
    <t>28:00:40</t>
  </si>
  <si>
    <t>27:59:45</t>
  </si>
  <si>
    <t>4.46497672258802</t>
  </si>
  <si>
    <t>FEDOZZI</t>
  </si>
  <si>
    <t>PATRIZIO</t>
  </si>
  <si>
    <t>28:00:44</t>
  </si>
  <si>
    <t>28:00:03</t>
  </si>
  <si>
    <t>4.46416835271692</t>
  </si>
  <si>
    <t>BONALUMI</t>
  </si>
  <si>
    <t>28:21:11</t>
  </si>
  <si>
    <t>28:20:54</t>
  </si>
  <si>
    <t>4.40944110334015</t>
  </si>
  <si>
    <t>MARTA</t>
  </si>
  <si>
    <t>MARMIFERO</t>
  </si>
  <si>
    <t>DARIO</t>
  </si>
  <si>
    <t>'LE MARMOTTE'</t>
  </si>
  <si>
    <t>28:31:49</t>
  </si>
  <si>
    <t>28:30:50</t>
  </si>
  <si>
    <t>4.38385203232945</t>
  </si>
  <si>
    <t>PIETROPAOLO</t>
  </si>
  <si>
    <t>28:32:03</t>
  </si>
  <si>
    <t>28:31:06</t>
  </si>
  <si>
    <t>4.38315601843848</t>
  </si>
  <si>
    <t>COSTALUNGA</t>
  </si>
  <si>
    <t>28:56:54</t>
  </si>
  <si>
    <t>28:56:24</t>
  </si>
  <si>
    <t>4.31928334450748</t>
  </si>
  <si>
    <t>GUIDOBALDI</t>
  </si>
  <si>
    <t>ASD ROMAECOMARATONA</t>
  </si>
  <si>
    <t>28:56:00</t>
  </si>
  <si>
    <t>4.32027649769585</t>
  </si>
  <si>
    <t>CANNUCCIA</t>
  </si>
  <si>
    <t>RUNNING EVOLUTION</t>
  </si>
  <si>
    <t>28:56:23</t>
  </si>
  <si>
    <t>4.31933309497014</t>
  </si>
  <si>
    <t>PANICALI</t>
  </si>
  <si>
    <t>ALFREDO</t>
  </si>
  <si>
    <t>1953</t>
  </si>
  <si>
    <t>29:34:15</t>
  </si>
  <si>
    <t>29:33:17</t>
  </si>
  <si>
    <t>4.22946442292013</t>
  </si>
  <si>
    <t>MICCOLIS</t>
  </si>
  <si>
    <t>29:51:03</t>
  </si>
  <si>
    <t>29:50:10</t>
  </si>
  <si>
    <t>4.18958915026753</t>
  </si>
  <si>
    <t>MIATON</t>
  </si>
  <si>
    <t>ASD LUPI D'APPENNINO</t>
  </si>
  <si>
    <t>29:53:29</t>
  </si>
  <si>
    <t>4.18181645840291</t>
  </si>
  <si>
    <t>LAZZARI</t>
  </si>
  <si>
    <t>29:53:30</t>
  </si>
  <si>
    <t>29:53:08</t>
  </si>
  <si>
    <t>4.18264981089775</t>
  </si>
  <si>
    <t>PICCOLI</t>
  </si>
  <si>
    <t>29:56:47</t>
  </si>
  <si>
    <t>29:56:36</t>
  </si>
  <si>
    <t>4.17458097643449</t>
  </si>
  <si>
    <t>FRASCA</t>
  </si>
  <si>
    <t>29:56:50</t>
  </si>
  <si>
    <t>29:56:38</t>
  </si>
  <si>
    <t>4.17448028879982</t>
  </si>
  <si>
    <t>GRIMALDI</t>
  </si>
  <si>
    <t>30:27:20</t>
  </si>
  <si>
    <t>30:26:49</t>
  </si>
  <si>
    <t>4.10553037750352</t>
  </si>
  <si>
    <t>MARZORATI</t>
  </si>
  <si>
    <t>ROLDANO</t>
  </si>
  <si>
    <t>30:32:33</t>
  </si>
  <si>
    <t>30:31:45</t>
  </si>
  <si>
    <t>4.09447128092349</t>
  </si>
  <si>
    <t>RASICCI</t>
  </si>
  <si>
    <t>ADELE</t>
  </si>
  <si>
    <t>ATLETICA ESTENSE</t>
  </si>
  <si>
    <t>30:35:38</t>
  </si>
  <si>
    <t>30:34:52</t>
  </si>
  <si>
    <t>4.0874960317226</t>
  </si>
  <si>
    <t>PALANDRANI</t>
  </si>
  <si>
    <t>BERNARDO</t>
  </si>
  <si>
    <t>31:11:03</t>
  </si>
  <si>
    <t>31:10:36</t>
  </si>
  <si>
    <t>4.00943375212611</t>
  </si>
  <si>
    <t>CHIESA</t>
  </si>
  <si>
    <t>PIERO</t>
  </si>
  <si>
    <t>4.00943911065295</t>
  </si>
  <si>
    <t>PELLICONI</t>
  </si>
  <si>
    <t>31:11:05</t>
  </si>
  <si>
    <t>31:10:53</t>
  </si>
  <si>
    <t>4.00881047457635</t>
  </si>
  <si>
    <t>CONTE</t>
  </si>
  <si>
    <t>VITTORIO</t>
  </si>
  <si>
    <t>31:11:11</t>
  </si>
  <si>
    <t>31:09:58</t>
  </si>
  <si>
    <t>4.01076846769482</t>
  </si>
  <si>
    <t>DNF</t>
  </si>
  <si>
    <t>--:--:--</t>
  </si>
  <si>
    <t>--</t>
  </si>
  <si>
    <t>BONNETTE</t>
  </si>
  <si>
    <t>JEAN-MARC</t>
  </si>
  <si>
    <t>PIROVANO</t>
  </si>
  <si>
    <t>SILVIO</t>
  </si>
  <si>
    <t>DEGLI AGOSTI</t>
  </si>
  <si>
    <t>MARATHON TEAM BG</t>
  </si>
  <si>
    <t>ORLASSINO</t>
  </si>
  <si>
    <t>GIACONE</t>
  </si>
  <si>
    <t>FURLANETTO</t>
  </si>
  <si>
    <t>BRIATORE</t>
  </si>
  <si>
    <t>EFREM</t>
  </si>
  <si>
    <t>GSD VALTANARO</t>
  </si>
  <si>
    <t>BARTOLI</t>
  </si>
  <si>
    <t>CANI</t>
  </si>
  <si>
    <t>RUDELLI</t>
  </si>
  <si>
    <t>MARAZZI</t>
  </si>
  <si>
    <t>MOLTENI</t>
  </si>
  <si>
    <t>PAGLIARINI</t>
  </si>
  <si>
    <t>DANTE</t>
  </si>
  <si>
    <t>TARSI</t>
  </si>
  <si>
    <t>ASD SPORT AND TRAVEL</t>
  </si>
  <si>
    <t>VECCHI</t>
  </si>
  <si>
    <t>ENNIO FAUSTO</t>
  </si>
  <si>
    <t>POLISPORTIVA EXTRA</t>
  </si>
  <si>
    <t>LICATA</t>
  </si>
  <si>
    <t>BRAGAZZA</t>
  </si>
  <si>
    <t>TOSETTI</t>
  </si>
  <si>
    <t>OSCAR</t>
  </si>
  <si>
    <t>NOVELLINI</t>
  </si>
  <si>
    <t>MARTINELLI</t>
  </si>
  <si>
    <t>POL. MADONNINA</t>
  </si>
  <si>
    <t>CONTERNO</t>
  </si>
  <si>
    <t>MONICA</t>
  </si>
  <si>
    <t>PENZO</t>
  </si>
  <si>
    <t>TOFFOLI</t>
  </si>
  <si>
    <t>1951</t>
  </si>
  <si>
    <t>176</t>
  </si>
  <si>
    <t>TOSCANI</t>
  </si>
  <si>
    <t>SORESINA RUNNING CLUB</t>
  </si>
  <si>
    <t>195</t>
  </si>
  <si>
    <t>LUCCHI</t>
  </si>
  <si>
    <t>BASTAI</t>
  </si>
  <si>
    <t>CLAUDIA</t>
  </si>
  <si>
    <t>ANTONIOTTI</t>
  </si>
  <si>
    <t>VERDE PISELLO GROUP</t>
  </si>
  <si>
    <t>KLAASSEN</t>
  </si>
  <si>
    <t>DIETRICH</t>
  </si>
  <si>
    <t>CATTADORI</t>
  </si>
  <si>
    <t>CARLOTTA</t>
  </si>
  <si>
    <t>SENF</t>
  </si>
  <si>
    <t>GUERRIERO</t>
  </si>
  <si>
    <t>RESMINI</t>
  </si>
  <si>
    <t>FELICE</t>
  </si>
  <si>
    <t>BASSANONI</t>
  </si>
  <si>
    <t>D'ANTONI</t>
  </si>
  <si>
    <t>ZUMBOLO</t>
  </si>
  <si>
    <t>PERROTTA</t>
  </si>
  <si>
    <t>CORRADI</t>
  </si>
  <si>
    <t>171</t>
  </si>
  <si>
    <t>MONTI</t>
  </si>
  <si>
    <t>DI TOMA</t>
  </si>
  <si>
    <t>VISCARDI</t>
  </si>
  <si>
    <t>MEREGHETTI</t>
  </si>
  <si>
    <t>ERCOLE</t>
  </si>
  <si>
    <t>SPONCHIADO</t>
  </si>
  <si>
    <t>A.S.D PERCORRERE IL SILE</t>
  </si>
  <si>
    <t>ZENONI</t>
  </si>
  <si>
    <t>GENETTI</t>
  </si>
  <si>
    <t>ROBERT</t>
  </si>
  <si>
    <t>FAGNANI</t>
  </si>
  <si>
    <t>WALTER</t>
  </si>
  <si>
    <t>1924</t>
  </si>
  <si>
    <t>MM80</t>
  </si>
  <si>
    <t>MANELLI</t>
  </si>
  <si>
    <t>MANGIA</t>
  </si>
  <si>
    <t>GATTI</t>
  </si>
  <si>
    <t>MIRKO RENZO</t>
  </si>
  <si>
    <t>GARA</t>
  </si>
  <si>
    <t>125 KM</t>
  </si>
  <si>
    <t>RUZZA STEFANO</t>
  </si>
  <si>
    <t>GERONAZZO IVAN</t>
  </si>
  <si>
    <t>SCHNEIDER CHRISTIAN</t>
  </si>
  <si>
    <t>RANIERI GIANLUIGI</t>
  </si>
  <si>
    <t>GRANZOTTO FABIO</t>
  </si>
  <si>
    <t>CANEPA FRANCESCA</t>
  </si>
  <si>
    <t>BARTOLINI ENRICO</t>
  </si>
  <si>
    <t>ROVERA PAOLO</t>
  </si>
  <si>
    <t>BERTASA CINZIA</t>
  </si>
  <si>
    <t>BERETTA ROBERTO</t>
  </si>
  <si>
    <t>ALZANI STEFANO</t>
  </si>
  <si>
    <t>ANNOVAZZI GIANCARLO</t>
  </si>
  <si>
    <t>SETTESOLDI DANIELE</t>
  </si>
  <si>
    <t>GRANDI STEFANO</t>
  </si>
  <si>
    <t>TOMASETTI IVANO</t>
  </si>
  <si>
    <t>BERNARDI RENZO</t>
  </si>
  <si>
    <t>BRAGHINI DANILO</t>
  </si>
  <si>
    <t>FERRI UMBERTO</t>
  </si>
  <si>
    <t>SALA MAURIZIO</t>
  </si>
  <si>
    <t>POZZI GIOVANNI</t>
  </si>
  <si>
    <t>CECI ADEODATO</t>
  </si>
  <si>
    <t>ODOLINI MASSIMILIANO</t>
  </si>
  <si>
    <t>VISMARA MARIO</t>
  </si>
  <si>
    <t>FOIADELLI ELIO</t>
  </si>
  <si>
    <t>COLONNELLO CHIARA</t>
  </si>
  <si>
    <t>GALLETTO MARCO</t>
  </si>
  <si>
    <t>MATTIACCI PIERPAOLO</t>
  </si>
  <si>
    <t>BALDINI GIOVANNI</t>
  </si>
  <si>
    <t>BENACCI DAVIDE</t>
  </si>
  <si>
    <t>GORGAINI CRISTIANO</t>
  </si>
  <si>
    <t>ORTALDA ALFONSO</t>
  </si>
  <si>
    <t>TORELLI GIOVANNI BATTISTA</t>
  </si>
  <si>
    <t>TADDEI MARCO</t>
  </si>
  <si>
    <t>FERRARI LUCA</t>
  </si>
  <si>
    <t>FOSSATI MARIA ILARIA</t>
  </si>
  <si>
    <t>BERARDI ANTONIO</t>
  </si>
  <si>
    <t>MARCHI GIOVANNI</t>
  </si>
  <si>
    <t>ARATA GIANLUIGI</t>
  </si>
  <si>
    <t>BOLZAN PAOLO</t>
  </si>
  <si>
    <t>D'ERAMO PAOLO</t>
  </si>
  <si>
    <t>BOSIO GIACOMO</t>
  </si>
  <si>
    <t>NARDI FRANCESCA</t>
  </si>
  <si>
    <t>MICHELOTTI SANDRO</t>
  </si>
  <si>
    <t>MARIANO LUCA</t>
  </si>
  <si>
    <t>BARDINI SERGIO</t>
  </si>
  <si>
    <t>CERVARA ANTONIO</t>
  </si>
  <si>
    <t>VETTORI PAOLO</t>
  </si>
  <si>
    <t>CASTENETTO ENZO</t>
  </si>
  <si>
    <t>PICCIN MORENO</t>
  </si>
  <si>
    <t>DAINELLI NICOLA</t>
  </si>
  <si>
    <t>MARABINI MIRCO</t>
  </si>
  <si>
    <t>MICHELETTI LUCIANO</t>
  </si>
  <si>
    <t>DE FRANCISCI MARCO</t>
  </si>
  <si>
    <t>VIONI MARIO</t>
  </si>
  <si>
    <t>EICHERT UWE</t>
  </si>
  <si>
    <t>COLELLA EDWIN MARIA</t>
  </si>
  <si>
    <t>CASTAGNO LIVIO</t>
  </si>
  <si>
    <t>TAVERNA ALBERTO</t>
  </si>
  <si>
    <t>FOSSATI CESARE</t>
  </si>
  <si>
    <t>GALOTTA GIUSEPPE</t>
  </si>
  <si>
    <t>BARBOLANI ELEONORA</t>
  </si>
  <si>
    <t>GUARDINI FLAVIO</t>
  </si>
  <si>
    <t>ALLEGRETTI FRANCESCO</t>
  </si>
  <si>
    <t>NACCI MAURO</t>
  </si>
  <si>
    <t>BERTUOL STEFANO</t>
  </si>
  <si>
    <t>LUTTEROTTI SONIA</t>
  </si>
  <si>
    <t>FRATTINI GABRIELE</t>
  </si>
  <si>
    <t>LOVO LAMBERTO</t>
  </si>
  <si>
    <t>VILARDO ALFIA</t>
  </si>
  <si>
    <t>CASONI ROBERTO</t>
  </si>
  <si>
    <t>MARTELLATO GIAMPIETRO</t>
  </si>
  <si>
    <t>LUDI GIUSEPPE</t>
  </si>
  <si>
    <t>ALBERTOCCHI MARCO</t>
  </si>
  <si>
    <t>SILVA RICCARDO</t>
  </si>
  <si>
    <t>MICHELANGELI AURELIO</t>
  </si>
  <si>
    <t>FALCONI FEDORA</t>
  </si>
  <si>
    <t>BENEDETTI DENIS</t>
  </si>
  <si>
    <t>FINI ROBERTO</t>
  </si>
  <si>
    <t>FEDOZZI PATRIZIO</t>
  </si>
  <si>
    <t>BONALUMI SILVIA</t>
  </si>
  <si>
    <t>MARTA MASSIMILIANO</t>
  </si>
  <si>
    <t>MARMIFERO DARIO</t>
  </si>
  <si>
    <t>PIETROPAOLO MAURIZIO</t>
  </si>
  <si>
    <t>COSTALUNGA FABRIZIO</t>
  </si>
  <si>
    <t>GUIDOBALDI MASSIMO</t>
  </si>
  <si>
    <t>CANNUCCIA MARIA TERESA</t>
  </si>
  <si>
    <t>PANICALI ALFREDO</t>
  </si>
  <si>
    <t>MICCOLIS STEFANO</t>
  </si>
  <si>
    <t>MIATON PAOLO</t>
  </si>
  <si>
    <t>LAZZARI GIUSEPPE</t>
  </si>
  <si>
    <t>FRASCA PAOLA</t>
  </si>
  <si>
    <t>GRIMALDI ENRICO</t>
  </si>
  <si>
    <t>MARZORATI ROLDANO</t>
  </si>
  <si>
    <t>RASICCI ADELE</t>
  </si>
  <si>
    <t>PALANDRANI BERNARDO</t>
  </si>
  <si>
    <t>CHIESA PIERO</t>
  </si>
  <si>
    <t>PELLICONI LUCA</t>
  </si>
  <si>
    <t>CONTE VITTORIO</t>
  </si>
  <si>
    <t>FERRARI FABIO</t>
  </si>
  <si>
    <t>BONNETTE JEAN-MARC</t>
  </si>
  <si>
    <t>PIROVANO SILVIO</t>
  </si>
  <si>
    <t>DEGLI AGOSTI ANDREA</t>
  </si>
  <si>
    <t>ORLASSINO LUCIANO</t>
  </si>
  <si>
    <t>GIACONE MICHELE</t>
  </si>
  <si>
    <t>FURLANETTO MARTA</t>
  </si>
  <si>
    <t>BRIATORE EFREM</t>
  </si>
  <si>
    <t>BARTOLI CESARE</t>
  </si>
  <si>
    <t>CANI ALESSANDRO</t>
  </si>
  <si>
    <t>RUDELLI EMILIO</t>
  </si>
  <si>
    <t>MARAZZI GIUSEPPE</t>
  </si>
  <si>
    <t>MOLTENI STEFANO</t>
  </si>
  <si>
    <t>TARSI CLAUDIO</t>
  </si>
  <si>
    <t>VECCHI ENNIO FAUSTO</t>
  </si>
  <si>
    <t>LICATA STEFANO</t>
  </si>
  <si>
    <t>BRAGAZZA SIMONE</t>
  </si>
  <si>
    <t>NOVELLINI PAOLO</t>
  </si>
  <si>
    <t>CONTERNO MONICA</t>
  </si>
  <si>
    <t>PENZO ANTONIO</t>
  </si>
  <si>
    <t>TOFFOLI STEFANO</t>
  </si>
  <si>
    <t>TOSCANI FABRIZIO</t>
  </si>
  <si>
    <t>LUCCHI STEFANO</t>
  </si>
  <si>
    <t>BASTAI CLAUDIA</t>
  </si>
  <si>
    <t>ANTONIOTTI STEFANO</t>
  </si>
  <si>
    <t>KLAASSEN DIETRICH</t>
  </si>
  <si>
    <t>CATTADORI CARLOTTA</t>
  </si>
  <si>
    <t>GUERRIERO DIEGO</t>
  </si>
  <si>
    <t>RESMINI FELICE</t>
  </si>
  <si>
    <t>BASSANONI PAOLO</t>
  </si>
  <si>
    <t>D'ANTONI MARCO</t>
  </si>
  <si>
    <t>ZUMBOLO FRANCESCO</t>
  </si>
  <si>
    <t>PERROTTA ANTONIO</t>
  </si>
  <si>
    <t>CORRADI MARCO</t>
  </si>
  <si>
    <t>MONTI FABRIZIO</t>
  </si>
  <si>
    <t>DI TOMA DIEGO</t>
  </si>
  <si>
    <t>VISCARDI MARCO</t>
  </si>
  <si>
    <t>MEREGHETTI ERCOLE</t>
  </si>
  <si>
    <t>SPONCHIADO FILIPPO</t>
  </si>
  <si>
    <t>ZENONI MICHELE</t>
  </si>
  <si>
    <t>GENETTI ROBERT</t>
  </si>
  <si>
    <t>FAGNANI WALTER</t>
  </si>
  <si>
    <t>MANELLI PAOLO</t>
  </si>
  <si>
    <t>MANGIA EMILIO</t>
  </si>
  <si>
    <t>GATTI MIRKO RENZO</t>
  </si>
  <si>
    <t>ATLETA</t>
  </si>
  <si>
    <t>EXP.M</t>
  </si>
  <si>
    <t>PELLACANI GIUSEPPE</t>
  </si>
  <si>
    <t>PALLADINO DANIELE</t>
  </si>
  <si>
    <t>SASSI ALEN</t>
  </si>
  <si>
    <t>TEAM PEDINI IRET</t>
  </si>
  <si>
    <t>CASSOLA FAUSTO</t>
  </si>
  <si>
    <t>ATL. PIACENZA</t>
  </si>
  <si>
    <t>PALMINI STEFANO</t>
  </si>
  <si>
    <t>G.S. DILETTANTISTICO ITALPOSE</t>
  </si>
  <si>
    <t>SARTORI MASSIMO</t>
  </si>
  <si>
    <t>KEIM ALEXANDER</t>
  </si>
  <si>
    <t>INZAINA DOMENICO</t>
  </si>
  <si>
    <t>TOSCHI MARCO</t>
  </si>
  <si>
    <t>BORDI STEFANO</t>
  </si>
  <si>
    <t>CICLO CLUB IMBRIANI</t>
  </si>
  <si>
    <t>CAMISA MANUELE</t>
  </si>
  <si>
    <t>FARINA ANDREA</t>
  </si>
  <si>
    <t>3MORI RUNNING TEAM</t>
  </si>
  <si>
    <t>BRUSCHI PAOLO</t>
  </si>
  <si>
    <t>LODIGIANI UMBERTO</t>
  </si>
  <si>
    <t>OVALI MILCO</t>
  </si>
  <si>
    <t>OLDANI MAURO</t>
  </si>
  <si>
    <t>VARINI DAVIDE</t>
  </si>
  <si>
    <t>CAMPUS MARCO</t>
  </si>
  <si>
    <t>CISOTTO SERGIO</t>
  </si>
  <si>
    <t>GROPPI LUIGI</t>
  </si>
  <si>
    <t>PIVA ALESSANDRO</t>
  </si>
  <si>
    <t>CASTELLANI LUIGI</t>
  </si>
  <si>
    <t>MANZINI ANDREA</t>
  </si>
  <si>
    <t>COLLI CARLO</t>
  </si>
  <si>
    <t>4 RUN</t>
  </si>
  <si>
    <t>PAVAROTTI ANDREA</t>
  </si>
  <si>
    <t>PALTRINIERI DANIELE</t>
  </si>
  <si>
    <t>TESTI STEFANO</t>
  </si>
  <si>
    <t>ATLETICA MDS PANARIAGROUP ASD</t>
  </si>
  <si>
    <t>EXP.F</t>
  </si>
  <si>
    <t>BERNAZZOLI ANNA</t>
  </si>
  <si>
    <t>POLITO SABRINA</t>
  </si>
  <si>
    <t>FRIGERI GIORGIA</t>
  </si>
  <si>
    <t>MAGNESA GIULIA</t>
  </si>
  <si>
    <t>DUO' WALTER</t>
  </si>
  <si>
    <t>BARBIERI MARIA CRISTINA</t>
  </si>
  <si>
    <t>BERSANI GIANNI</t>
  </si>
  <si>
    <t>VENEZIANI ANDREA</t>
  </si>
  <si>
    <t>CHIESA LUIGI</t>
  </si>
  <si>
    <t>ANDENA MARIO</t>
  </si>
  <si>
    <t>ATLETICA MASSA CARRARA</t>
  </si>
  <si>
    <t>TWIN</t>
  </si>
  <si>
    <t>MAURI MASSIMILIANO</t>
  </si>
  <si>
    <t>A.L.S. CREMELLA</t>
  </si>
  <si>
    <t>COMINOTTI GIACOMO</t>
  </si>
  <si>
    <t>2 SLOW</t>
  </si>
  <si>
    <t>SIMONINI PIETRO</t>
  </si>
  <si>
    <t>QUADRELLI IGOR</t>
  </si>
  <si>
    <t>MARRI FABIO</t>
  </si>
  <si>
    <t>ASD CITTANOVA MODENA</t>
  </si>
  <si>
    <t>PERAZZI MICHELA</t>
  </si>
  <si>
    <t>MICHELOTTI GIUSEPPE</t>
  </si>
  <si>
    <t>SAGGIANTE SEBASTIANO</t>
  </si>
  <si>
    <t>BENDOTTI MASSIMILIANO</t>
  </si>
  <si>
    <t>ALIPRANDI ALESSANDRO</t>
  </si>
  <si>
    <t>MANDELLI CHRISTIAN</t>
  </si>
  <si>
    <t>ATL. CLUB VILLASANTA</t>
  </si>
  <si>
    <t>BAROSI CLAUDIO</t>
  </si>
  <si>
    <t>MARATHON CREMONA</t>
  </si>
  <si>
    <t>SASSI LUCA</t>
  </si>
  <si>
    <t>RONCARI BARBARA</t>
  </si>
  <si>
    <t>CESARI FAUSTO</t>
  </si>
  <si>
    <t>PASQUALI UBER</t>
  </si>
  <si>
    <t>MASTROMATTEI FRANCO</t>
  </si>
  <si>
    <t>SOBRINO GIANPAOLO</t>
  </si>
  <si>
    <t>LBM SPORT TEAM</t>
  </si>
  <si>
    <t>CREMISI IOLANDA</t>
  </si>
  <si>
    <t>EXP.1</t>
  </si>
  <si>
    <t>EXP.2</t>
  </si>
  <si>
    <t>EXP.3</t>
  </si>
  <si>
    <t>EXP.4</t>
  </si>
  <si>
    <t>EXP.5</t>
  </si>
  <si>
    <t>EXP.6</t>
  </si>
  <si>
    <t>EXP.7</t>
  </si>
  <si>
    <t>EXP.8</t>
  </si>
  <si>
    <t>EXP.9</t>
  </si>
  <si>
    <t>EXP.10</t>
  </si>
  <si>
    <t>EXP.11</t>
  </si>
  <si>
    <t>EXP.12</t>
  </si>
  <si>
    <t>EXP.13</t>
  </si>
  <si>
    <t>EXP.14</t>
  </si>
  <si>
    <t>EXP.15</t>
  </si>
  <si>
    <t>EXP.16</t>
  </si>
  <si>
    <t>EXP.17</t>
  </si>
  <si>
    <t>EXP.18</t>
  </si>
  <si>
    <t>EXP.19</t>
  </si>
  <si>
    <t>EXP.20</t>
  </si>
  <si>
    <t>TW.1</t>
  </si>
  <si>
    <t>TW.2</t>
  </si>
  <si>
    <t>TW.3</t>
  </si>
  <si>
    <t>TW.4</t>
  </si>
  <si>
    <t>TW.5</t>
  </si>
  <si>
    <t>TW.6</t>
  </si>
  <si>
    <t>TW.7</t>
  </si>
  <si>
    <t>TW.8</t>
  </si>
  <si>
    <t>TW.9</t>
  </si>
  <si>
    <t>TW.10</t>
  </si>
  <si>
    <t>TW.11</t>
  </si>
  <si>
    <t>TW.12</t>
  </si>
  <si>
    <t>TW.13</t>
  </si>
  <si>
    <t>TW.14</t>
  </si>
  <si>
    <t>TW.15</t>
  </si>
  <si>
    <t>COSTI CLAUDIO</t>
  </si>
  <si>
    <t>RINALDI FILIPPO</t>
  </si>
  <si>
    <t>RIVI ENRICO</t>
  </si>
  <si>
    <t>SCARABELLI DAVIDE</t>
  </si>
  <si>
    <t>MORLINI ISABELLA</t>
  </si>
  <si>
    <t>FANTUZZI LUCA</t>
  </si>
  <si>
    <t>SPINELLI MARIO MICHELE</t>
  </si>
  <si>
    <t>FERRI LEONARDO</t>
  </si>
  <si>
    <t>GHIELMI ROCCO</t>
  </si>
  <si>
    <t>GRISENTI ROBERTO</t>
  </si>
  <si>
    <t>MOSCHIN IVAN</t>
  </si>
  <si>
    <t>CALDERA FEDERICO</t>
  </si>
  <si>
    <t>PARISOLI ALESSANDRA</t>
  </si>
  <si>
    <t>NICOLETTI ALESSANDRO</t>
  </si>
  <si>
    <t>BORETTI MARCELLO</t>
  </si>
  <si>
    <t>ZANNI LORIS</t>
  </si>
  <si>
    <t>BORGHI ROMEO</t>
  </si>
  <si>
    <t>SACCANI CHRISTIAN</t>
  </si>
  <si>
    <t>TOLLARI CLAUDIO</t>
  </si>
  <si>
    <t>AMORETTI ANDREA</t>
  </si>
  <si>
    <t>GUAZZI CLAUDIO</t>
  </si>
  <si>
    <t>REBUZZI MANUELA</t>
  </si>
  <si>
    <t>CERDELLI EZIO</t>
  </si>
  <si>
    <t>MANCINI CRISTIAN</t>
  </si>
  <si>
    <t>PACE ANGELO</t>
  </si>
  <si>
    <t>RESTORI PAOLO</t>
  </si>
  <si>
    <t>LANZI MASSIMILIANO</t>
  </si>
  <si>
    <t>BOTTI LUCA</t>
  </si>
  <si>
    <t>SCHIARETTI FABIO</t>
  </si>
  <si>
    <t>SCHIANCHI LINO</t>
  </si>
  <si>
    <t>CAVALCA MICHELE</t>
  </si>
  <si>
    <t>GATTA PASQUALE</t>
  </si>
  <si>
    <t>CORRADINI LUIGI</t>
  </si>
  <si>
    <t>ZINI FEDERICA</t>
  </si>
  <si>
    <t>GORI FABIO</t>
  </si>
  <si>
    <t>BERNARDONI ORNELLA</t>
  </si>
  <si>
    <t>ESPOSITO ANTONIO</t>
  </si>
  <si>
    <t>CROVI PIETRO</t>
  </si>
  <si>
    <t>MANIELLO GRAZIANO</t>
  </si>
  <si>
    <t>GAETANI GIORGIO</t>
  </si>
  <si>
    <t>BOTTAZZI ALESSANDRO</t>
  </si>
  <si>
    <t>CANTARELLI MASSIMILIANO</t>
  </si>
  <si>
    <t>BESTETTI DAVIDE</t>
  </si>
  <si>
    <t>MONTALI ALAIN</t>
  </si>
  <si>
    <t>PASQUALI CHIARA</t>
  </si>
  <si>
    <t>DELLAPINA MANUELA</t>
  </si>
  <si>
    <t>BETTIN NICOLA</t>
  </si>
  <si>
    <t>MORI DAVIDE</t>
  </si>
  <si>
    <t>BERNI MARCO</t>
  </si>
  <si>
    <t>CAVACIUTI ANTONIO</t>
  </si>
  <si>
    <t>PEZZONI FABIO</t>
  </si>
  <si>
    <t>BAGNI LUCA</t>
  </si>
  <si>
    <t>ABBATI ANDREA</t>
  </si>
  <si>
    <t>RAGNI GIUSEPPE</t>
  </si>
  <si>
    <t>GULLO GIOVANNI</t>
  </si>
  <si>
    <t>CAPOLARO ALESSANDRO</t>
  </si>
  <si>
    <t>LEONARDI ROBERTO</t>
  </si>
  <si>
    <t>RAVANETTI DAVIDE</t>
  </si>
  <si>
    <t>GANDOLFI MARGHERITA</t>
  </si>
  <si>
    <t>ZECCHIA FEDERICA</t>
  </si>
  <si>
    <t>CAPRETTI FRANCESCO</t>
  </si>
  <si>
    <t>ADORNI PAOLA</t>
  </si>
  <si>
    <t>STEINER MANFRED</t>
  </si>
  <si>
    <t>CASARETTI ALBERTO</t>
  </si>
  <si>
    <t>GRIGNAFFINI GABRIELE</t>
  </si>
  <si>
    <t>TESTONI PAOLO</t>
  </si>
  <si>
    <t>BENASSI NICOLA</t>
  </si>
  <si>
    <t>BOILINI ERMANNA</t>
  </si>
  <si>
    <t>FRACASSI EMILIO</t>
  </si>
  <si>
    <t>ZAMBONINI CHIARA</t>
  </si>
  <si>
    <t>GENNARI IVAN</t>
  </si>
  <si>
    <t>FIORENTINI FRANCESCO</t>
  </si>
  <si>
    <t>ZATTI SELENA</t>
  </si>
  <si>
    <t>BORELLI ANDREA</t>
  </si>
  <si>
    <t>EXPRESS TEAM</t>
  </si>
  <si>
    <t>TWIN TEAM</t>
  </si>
  <si>
    <t>STRAFUSO TRAIL  -  SCURANO</t>
  </si>
  <si>
    <t>THE ABBOTS WAY ULTRATRAIL - PONTREMOLI - BOBBIO</t>
  </si>
  <si>
    <t>Strafuso
14 km
TEMPO</t>
  </si>
  <si>
    <t>TRAIL PAN E FORMAI - PELLEGRINO PARMENSE</t>
  </si>
  <si>
    <t>GUARNIERI STEFANO</t>
  </si>
  <si>
    <t>CAPRARA GIACOMO</t>
  </si>
  <si>
    <t>BARBIERI MICHELE</t>
  </si>
  <si>
    <t>BIGI SILVIA</t>
  </si>
  <si>
    <t>SCARDINO MARCELLO</t>
  </si>
  <si>
    <t>BARBIERI MAURO</t>
  </si>
  <si>
    <t>GUATELLI LUCIANO</t>
  </si>
  <si>
    <t>ZECCA GERARDO</t>
  </si>
  <si>
    <t>ZORDAN VALERIA</t>
  </si>
  <si>
    <t>DOSI FABIO</t>
  </si>
  <si>
    <t>LAPINA LIDIA</t>
  </si>
  <si>
    <t>ABBOTS WAY: per tappa UNICA assegnati 125 punti per i km + bonus 25 + i punti classifica</t>
  </si>
  <si>
    <t>POS
G.
9</t>
  </si>
  <si>
    <t>Estratto dal Regolamento: · Entreranno in classifica gli atleti che porteranno a termine almeno 4 gare.</t>
  </si>
  <si>
    <t>Cittanova Modena</t>
  </si>
  <si>
    <t>Polisportiva Torrile</t>
  </si>
  <si>
    <t>KBR</t>
  </si>
  <si>
    <t>Cus Parma</t>
  </si>
  <si>
    <t>Cittadella 1592</t>
  </si>
  <si>
    <t>U.E. Prats</t>
  </si>
  <si>
    <t>Atletica Barilla</t>
  </si>
  <si>
    <t>POS
G.
11</t>
  </si>
  <si>
    <t>Tartufo
28/50 km
TEMPO</t>
  </si>
  <si>
    <t>GANDOLFI ENRICO</t>
  </si>
  <si>
    <t>MAGISTRALI MAURA</t>
  </si>
  <si>
    <t>PRAZZOLI GIACOMO</t>
  </si>
  <si>
    <t>Sezione Trail Running</t>
  </si>
  <si>
    <t>QUESTA CLASSIFICA E' PUBBLICATA SUL SITO:</t>
  </si>
  <si>
    <t>DEFAYETTE JOHN FREDRIC</t>
  </si>
  <si>
    <t>POS
G.
7</t>
  </si>
  <si>
    <t>DALLA FIORA ALBERTO</t>
  </si>
  <si>
    <t>RAGNI PAOLO</t>
  </si>
  <si>
    <t>BERTOLETTI GIOVANNI</t>
  </si>
  <si>
    <t>Pellegrino
20 km
TEMPO</t>
  </si>
  <si>
    <t>Monchio
20 km
TEMPO</t>
  </si>
  <si>
    <t>POS
G.
8</t>
  </si>
  <si>
    <t>Ranzano
22 km
TEMPO</t>
  </si>
  <si>
    <t>PICCOLI ELIO</t>
  </si>
  <si>
    <t>ZAMBONI ROBERTO</t>
  </si>
  <si>
    <t>CAMAIORA GIACOMO</t>
  </si>
  <si>
    <t>S</t>
  </si>
  <si>
    <t>M</t>
  </si>
  <si>
    <t>Kinomana</t>
  </si>
  <si>
    <t>F</t>
  </si>
  <si>
    <t>Atletica Manara</t>
  </si>
  <si>
    <t>ANNO</t>
  </si>
  <si>
    <t>SARTORI MICHELE</t>
  </si>
  <si>
    <t>NIEPPI MICHELE</t>
  </si>
  <si>
    <t>NOBILI FAUSTO</t>
  </si>
  <si>
    <t>GIOVANELLI STEFANO</t>
  </si>
  <si>
    <t>FAVERZANI LEONARDO</t>
  </si>
  <si>
    <t>MANIELLO CHRISTIAN</t>
  </si>
  <si>
    <t>SECHI FILIPPO</t>
  </si>
  <si>
    <t>CANTONI FEDERICO</t>
  </si>
  <si>
    <t>FOGLIA FABRIZIO</t>
  </si>
  <si>
    <t>LEONCINI FEDERICA</t>
  </si>
  <si>
    <t>PICCININI ANTONIO</t>
  </si>
  <si>
    <t>FERRARI GABRIELE</t>
  </si>
  <si>
    <t>RODOLFI MARIO</t>
  </si>
  <si>
    <t>FERRARI MASSIMILIANO</t>
  </si>
  <si>
    <t>RIGHETTI LUANA</t>
  </si>
  <si>
    <t>FEUDO CRISTIAN</t>
  </si>
  <si>
    <t>POSA SELLABONA XAVIER</t>
  </si>
  <si>
    <t>FERRARI MICHELE</t>
  </si>
  <si>
    <t>DONATI DORIANO</t>
  </si>
  <si>
    <t>LAMA STEFANO</t>
  </si>
  <si>
    <t>TROUT MARTIN</t>
  </si>
  <si>
    <t>GAUDIELLO ANTONIO</t>
  </si>
  <si>
    <t>ADORNI MARCO</t>
  </si>
  <si>
    <t>MIGLIARI JAMES</t>
  </si>
  <si>
    <t>CAVATORTA GABRIELE</t>
  </si>
  <si>
    <t>RONCONI ARTURO</t>
  </si>
  <si>
    <t>COSTETTI DAVIDE</t>
  </si>
  <si>
    <t>LENCIONI PIERO</t>
  </si>
  <si>
    <t>TOSETTI OSCAR</t>
  </si>
  <si>
    <t>PUNTI</t>
  </si>
  <si>
    <t>COGNOME NOME</t>
  </si>
  <si>
    <t>NOME TEAM</t>
  </si>
  <si>
    <t>Posiz.</t>
  </si>
  <si>
    <t>TEMPO</t>
  </si>
  <si>
    <t>CSU</t>
  </si>
  <si>
    <t>GROPPI FRANCESCO</t>
  </si>
  <si>
    <t>ROMANI PIETRO</t>
  </si>
  <si>
    <t>MELLI LUCA</t>
  </si>
  <si>
    <t>BARATTA FABIO</t>
  </si>
  <si>
    <t>BERTOLOTTI FABIO</t>
  </si>
  <si>
    <t>AZZOLINI SIMONE</t>
  </si>
  <si>
    <t>PINI MICHELE</t>
  </si>
  <si>
    <t>AGRIMONTI GIANLUCA</t>
  </si>
  <si>
    <t>BARBORINI GIORGIO</t>
  </si>
  <si>
    <t>FERRARI BRUNO</t>
  </si>
  <si>
    <t>GASPARINI GIORDANO</t>
  </si>
  <si>
    <t>PASCOTTO DIEGO</t>
  </si>
  <si>
    <t>RAMAZZOTTI PAOLO</t>
  </si>
  <si>
    <t>CALZI GIANCARLO</t>
  </si>
  <si>
    <t>GRECI EVARISTO</t>
  </si>
  <si>
    <t>BERNI GABRIELE</t>
  </si>
  <si>
    <t>CORUZZI MORENA</t>
  </si>
  <si>
    <t>BUSSOLATI PAOLO</t>
  </si>
  <si>
    <t>BENASSI FABRIZIO</t>
  </si>
  <si>
    <t>BARNABA TIZIANA</t>
  </si>
  <si>
    <t>PRIA FRANCESCA</t>
  </si>
  <si>
    <t>RIZZOLI RAFFAELLA</t>
  </si>
  <si>
    <t>LOPEZ ANTONIO</t>
  </si>
  <si>
    <t>ROCCHI CARLO</t>
  </si>
  <si>
    <t>MAFFINI ERMANNO</t>
  </si>
  <si>
    <t>ZONI CRISTINA</t>
  </si>
  <si>
    <t>BENASSI SILVIA</t>
  </si>
  <si>
    <t>Abbots
Way
TEMPO</t>
  </si>
  <si>
    <t>POS
G.
1</t>
  </si>
  <si>
    <t>POS
G.
2</t>
  </si>
  <si>
    <t>POS
G.
3</t>
  </si>
  <si>
    <t>POS
G.
4</t>
  </si>
  <si>
    <t>MUSIARI FAUSTO</t>
  </si>
  <si>
    <t>NUM.
GARE</t>
  </si>
  <si>
    <t>PUNTI
TOT.</t>
  </si>
  <si>
    <t>POS
G.
5</t>
  </si>
  <si>
    <t>RONCHINI KATIA</t>
  </si>
  <si>
    <t>ADORNI LUCA</t>
  </si>
  <si>
    <t>BARETTI PATRIZIA</t>
  </si>
  <si>
    <t>POS
G.
6</t>
  </si>
  <si>
    <t>FANTI FRANCESCO</t>
  </si>
  <si>
    <t>SIVORI ENRICO</t>
  </si>
  <si>
    <t>CAMMI FABRIZIO</t>
  </si>
  <si>
    <t>CAMMI MORENO</t>
  </si>
  <si>
    <t>POS
G.
10</t>
  </si>
  <si>
    <t>Salame
20 km
TEMPO</t>
  </si>
  <si>
    <t>PIZZORNI NICOLA</t>
  </si>
  <si>
    <t>VISIOLI ANDREA</t>
  </si>
  <si>
    <t>CORBANI ROBERTO</t>
  </si>
  <si>
    <t>GUARNIERI MASSIMO</t>
  </si>
  <si>
    <t>URNELLI CARLO</t>
  </si>
  <si>
    <t>PIOVANI STEFANO</t>
  </si>
  <si>
    <t>Verranno tenuti in considerazione tutti i risultati delle 12 gare previste.</t>
  </si>
  <si>
    <t>REVERBERI GIAN MATTEO</t>
  </si>
  <si>
    <t>COPELLI MASSIMILIANO</t>
  </si>
  <si>
    <t>GAIBAZZI MATTEO</t>
  </si>
  <si>
    <t>VACONDIO PAOLO</t>
  </si>
  <si>
    <t>GIAMPIETRI ALBERTO</t>
  </si>
  <si>
    <t>GIAMPIETRI STEFANO</t>
  </si>
  <si>
    <t>COTTI CARLO</t>
  </si>
  <si>
    <t>ZAMBELLO STEFANIA</t>
  </si>
  <si>
    <t>RITROVATO GIORGIO</t>
  </si>
  <si>
    <t>DALCIN DIEGO</t>
  </si>
  <si>
    <t>DELSOLDATO RICCARDO</t>
  </si>
  <si>
    <t>ZANELLA ANTONIO</t>
  </si>
  <si>
    <t>DINGEO MARIO</t>
  </si>
  <si>
    <t>POLTRONIERI VALERIA</t>
  </si>
  <si>
    <t>GHELFI MATTEO</t>
  </si>
  <si>
    <t>SCHIANCHI MATTIA</t>
  </si>
  <si>
    <t>FAVALI JONES</t>
  </si>
  <si>
    <t>BOCELLI PIETRO</t>
  </si>
  <si>
    <t>COVA LUCA</t>
  </si>
  <si>
    <t>MARCHIORO FELIPHE</t>
  </si>
  <si>
    <t>LUSUARDI ANDREA</t>
  </si>
  <si>
    <t>TARTARI DARIO</t>
  </si>
  <si>
    <t>FIACCADORI ANDREA</t>
  </si>
  <si>
    <t>FAVA LUCIANO</t>
  </si>
  <si>
    <t>REVERBERI TAURO</t>
  </si>
  <si>
    <t>SACCON ANDREA</t>
  </si>
  <si>
    <t>BERNARDI MARCO</t>
  </si>
  <si>
    <t>GRECI ROMANO</t>
  </si>
  <si>
    <t>CARRARA LUCA</t>
  </si>
  <si>
    <t>ZAZZI SUSANNA</t>
  </si>
  <si>
    <t>ORLANDI SANDRO</t>
  </si>
  <si>
    <t>CASOTTI PAOLO</t>
  </si>
  <si>
    <t>SACCO RENATO</t>
  </si>
  <si>
    <t>CORUZZI ANTONELLA</t>
  </si>
  <si>
    <t>BONIARDI MARCO</t>
  </si>
  <si>
    <t>SCARPENTI MARIA TERESA</t>
  </si>
  <si>
    <t>Reggio Events</t>
  </si>
  <si>
    <t>Atletica Casone</t>
  </si>
  <si>
    <t>Tre Mori Running</t>
  </si>
  <si>
    <t>G.P.Alpi Apuane</t>
  </si>
  <si>
    <t>Cus parma</t>
  </si>
  <si>
    <t>U.E</t>
  </si>
  <si>
    <t>Atletica Parma</t>
  </si>
  <si>
    <t>G.S.Toccalmatto</t>
  </si>
  <si>
    <t>Podistica Biasola</t>
  </si>
  <si>
    <t>G.P Quadrifoglio</t>
  </si>
  <si>
    <t>Strafuso Running</t>
  </si>
  <si>
    <t>Cral Bormioli</t>
  </si>
  <si>
    <t>Forrest Group</t>
  </si>
  <si>
    <t>Trc Traversetelo</t>
  </si>
  <si>
    <t>Uisp</t>
  </si>
  <si>
    <t>Le Colline</t>
  </si>
  <si>
    <t>ASD Spirito Trail</t>
  </si>
  <si>
    <t>Ema 62</t>
  </si>
  <si>
    <t>Team Sculazzo</t>
  </si>
  <si>
    <t>Road Running Poviglio</t>
  </si>
  <si>
    <t>Lolli Auto</t>
  </si>
  <si>
    <t>Cral Amps</t>
  </si>
  <si>
    <t>Polisportiva Inzani</t>
  </si>
  <si>
    <t>ASD 1960Monticelli Terme</t>
  </si>
  <si>
    <t>Atl.Castelnuovo Monti</t>
  </si>
  <si>
    <t>Asd Lupi d'Appennino</t>
  </si>
  <si>
    <t>Maratoneti del Tigullio</t>
  </si>
  <si>
    <t>Amici dello Sport</t>
  </si>
  <si>
    <t>1,14,31</t>
  </si>
  <si>
    <t>1,14,56</t>
  </si>
  <si>
    <t>1,15,17</t>
  </si>
  <si>
    <t>1,16,45</t>
  </si>
  <si>
    <t>1,17,28</t>
  </si>
  <si>
    <t>1,21,20</t>
  </si>
  <si>
    <t>1,21,23</t>
  </si>
  <si>
    <t>1,23,13</t>
  </si>
  <si>
    <t>1,24,17</t>
  </si>
  <si>
    <t>1,25,32</t>
  </si>
  <si>
    <t>1,25,49</t>
  </si>
  <si>
    <t>1,26,19</t>
  </si>
  <si>
    <t>1,26,22</t>
  </si>
  <si>
    <t>1,26,59</t>
  </si>
  <si>
    <t>1,27,09</t>
  </si>
  <si>
    <t>1,27,26</t>
  </si>
  <si>
    <t>1,27,27</t>
  </si>
  <si>
    <t>1,28,28</t>
  </si>
  <si>
    <t>1,29,12</t>
  </si>
  <si>
    <t>1,29,28</t>
  </si>
  <si>
    <t>1,29,32</t>
  </si>
  <si>
    <t>1,29,35</t>
  </si>
  <si>
    <t>1,29,44</t>
  </si>
  <si>
    <t>1,30,03</t>
  </si>
  <si>
    <t>1,30,33</t>
  </si>
  <si>
    <t>1,31,00</t>
  </si>
  <si>
    <t>1,31,27</t>
  </si>
  <si>
    <t>1,31,56</t>
  </si>
  <si>
    <t>1,32,04</t>
  </si>
  <si>
    <t>1,32,21</t>
  </si>
  <si>
    <t>1,33,26</t>
  </si>
  <si>
    <t>1,33,57</t>
  </si>
  <si>
    <t>1,33,59</t>
  </si>
  <si>
    <t>1,34,09</t>
  </si>
  <si>
    <t>1,34,38</t>
  </si>
  <si>
    <t>1,34,51</t>
  </si>
  <si>
    <t>1,34,54</t>
  </si>
  <si>
    <t>1,35,16</t>
  </si>
  <si>
    <t>1,35,40</t>
  </si>
  <si>
    <t>1,36,01</t>
  </si>
  <si>
    <t>1,36,16</t>
  </si>
  <si>
    <t>1,36,33</t>
  </si>
  <si>
    <t>1,36,56</t>
  </si>
  <si>
    <t>1,37,12</t>
  </si>
  <si>
    <t>1,37,43</t>
  </si>
  <si>
    <t>1,37,45</t>
  </si>
  <si>
    <t>1,37,47</t>
  </si>
  <si>
    <t>1,38,13</t>
  </si>
  <si>
    <t>1,38,30</t>
  </si>
  <si>
    <t>1,39,01</t>
  </si>
  <si>
    <t>1,39,19</t>
  </si>
  <si>
    <t>1,39,38</t>
  </si>
  <si>
    <t>1,40,14</t>
  </si>
  <si>
    <t>1,40,22</t>
  </si>
  <si>
    <t>1,40,24</t>
  </si>
  <si>
    <t>1,40,50</t>
  </si>
  <si>
    <t>1,41,07</t>
  </si>
  <si>
    <t>1,41,56</t>
  </si>
  <si>
    <t>1,42,01</t>
  </si>
  <si>
    <t>1,42,37</t>
  </si>
  <si>
    <t>1,42,44</t>
  </si>
  <si>
    <t>1,42,45</t>
  </si>
  <si>
    <t>1,42,48</t>
  </si>
  <si>
    <t>1,42,51</t>
  </si>
  <si>
    <t>1,43,02</t>
  </si>
  <si>
    <t>1,44,06</t>
  </si>
  <si>
    <t>1,44,09</t>
  </si>
  <si>
    <t>1,44,13</t>
  </si>
  <si>
    <t>1,44,29</t>
  </si>
  <si>
    <t>1,44,49</t>
  </si>
  <si>
    <t>1,46,09</t>
  </si>
  <si>
    <t>1,46,13</t>
  </si>
  <si>
    <t>1,46,22</t>
  </si>
  <si>
    <t>1,46,52</t>
  </si>
  <si>
    <t>1,46,54</t>
  </si>
  <si>
    <t>1,46,58</t>
  </si>
  <si>
    <t>1,47,34</t>
  </si>
  <si>
    <t>1,47,44</t>
  </si>
  <si>
    <t>1,47,59</t>
  </si>
  <si>
    <t>1,48,06</t>
  </si>
  <si>
    <t>1,48,31</t>
  </si>
  <si>
    <t>1,49,38</t>
  </si>
  <si>
    <t>1,49,39</t>
  </si>
  <si>
    <t>1,50,13</t>
  </si>
  <si>
    <t>1,50,15</t>
  </si>
  <si>
    <t>1,50,18</t>
  </si>
  <si>
    <t>1,50,56</t>
  </si>
  <si>
    <t>1,50,57</t>
  </si>
  <si>
    <t>1,51,03</t>
  </si>
  <si>
    <t>1,51,31</t>
  </si>
  <si>
    <t>1,51,54</t>
  </si>
  <si>
    <t>1,52,21</t>
  </si>
  <si>
    <t>1,53,06</t>
  </si>
  <si>
    <t>1,54,05</t>
  </si>
  <si>
    <t>1,54,55</t>
  </si>
  <si>
    <t>1,55,38</t>
  </si>
  <si>
    <t>1,57,31</t>
  </si>
  <si>
    <t>1,57,56</t>
  </si>
  <si>
    <t>1,57,57</t>
  </si>
  <si>
    <t>1,57,58</t>
  </si>
  <si>
    <t>1,59,30</t>
  </si>
  <si>
    <t>2,01,29</t>
  </si>
  <si>
    <t>2,01,58</t>
  </si>
  <si>
    <t>2,02,00</t>
  </si>
  <si>
    <t>2,02,06</t>
  </si>
  <si>
    <t>2,02,07</t>
  </si>
  <si>
    <t>2,02,54</t>
  </si>
  <si>
    <t>2,05,39</t>
  </si>
  <si>
    <t>2,05,40</t>
  </si>
  <si>
    <t>2,13,25</t>
  </si>
  <si>
    <t>2,13,27</t>
  </si>
  <si>
    <t>2,15,29</t>
  </si>
  <si>
    <t>2,16,49</t>
  </si>
  <si>
    <t>2,17,29</t>
  </si>
  <si>
    <t>2,17,50</t>
  </si>
  <si>
    <t>2,22,03</t>
  </si>
  <si>
    <t>2,24,09</t>
  </si>
  <si>
    <t>2,24,10</t>
  </si>
  <si>
    <t>2,25,25</t>
  </si>
  <si>
    <t>2,31,10</t>
  </si>
  <si>
    <t>2,38,29</t>
  </si>
  <si>
    <t>2,38,31</t>
  </si>
  <si>
    <t>3,14,58</t>
  </si>
  <si>
    <t>3,22,23</t>
  </si>
  <si>
    <t>3,22,26</t>
  </si>
  <si>
    <t>3,22,28</t>
  </si>
  <si>
    <t>KBR King's Bike Run</t>
  </si>
  <si>
    <t>WINTER TRAIL - "GOLF CLUB LA ROCCA"</t>
  </si>
  <si>
    <t>PREMIAZIONI</t>
  </si>
  <si>
    <t>CLASSIFICA GENERALE</t>
  </si>
  <si>
    <t>5 ASSOLUTI MASCHILI</t>
  </si>
  <si>
    <t>3 ASSOLUTE FEMMINILI</t>
  </si>
  <si>
    <t>POSIZ.</t>
  </si>
  <si>
    <t>NUMERO</t>
  </si>
  <si>
    <t>NOMINATIVO</t>
  </si>
  <si>
    <t>CATEG.</t>
  </si>
  <si>
    <t>CLASSIFICA</t>
  </si>
  <si>
    <t>SQUADRA</t>
  </si>
  <si>
    <t>1° CAT. 1993/1972</t>
  </si>
  <si>
    <t>MA - FA</t>
  </si>
  <si>
    <t>MA</t>
  </si>
  <si>
    <t>1° uomo</t>
  </si>
  <si>
    <t>1° CAT. 1971/1962</t>
  </si>
  <si>
    <t>MB - FB</t>
  </si>
  <si>
    <t>MC</t>
  </si>
  <si>
    <t>2° uomo</t>
  </si>
  <si>
    <t>1° CAT. 1961 e oltre</t>
  </si>
  <si>
    <t>MC - FC</t>
  </si>
  <si>
    <t>3° uomo</t>
  </si>
  <si>
    <t>1° cat MA</t>
  </si>
  <si>
    <t>MB</t>
  </si>
  <si>
    <t>1° cat MB</t>
  </si>
  <si>
    <t>1° cat MC</t>
  </si>
  <si>
    <t>FA</t>
  </si>
  <si>
    <t>1^ donna</t>
  </si>
  <si>
    <t>2^ donna</t>
  </si>
  <si>
    <t>3^ donna</t>
  </si>
  <si>
    <t>FB</t>
  </si>
  <si>
    <t>1^ cat FB</t>
  </si>
  <si>
    <t>FC</t>
  </si>
  <si>
    <t>1^ cat FC</t>
  </si>
  <si>
    <t>1^ cat FA</t>
  </si>
  <si>
    <t>N.C.</t>
  </si>
  <si>
    <t>1,46,06</t>
  </si>
  <si>
    <t>1,52,57</t>
  </si>
  <si>
    <t>Frontiera 70 Running Asd</t>
  </si>
  <si>
    <t>WINTER TRAIL DEL BORGO</t>
  </si>
  <si>
    <t>VIGNALI FABRIZIO</t>
  </si>
  <si>
    <t>PINELLI FABIO</t>
  </si>
  <si>
    <t>COLOMBARI ROBERTO</t>
  </si>
  <si>
    <t>SANTINI ANTONIO</t>
  </si>
  <si>
    <t>MUSETTI ANTONIO</t>
  </si>
  <si>
    <t>Team Skyracer</t>
  </si>
  <si>
    <t>Alpi Apuane</t>
  </si>
  <si>
    <t>PAGLIARINI DANTE</t>
  </si>
  <si>
    <t>Trail Runners Brescia</t>
  </si>
  <si>
    <t>BRIGANTI GIUSEPPE</t>
  </si>
  <si>
    <t>MENCHINI ANDREA</t>
  </si>
  <si>
    <t>MATTIOLI ROBERTO</t>
  </si>
  <si>
    <t>SCARPELLINI SANDRO</t>
  </si>
  <si>
    <t>SPINA GIANLUCA</t>
  </si>
  <si>
    <t>BONACINI MAURIZIO</t>
  </si>
  <si>
    <t>Bismantova</t>
  </si>
  <si>
    <t>ROSSI GIULIANO</t>
  </si>
  <si>
    <t>ELLI ROBERTO</t>
  </si>
  <si>
    <t>ROBUSCHI PAOLO</t>
  </si>
  <si>
    <t>Team Folgore</t>
  </si>
  <si>
    <t>SIMONAZZI FRANCESCO</t>
  </si>
  <si>
    <t>LOPINTO PAOLO</t>
  </si>
  <si>
    <t>GORI LORENZO</t>
  </si>
  <si>
    <t>Atletica Favaro</t>
  </si>
  <si>
    <t>CHIAVAROLI FABIO</t>
  </si>
  <si>
    <t>Podisti Frentan</t>
  </si>
  <si>
    <t>GALLICANI PABLO</t>
  </si>
  <si>
    <t>RIGOLLI ARMANDO</t>
  </si>
  <si>
    <t>CROVINI CARLO</t>
  </si>
  <si>
    <t>MAZZUCCATO SIMONE</t>
  </si>
  <si>
    <t>Asd Presidi</t>
  </si>
  <si>
    <t>CERDELLI ENZO</t>
  </si>
  <si>
    <t>CHILOSI ROBERTO</t>
  </si>
  <si>
    <t>Outdoor Valtaro</t>
  </si>
  <si>
    <t>MATTIOLI IVAN</t>
  </si>
  <si>
    <t>CS Arta Cral</t>
  </si>
  <si>
    <t>SOPRANI ALBERTO</t>
  </si>
  <si>
    <t>Italpose</t>
  </si>
  <si>
    <t>PAPIS ALESSANDRO</t>
  </si>
  <si>
    <t>Montanaia Racing</t>
  </si>
  <si>
    <t>RICCI LAURA</t>
  </si>
  <si>
    <t>Atletica M.C.</t>
  </si>
  <si>
    <t>SAGLIA GIOVANNI</t>
  </si>
  <si>
    <t>Cittanova</t>
  </si>
  <si>
    <t>Spirito Trail</t>
  </si>
  <si>
    <t>TERRONI ROBERTO</t>
  </si>
  <si>
    <t>Libero</t>
  </si>
  <si>
    <t>PESSINA GRAZIANO</t>
  </si>
  <si>
    <t>MAGNAVACCHI FRANCESCO</t>
  </si>
  <si>
    <t>BELTRAMI DIEGO</t>
  </si>
  <si>
    <t>BENDINI FILIPPO</t>
  </si>
  <si>
    <t>Frontiera 70 Running</t>
  </si>
  <si>
    <t>GRASSETTO MICHELA</t>
  </si>
  <si>
    <t>MARASI ANGELO</t>
  </si>
  <si>
    <t>PISSERA RICCARDO</t>
  </si>
  <si>
    <t>Circolo Minerva</t>
  </si>
  <si>
    <t>AGNETTI PAOLO</t>
  </si>
  <si>
    <t>PATTACINI CARLO</t>
  </si>
  <si>
    <t>BUCCI PAOLO</t>
  </si>
  <si>
    <t>PRATI FERNANDO</t>
  </si>
  <si>
    <t>Polisportiva Scandiano</t>
  </si>
  <si>
    <t>LOMBARDI SIMONA</t>
  </si>
  <si>
    <t>Atletica Scandiano</t>
  </si>
  <si>
    <t>GHIDINI PATRIZIA</t>
  </si>
  <si>
    <t>T.D. Cremona</t>
  </si>
  <si>
    <t>ZANETTI FABIO</t>
  </si>
  <si>
    <t>Cremona</t>
  </si>
  <si>
    <t>GARATTI PIETRO</t>
  </si>
  <si>
    <t>Asd Bipedi</t>
  </si>
  <si>
    <t>FEZZOLI ANTONIETTA</t>
  </si>
  <si>
    <t>Atletica Padre Pio</t>
  </si>
  <si>
    <t>BACCHINI FABIANA</t>
  </si>
  <si>
    <t>MARTINELLI ENRICA</t>
  </si>
  <si>
    <t>FOSSATI PAOLO</t>
  </si>
  <si>
    <t>Marcia Caratesi</t>
  </si>
  <si>
    <t>GHIDONI ANTONIO</t>
  </si>
  <si>
    <t>TAMELLI GIOVANNI</t>
  </si>
  <si>
    <t>RONDONI ROBERTO</t>
  </si>
  <si>
    <t>Trail dei CASTELLI</t>
  </si>
  <si>
    <t>LANGHIRANO 10/03/2012</t>
  </si>
  <si>
    <t>PETTORALE</t>
  </si>
  <si>
    <t>NOME COGNOME    -          NOME COGNOME</t>
  </si>
  <si>
    <t>Sesso</t>
  </si>
  <si>
    <t>ORE</t>
  </si>
  <si>
    <t>MINUTI</t>
  </si>
  <si>
    <t>SECONDI</t>
  </si>
  <si>
    <t>ATL.BARILLA</t>
  </si>
  <si>
    <t>MM</t>
  </si>
  <si>
    <t>UISP PR</t>
  </si>
  <si>
    <t>KINOMANA</t>
  </si>
  <si>
    <t>M/F</t>
  </si>
  <si>
    <t>UISP PR   -   KINOMANA</t>
  </si>
  <si>
    <t>CITTADELLA 1592 PR</t>
  </si>
  <si>
    <t>LUPI DELL'APPENNINO</t>
  </si>
  <si>
    <t>UISP PR   -   CLUN ATL.SAN NICANDRO</t>
  </si>
  <si>
    <t>KINOMANA   -   ATL.CASONE NOCETO</t>
  </si>
  <si>
    <t>FF</t>
  </si>
  <si>
    <t>KINOMANA   -   ATL.MINERVA</t>
  </si>
  <si>
    <t>KINOMANA   -   SCC PESCE DIAVOLO</t>
  </si>
  <si>
    <t>GP QUADRIFOGLIO</t>
  </si>
  <si>
    <t>ATL.CASTELNOVO MONTI</t>
  </si>
  <si>
    <t>ATL.CASONE NOCETO   -   UISP PR</t>
  </si>
  <si>
    <t>ATL.MANARA   -   UISP PR</t>
  </si>
  <si>
    <t>UISP PR   -   MARCIATORI P.SI</t>
  </si>
  <si>
    <t>CRAL AMPS ARTA</t>
  </si>
  <si>
    <t>ATL.CASONE NOCETO</t>
  </si>
  <si>
    <t>CUS PR   -   KINOMANA</t>
  </si>
  <si>
    <t>SPIRITO TRAIL   -   LOLLI AUTO</t>
  </si>
  <si>
    <t>GP PARCO ALPI APPUANE</t>
  </si>
  <si>
    <t>ATL.PADRE PIO   -   ATL.MANARA</t>
  </si>
  <si>
    <t>VALETUDO SKI RUNNING ITALIA-ATL.VERBANO</t>
  </si>
  <si>
    <t>ROAD RUNNERS POVIGLIO   -   ATL.VIADANA</t>
  </si>
  <si>
    <t>ATL.MANARA</t>
  </si>
  <si>
    <t>ATL.CASTELNOVO MONTI  -  REGGIO EVENT'S</t>
  </si>
  <si>
    <t>POL.TORRILE</t>
  </si>
  <si>
    <t>3 MORI RUNNING TEAM PC</t>
  </si>
  <si>
    <t>UISP PR   -   ATL.MANARA</t>
  </si>
  <si>
    <t>KINOMANA   -   ATL.MANARA</t>
  </si>
  <si>
    <t>KINOMANA   -   CUS PARMA</t>
  </si>
  <si>
    <t>KINOMANA   -   LUPI D'APPENNINO</t>
  </si>
  <si>
    <t>1960 MONTICELLI TERME</t>
  </si>
  <si>
    <t>CITTANOVA</t>
  </si>
  <si>
    <t>ATL.MINERVA</t>
  </si>
  <si>
    <t>STRAFUSO TRAIL</t>
  </si>
  <si>
    <t>UISP PR   -   FOLGORE TEAM</t>
  </si>
  <si>
    <t>UISP PR   -   ATL.CITTANOVA MO</t>
  </si>
  <si>
    <t>KINOMANA   -   GA ZELOFORAMAGNO</t>
  </si>
  <si>
    <t>ATL.CASONE NOCETO   -   CUS PR</t>
  </si>
  <si>
    <t>POL.PROGRESSO   -   UISP BO</t>
  </si>
  <si>
    <t>NON PARTITI</t>
  </si>
  <si>
    <t>POL.SAN DAMASO</t>
  </si>
  <si>
    <t>UISP- KINOMANA</t>
  </si>
  <si>
    <t>M/M</t>
  </si>
  <si>
    <t>SOCIETA'</t>
  </si>
  <si>
    <t>03</t>
  </si>
  <si>
    <t>05</t>
  </si>
  <si>
    <t>08</t>
  </si>
  <si>
    <t>04</t>
  </si>
  <si>
    <t>09</t>
  </si>
  <si>
    <t>00</t>
  </si>
  <si>
    <t>01</t>
  </si>
  <si>
    <t>02</t>
  </si>
  <si>
    <t>06</t>
  </si>
  <si>
    <t>NON ARRIVATI</t>
  </si>
  <si>
    <t>1.23.46</t>
  </si>
  <si>
    <t>1.24.46</t>
  </si>
  <si>
    <t>1.27.57</t>
  </si>
  <si>
    <t>1.28.42</t>
  </si>
  <si>
    <t>1.29.44</t>
  </si>
  <si>
    <t>1.29.03</t>
  </si>
  <si>
    <t>1.31.33</t>
  </si>
  <si>
    <t>1.33.11</t>
  </si>
  <si>
    <t>1.33.18</t>
  </si>
  <si>
    <t>1.34.29</t>
  </si>
  <si>
    <t>1.34.49</t>
  </si>
  <si>
    <t>1.34.05</t>
  </si>
  <si>
    <t>1.34.08</t>
  </si>
  <si>
    <t>1.36.30</t>
  </si>
  <si>
    <t>1.36.45</t>
  </si>
  <si>
    <t>1.37.56</t>
  </si>
  <si>
    <t>1.37.04</t>
  </si>
  <si>
    <t>1.39.57</t>
  </si>
  <si>
    <t>1.40.27</t>
  </si>
  <si>
    <t>1.40.52</t>
  </si>
  <si>
    <t>1.40.55</t>
  </si>
  <si>
    <t>1.40.58</t>
  </si>
  <si>
    <t>1.40.04</t>
  </si>
  <si>
    <t>1.41.15</t>
  </si>
  <si>
    <t>1.41.49</t>
  </si>
  <si>
    <t>1.41.09</t>
  </si>
  <si>
    <t>1.42.17</t>
  </si>
  <si>
    <t>1.42.19</t>
  </si>
  <si>
    <t>1.42.29</t>
  </si>
  <si>
    <t>1.43.13</t>
  </si>
  <si>
    <t>1.43.46</t>
  </si>
  <si>
    <t>1.44.20</t>
  </si>
  <si>
    <t>1.44.35</t>
  </si>
  <si>
    <t>1.45.21</t>
  </si>
  <si>
    <t>1.45.38</t>
  </si>
  <si>
    <t>1.45.46</t>
  </si>
  <si>
    <t>1.46.24</t>
  </si>
  <si>
    <t>1.46.56</t>
  </si>
  <si>
    <t>1.48.20</t>
  </si>
  <si>
    <t>1.49.21</t>
  </si>
  <si>
    <t>1.49.31</t>
  </si>
  <si>
    <t>1.49.48</t>
  </si>
  <si>
    <t>1.50.14</t>
  </si>
  <si>
    <t>1.51.43</t>
  </si>
  <si>
    <t>1.51.05</t>
  </si>
  <si>
    <t>1.53.26</t>
  </si>
  <si>
    <t>1.54.16</t>
  </si>
  <si>
    <t>1.54.00</t>
  </si>
  <si>
    <t>1.55.20</t>
  </si>
  <si>
    <t>1.55.46</t>
  </si>
  <si>
    <t>1.56.12</t>
  </si>
  <si>
    <t>1.56.09</t>
  </si>
  <si>
    <t>1.57.40</t>
  </si>
  <si>
    <t>2.10.17</t>
  </si>
  <si>
    <t>2.10.01</t>
  </si>
  <si>
    <t>2.11.48</t>
  </si>
  <si>
    <t>2.12.03</t>
  </si>
  <si>
    <t>2.13.08</t>
  </si>
  <si>
    <t>2.20.57</t>
  </si>
  <si>
    <t>2.21.24</t>
  </si>
  <si>
    <t>2.21.36</t>
  </si>
  <si>
    <t>2.21.40</t>
  </si>
  <si>
    <t>2.21.03</t>
  </si>
  <si>
    <t>2.22.45</t>
  </si>
  <si>
    <t>2.25.09</t>
  </si>
  <si>
    <t>2.26.36</t>
  </si>
  <si>
    <t>2.26.42</t>
  </si>
  <si>
    <t>2.30.33</t>
  </si>
  <si>
    <t>2.31.17</t>
  </si>
  <si>
    <t>2.45.40</t>
  </si>
  <si>
    <t>2.47.52</t>
  </si>
  <si>
    <t>2.57.00</t>
  </si>
  <si>
    <t>2.00.27</t>
  </si>
  <si>
    <t>2.00.30</t>
  </si>
  <si>
    <t>2.01.28</t>
  </si>
  <si>
    <t>2.02.14</t>
  </si>
  <si>
    <t>2.02.52</t>
  </si>
  <si>
    <t>2.02.53</t>
  </si>
  <si>
    <t>2.06.56</t>
  </si>
  <si>
    <t>2.08.34</t>
  </si>
  <si>
    <t>2.08.43</t>
  </si>
  <si>
    <t>2.09.30</t>
  </si>
  <si>
    <t>2.09.40</t>
  </si>
  <si>
    <t>2.09.53</t>
  </si>
  <si>
    <t>3.10.00</t>
  </si>
  <si>
    <t>Posiz</t>
  </si>
  <si>
    <t>Tempo</t>
  </si>
  <si>
    <t>GUIDETTI C.</t>
  </si>
  <si>
    <t>COPELLI M.</t>
  </si>
  <si>
    <t>NOBILI F.</t>
  </si>
  <si>
    <t>NERI I.</t>
  </si>
  <si>
    <t>GUIDETTI S.</t>
  </si>
  <si>
    <t>COTTI C.</t>
  </si>
  <si>
    <t>COLOMBARI R.</t>
  </si>
  <si>
    <t>GROPPI F.</t>
  </si>
  <si>
    <t>FERRARI M.</t>
  </si>
  <si>
    <t>VALENTI P.</t>
  </si>
  <si>
    <t>SCARPELLINI S.</t>
  </si>
  <si>
    <t>ADORNI M.</t>
  </si>
  <si>
    <t>MATTIOLI R.</t>
  </si>
  <si>
    <t>CAVATORTA G.</t>
  </si>
  <si>
    <t>LAMA S.</t>
  </si>
  <si>
    <t>CANTONI F.</t>
  </si>
  <si>
    <t>ZAMBONI R.</t>
  </si>
  <si>
    <t>CASARETTI R.</t>
  </si>
  <si>
    <t>DALL'ASTA Y.</t>
  </si>
  <si>
    <t>FONTANA M.</t>
  </si>
  <si>
    <t>DALLA GROSSA G.</t>
  </si>
  <si>
    <t>SANTINI A.</t>
  </si>
  <si>
    <t>CORBANI R.</t>
  </si>
  <si>
    <t xml:space="preserve">BARATTA F. </t>
  </si>
  <si>
    <t>MANIELLO CRSTIAN</t>
  </si>
  <si>
    <t>GUARNIERI M.</t>
  </si>
  <si>
    <t>TROUT M.</t>
  </si>
  <si>
    <t>BECCI M.</t>
  </si>
  <si>
    <t>ALFIERI N.</t>
  </si>
  <si>
    <t>MELCHIORRI M.</t>
  </si>
  <si>
    <t>GALLICANI P.</t>
  </si>
  <si>
    <t>MIGLIARI IAMES</t>
  </si>
  <si>
    <t>FERRARI D.</t>
  </si>
  <si>
    <t>COLETTI M.</t>
  </si>
  <si>
    <t>GUSLANDI G.</t>
  </si>
  <si>
    <t>SERVENTI C.</t>
  </si>
  <si>
    <t>MAFFINI G.</t>
  </si>
  <si>
    <t>FERRARONI E.</t>
  </si>
  <si>
    <t>RASCHI LUIGI</t>
  </si>
  <si>
    <t>GIULIVI A.</t>
  </si>
  <si>
    <t>BARBIERI M.</t>
  </si>
  <si>
    <t>TAMANI ANDREA</t>
  </si>
  <si>
    <t>TERENZINI L.</t>
  </si>
  <si>
    <t>BARBARINI M.</t>
  </si>
  <si>
    <t>MAGNAVACCHI F.</t>
  </si>
  <si>
    <t>FERRARI G.</t>
  </si>
  <si>
    <t>SALVIATI M.</t>
  </si>
  <si>
    <t>RAMAZZOTTI P.</t>
  </si>
  <si>
    <t>ADORNI L.</t>
  </si>
  <si>
    <t>CECCHI G.</t>
  </si>
  <si>
    <t>COVA L.</t>
  </si>
  <si>
    <t>DALL'AGLIO C.</t>
  </si>
  <si>
    <t>AGNETTI P.</t>
  </si>
  <si>
    <t>GUATELLI L.</t>
  </si>
  <si>
    <t>MARRA ROSARIA</t>
  </si>
  <si>
    <t>ZACCHIA F.</t>
  </si>
  <si>
    <t>CANETTI L.</t>
  </si>
  <si>
    <t>MARASI A.</t>
  </si>
  <si>
    <t>BELLI MARCO</t>
  </si>
  <si>
    <t>RIVIERI DORIANO</t>
  </si>
  <si>
    <t>BELTRAMI D.</t>
  </si>
  <si>
    <t>FEZZOLI A.</t>
  </si>
  <si>
    <t>MARTINELLI E.</t>
  </si>
  <si>
    <t>SCITA MICHELE</t>
  </si>
  <si>
    <t>DEL SANTE AMILCARE</t>
  </si>
  <si>
    <t>PATTUZZI S.</t>
  </si>
  <si>
    <t>SACCON A.</t>
  </si>
  <si>
    <t>STEFANINI</t>
  </si>
  <si>
    <t>BARDIANI G.</t>
  </si>
  <si>
    <t>SANTINI T.</t>
  </si>
  <si>
    <t>ANGHINETTI MATTEO</t>
  </si>
  <si>
    <t>MEDIOLI C.</t>
  </si>
  <si>
    <t>CORUZZI A.</t>
  </si>
  <si>
    <t>MAGNANI ROBERTO</t>
  </si>
  <si>
    <t>ADORNI G.</t>
  </si>
  <si>
    <t>SCARPENTI M.T.</t>
  </si>
  <si>
    <t>VALETUDO SKI RUNNING ITALIA</t>
  </si>
  <si>
    <t>ROAD RUNNERS POVIGLIO</t>
  </si>
  <si>
    <t>SPIRITO TRAIL</t>
  </si>
  <si>
    <t>CUS PR</t>
  </si>
  <si>
    <t>ATL.PADRE PIO</t>
  </si>
  <si>
    <t>CENTRO SOCIALE UNIVERSITARIO</t>
  </si>
  <si>
    <t>REVERBERI G.</t>
  </si>
  <si>
    <t xml:space="preserve">TIRIPICCHIO M. </t>
  </si>
  <si>
    <t>LUNARDINI D.</t>
  </si>
  <si>
    <t>SABATTINI G.</t>
  </si>
  <si>
    <t>VACONDIO P.</t>
  </si>
  <si>
    <t>SIMONAZZI F.</t>
  </si>
  <si>
    <t>DALLA FIORA A.</t>
  </si>
  <si>
    <t>PASINI LUIGI</t>
  </si>
  <si>
    <t>FEUTO C.</t>
  </si>
  <si>
    <t>VISIOLI A,</t>
  </si>
  <si>
    <t>ROMANI P.</t>
  </si>
  <si>
    <t>BETTATI G,</t>
  </si>
  <si>
    <t>COSTETTI D.</t>
  </si>
  <si>
    <t>PORTA MASSIMO</t>
  </si>
  <si>
    <t>ZANELLA A.</t>
  </si>
  <si>
    <t>MATTIOLI I.</t>
  </si>
  <si>
    <t>BELTRAMELLO S.</t>
  </si>
  <si>
    <t>CONTI R.</t>
  </si>
  <si>
    <t>GIAMPIETRI A.</t>
  </si>
  <si>
    <t>BARBIERI M,</t>
  </si>
  <si>
    <t>PIZZORNI N.</t>
  </si>
  <si>
    <t>LOPINTO P.</t>
  </si>
  <si>
    <t>DI CASTRI M.</t>
  </si>
  <si>
    <t>FORI KATIA</t>
  </si>
  <si>
    <t>FAVERZANI L.</t>
  </si>
  <si>
    <t>NISARDI M.</t>
  </si>
  <si>
    <t>GHELFI M.</t>
  </si>
  <si>
    <t>BIZZARRI G.</t>
  </si>
  <si>
    <t>ROBUSCHI P.</t>
  </si>
  <si>
    <t>GATTI C.</t>
  </si>
  <si>
    <t>CARLONI VITTORIO</t>
  </si>
  <si>
    <t>TURRINI LUCIANO</t>
  </si>
  <si>
    <t>MELE S.</t>
  </si>
  <si>
    <t>CERDELLI E.</t>
  </si>
  <si>
    <t>PICCININI A.</t>
  </si>
  <si>
    <t>LA MONACA P.</t>
  </si>
  <si>
    <t>VEZZANI A.</t>
  </si>
  <si>
    <t>CAPRARA G.</t>
  </si>
  <si>
    <t>PIOVANI S.</t>
  </si>
  <si>
    <t>TOSETTI O.</t>
  </si>
  <si>
    <t>VERNASCA F.</t>
  </si>
  <si>
    <t>CALZI G.</t>
  </si>
  <si>
    <t>LEONCINI F.</t>
  </si>
  <si>
    <t>BUSSOLATI P.</t>
  </si>
  <si>
    <t xml:space="preserve">JECHIU A.  </t>
  </si>
  <si>
    <t>DEFAYETTE J.</t>
  </si>
  <si>
    <t>ROSSI M.</t>
  </si>
  <si>
    <t>PATTACINI C.</t>
  </si>
  <si>
    <t>PESSINA G.</t>
  </si>
  <si>
    <t>MASOLA M.</t>
  </si>
  <si>
    <t>CAVATORTA S.</t>
  </si>
  <si>
    <t>GRISOLI B.</t>
  </si>
  <si>
    <t>CORUZZI C.</t>
  </si>
  <si>
    <t>PIAZZA E.</t>
  </si>
  <si>
    <t>MONTANINI MARIA</t>
  </si>
  <si>
    <t>ZURLINI FRANCO</t>
  </si>
  <si>
    <t>SALVIATI V.</t>
  </si>
  <si>
    <t>CANTARELLI M.</t>
  </si>
  <si>
    <t>GRANELLI FRANCESCA</t>
  </si>
  <si>
    <t>GANDOLFI C.</t>
  </si>
  <si>
    <t>COPELLI G.</t>
  </si>
  <si>
    <t>BELLINI</t>
  </si>
  <si>
    <t>MARCHIORO P.</t>
  </si>
  <si>
    <t>MARTINELLI A.</t>
  </si>
  <si>
    <t>CORUZZI LORENZO</t>
  </si>
  <si>
    <t>ZAROTTI S.</t>
  </si>
  <si>
    <t>ZAZZI S.</t>
  </si>
  <si>
    <t>D'ALOIA SILVIA</t>
  </si>
  <si>
    <t>GERBELLA M.</t>
  </si>
  <si>
    <t>RIVA L.</t>
  </si>
  <si>
    <t>ZONI C.</t>
  </si>
  <si>
    <t>REGGIO EVENT'S</t>
  </si>
  <si>
    <t>SCC PESCE DIAVOLO</t>
  </si>
  <si>
    <t>ATL.VERBANO</t>
  </si>
  <si>
    <t>MARCIATORI P.SI</t>
  </si>
  <si>
    <t>GA ZELOFORAMAGNO</t>
  </si>
  <si>
    <t>LUPI D'APPENNINO</t>
  </si>
  <si>
    <t>FOLGORE TEAM</t>
  </si>
  <si>
    <t>ATL.VIADANA</t>
  </si>
  <si>
    <t>ATL.CITTANOVA MO</t>
  </si>
  <si>
    <t>CLUN ATL.SAN NICANDRO</t>
  </si>
  <si>
    <t>LOLLI AUTO</t>
  </si>
  <si>
    <t>Langhirano
18 km
TEMPO</t>
  </si>
  <si>
    <t>POS
G.
12</t>
  </si>
  <si>
    <t>ALFIERI NICOLA</t>
  </si>
  <si>
    <t>GRISOLI BARBARA</t>
  </si>
  <si>
    <t>VALENTI PAOLO</t>
  </si>
  <si>
    <t>TIRIPICCHIO MARCO</t>
  </si>
  <si>
    <t>SABATTINI GRAZIANO</t>
  </si>
  <si>
    <t>BETTATI GIOVANNI</t>
  </si>
  <si>
    <t>DALL'ASTA YURI</t>
  </si>
  <si>
    <t>DALLA GROSSA GIUSEPPE</t>
  </si>
  <si>
    <t>DI CASTRI MARCELLO</t>
  </si>
  <si>
    <t>MELCHIORRI MARCO</t>
  </si>
  <si>
    <t>FERRARI DIEGO</t>
  </si>
  <si>
    <t>NISARDI MASSIMO</t>
  </si>
  <si>
    <t>COLETTI MATTEO</t>
  </si>
  <si>
    <t>FERRARONI ENRICO</t>
  </si>
  <si>
    <t>GIULIVI ARNALDO</t>
  </si>
  <si>
    <t>MELE SALVATORE</t>
  </si>
  <si>
    <t>TERENZINI LUCA</t>
  </si>
  <si>
    <t>BARBARINI MARCO</t>
  </si>
  <si>
    <t>LA MONACA PAOLO FRANCESCO</t>
  </si>
  <si>
    <t>VEZZANI ALESSANDRO</t>
  </si>
  <si>
    <t>SALVIATI MASSIMO</t>
  </si>
  <si>
    <t>SALVIATI VANESSA</t>
  </si>
  <si>
    <t>VERNASCA FRANCESCO</t>
  </si>
  <si>
    <t>CECCHI GIAMPIERO</t>
  </si>
  <si>
    <t>ROSSI MICHELE</t>
  </si>
  <si>
    <t>MASOLA MASSIMO</t>
  </si>
  <si>
    <t>CAVATORTA STEFANIA</t>
  </si>
  <si>
    <t>PIAZZA ELISA</t>
  </si>
  <si>
    <t>GANDOLFI CECILIA</t>
  </si>
  <si>
    <t>PATTUZZI SERGIO</t>
  </si>
  <si>
    <t>BELLINI MARIA ELISABETTA</t>
  </si>
  <si>
    <t>BARDIANI GIOVANNA</t>
  </si>
  <si>
    <t>MARTINELLI ANDREA</t>
  </si>
  <si>
    <t>ZAROTTI STEFANIA</t>
  </si>
  <si>
    <t>Sala Bag.
18 km
TEMPO</t>
  </si>
  <si>
    <t>Borgot.
18 km
TEMPO</t>
  </si>
  <si>
    <t>GUIDETTI CARLO</t>
  </si>
  <si>
    <t>GUIDETTI STEFANO</t>
  </si>
  <si>
    <t>LUNARDINI DAVIDE</t>
  </si>
  <si>
    <t>NERI IVAN</t>
  </si>
  <si>
    <t>CASARETTI ROBERTO</t>
  </si>
  <si>
    <t>BELTRAMELLO STEFANO</t>
  </si>
  <si>
    <t>FONTANA MASSIMO</t>
  </si>
  <si>
    <t>CONTI ROBERTO</t>
  </si>
  <si>
    <t>BECCI MATTEO</t>
  </si>
  <si>
    <t>BIZZARRI GIOVANNI</t>
  </si>
  <si>
    <t>GUSLANDI GIANLUCA</t>
  </si>
  <si>
    <t>SERVENTI CLAUDIO</t>
  </si>
  <si>
    <t>GATTI CARLO</t>
  </si>
  <si>
    <t>MAFFINI GIANCARLO</t>
  </si>
  <si>
    <t>DALL'AGLIO CRISTIANO</t>
  </si>
  <si>
    <t>ZACCHIA FEDERICA</t>
  </si>
  <si>
    <t>CANETTI LUCA</t>
  </si>
  <si>
    <t>CORUZZI CRISTIAN</t>
  </si>
  <si>
    <t>COPELLI GABRIELE</t>
  </si>
  <si>
    <t>STEFANINI PIETRO</t>
  </si>
  <si>
    <t>MARCHIORO PHILIPPE</t>
  </si>
  <si>
    <t>SANTINI TOMMASO</t>
  </si>
  <si>
    <t>MEDIOLI CRISTINA</t>
  </si>
  <si>
    <t>ADORNI GIANLUCA</t>
  </si>
  <si>
    <t>GERBELLA MARCELLO</t>
  </si>
  <si>
    <t>RIVA LAURETTA</t>
  </si>
  <si>
    <t>CANTARELLI MONIA</t>
  </si>
  <si>
    <t>JECHIU ANDRIAN</t>
  </si>
  <si>
    <t>Guidetti Carlo - Reverberi Gianmatteo</t>
  </si>
  <si>
    <t>Nobili Fausto - Tiripicchio Marco</t>
  </si>
  <si>
    <t>Neri Ivan - Lunardini Davide</t>
  </si>
  <si>
    <t>Cotti Carlo - Vacondio Paolo</t>
  </si>
  <si>
    <t>Groppi Francesco - Dalla Fiora Alberto</t>
  </si>
  <si>
    <t>Ferrari Michele - Righetti Luana</t>
  </si>
  <si>
    <t>Valenti Paolo - Pasini Luigi</t>
  </si>
  <si>
    <t>Adorni Marco - Feudo Cristian</t>
  </si>
  <si>
    <t>Mattioli Roberto - Visioli Andrea</t>
  </si>
  <si>
    <t>Cavatorta Gabriele - Romani Petro</t>
  </si>
  <si>
    <t>Lama Stefano - Bettati Giovanni</t>
  </si>
  <si>
    <t>Cantoni Federico - Costetti Davide</t>
  </si>
  <si>
    <t>Zamboni Roberto - Porta Massimo</t>
  </si>
  <si>
    <t>Casaretti Roberto - Zanella Antonio</t>
  </si>
  <si>
    <t>Dall'Asta Yuri - Mattioli Ivan</t>
  </si>
  <si>
    <t>Dalla Grossa Giuseppe - Conti Roberto</t>
  </si>
  <si>
    <t>Santini Antonio - Briganti Giuseppe</t>
  </si>
  <si>
    <t>Baratta Fabio - Barbieri Mauro</t>
  </si>
  <si>
    <t>Maniello Cristian -  Filippo Sechi</t>
  </si>
  <si>
    <t>Guarnieri Massimo - Pizzorni Nicola</t>
  </si>
  <si>
    <t>Trout Martin - Lopinto Paolo</t>
  </si>
  <si>
    <t>Becci Matteo - Di Castri Marcello</t>
  </si>
  <si>
    <t>Alfieri Nicola -  Fori Katia</t>
  </si>
  <si>
    <t>Melchiorri Marco - Rigolli Armando</t>
  </si>
  <si>
    <t>Gallicani Pablo - Faverzani Leonardo</t>
  </si>
  <si>
    <t>Migliari iames - Gaudiello Antonio</t>
  </si>
  <si>
    <t>Ferrari Diego - Nisardi Massimo</t>
  </si>
  <si>
    <t>Coletti Matteo - Ghelfi Matteo</t>
  </si>
  <si>
    <t>Serventi Claudio - Robuschi Paolo</t>
  </si>
  <si>
    <t>Maffini Giancarlo- Gatti Carlo</t>
  </si>
  <si>
    <t>Ferraroni Enrico - Carlono Vittorio</t>
  </si>
  <si>
    <t>Raschi Luigi - Turrini Luigi</t>
  </si>
  <si>
    <t>Barbieri Michele - Cerdelli Ezio</t>
  </si>
  <si>
    <t>Tamani Andrea - Rodolfi Mario</t>
  </si>
  <si>
    <t>Terenzini Luca - Piccinini Antonio</t>
  </si>
  <si>
    <t>Ferrari Bruno - Foglia Fabrizio</t>
  </si>
  <si>
    <t>Barbarini Marco - La Monaca Paolo</t>
  </si>
  <si>
    <t>Greci Evaristo - Piovani Stefano</t>
  </si>
  <si>
    <t>Lencioni Piero - Tosetti Oscar</t>
  </si>
  <si>
    <t>Salviati Massimo - Vernasca Francesco</t>
  </si>
  <si>
    <t>Ramazzotti Paolo - Calzi Giancarlo</t>
  </si>
  <si>
    <t>Adorni Luca - Bussolati Paolo</t>
  </si>
  <si>
    <t>Ronconi Arturo - Pini Michele</t>
  </si>
  <si>
    <t>Dall'Aglio Cristiano - Rossi Michele</t>
  </si>
  <si>
    <t>Pissera Riccardo - Pattaccini Carlo</t>
  </si>
  <si>
    <t>Agnetti Paolo - Pessina Graziano</t>
  </si>
  <si>
    <t>Guatelli Luciano - Masola Massimo</t>
  </si>
  <si>
    <t>Marra Rosaria -Cavatorta Stefania</t>
  </si>
  <si>
    <t>Zacchia Federica - Grisoli Barbara</t>
  </si>
  <si>
    <t>Canetti Luca - Coruzzi Cristian</t>
  </si>
  <si>
    <t>Marasi Angelo - Piazza Elisa</t>
  </si>
  <si>
    <t>Scardino Marcello - Coruzzi Morena</t>
  </si>
  <si>
    <t>Belli Marco - Montanini Maria</t>
  </si>
  <si>
    <t>Rivieri Doriano - Zurlini Franco</t>
  </si>
  <si>
    <t>Beltrami Diego - Piccoli Elio</t>
  </si>
  <si>
    <t>Pezzoli Antonietta - Salviati Vanessa</t>
  </si>
  <si>
    <t>Martinelli Enrica - Cantarelli Monia</t>
  </si>
  <si>
    <t>Scita Michele - Granelli Francesca</t>
  </si>
  <si>
    <t>Del Sante Amilcare - Lopez Antonio</t>
  </si>
  <si>
    <t>Pattuzzi Sergio - Gandolfi Cecilia</t>
  </si>
  <si>
    <t>Saccon Andrea - Copelli Gabriele</t>
  </si>
  <si>
    <t>Guarneri Stefano - Zordan Valeria</t>
  </si>
  <si>
    <t>Stefanini Pietro - Bellini Maria</t>
  </si>
  <si>
    <t>Bardiani Giovanna- Marchioro Philippe</t>
  </si>
  <si>
    <t>Medioli Cristina - Zarotti Stefania</t>
  </si>
  <si>
    <t>Coruzzi Antonella- Zazzi Susanna</t>
  </si>
  <si>
    <t>Magnani Roberto - D'Aloia Silvia</t>
  </si>
  <si>
    <t>Adorni Gianluca - Gerbella Marcello</t>
  </si>
  <si>
    <t>Scarpenti M.Teresa - Riva Lauretta</t>
  </si>
  <si>
    <t>Maffini Ermano - Zoni Cristina</t>
  </si>
  <si>
    <t>Orlandi Sandro - Violi Pierluigi</t>
  </si>
  <si>
    <t>Zanasi Nicola - Zanasi Fabio</t>
  </si>
  <si>
    <t>Errigo Massimo - Tosini Filippo</t>
  </si>
  <si>
    <t>Copelli Massimiliano - Ferrari Massimiliano</t>
  </si>
  <si>
    <t>Guidetti Stefano-Sabattini Graziano</t>
  </si>
  <si>
    <t>Colombari Roberto - Simonazzi Francesco</t>
  </si>
  <si>
    <t>Scarpellini Sandro - Menchini Andrea</t>
  </si>
  <si>
    <t>Fontana Massimo - Beltramello Stefano</t>
  </si>
  <si>
    <t>Corbani Roberto - Giampietri Alessandro</t>
  </si>
  <si>
    <t>Guslandi Gianluca - Bizzarri Giovanni</t>
  </si>
  <si>
    <t>Giulivi Arnaldo - Mele Salvatore</t>
  </si>
  <si>
    <t>Magnavacchi Francesco-Vezzani Alessandro</t>
  </si>
  <si>
    <t>Ferrari Gabriele - Caprara Giacomo</t>
  </si>
  <si>
    <t>Bigi Silvia - Leoncini Federica</t>
  </si>
  <si>
    <t>Cecchi Gianpiero - Jechiu Andrian</t>
  </si>
  <si>
    <t>Cova Luca - Defayette John</t>
  </si>
  <si>
    <t>Santini Tommaso - Martinelli Angela</t>
  </si>
  <si>
    <t>Anghinetti Matteo - Coruzzi Lorenzo</t>
  </si>
  <si>
    <t>Pos</t>
  </si>
  <si>
    <t>COGNOME</t>
  </si>
  <si>
    <t>NOME</t>
  </si>
  <si>
    <t>Anno</t>
  </si>
  <si>
    <t>SESSO</t>
  </si>
  <si>
    <t>TEAM</t>
  </si>
  <si>
    <t>NAZIONALITA</t>
  </si>
  <si>
    <t>CATEGORIA</t>
  </si>
  <si>
    <t>POSIZIONECAT</t>
  </si>
  <si>
    <t>Reale</t>
  </si>
  <si>
    <t>Media</t>
  </si>
  <si>
    <t>1</t>
  </si>
  <si>
    <t>218</t>
  </si>
  <si>
    <t>COSTI</t>
  </si>
  <si>
    <t>CLAUDIO</t>
  </si>
  <si>
    <t>1975</t>
  </si>
  <si>
    <t>ATL. CASTELNOVO MONTI</t>
  </si>
  <si>
    <t>ITA</t>
  </si>
  <si>
    <t>00:59:53</t>
  </si>
  <si>
    <t>11.2222887123036</t>
  </si>
  <si>
    <t>209</t>
  </si>
  <si>
    <t>VIGNALI</t>
  </si>
  <si>
    <t>FABRIZIO</t>
  </si>
  <si>
    <t>1966</t>
  </si>
  <si>
    <t>ATL. CASONE NOCETO</t>
  </si>
  <si>
    <t>01:00:01</t>
  </si>
  <si>
    <t>11.1996888975306</t>
  </si>
  <si>
    <t>76</t>
  </si>
  <si>
    <t>RINALDI</t>
  </si>
  <si>
    <t>FILIPPO</t>
  </si>
  <si>
    <t>1991</t>
  </si>
  <si>
    <t>CUS PARMA</t>
  </si>
  <si>
    <t>11.199533352777</t>
  </si>
  <si>
    <t>189</t>
  </si>
  <si>
    <t>RIVI</t>
  </si>
  <si>
    <t>ENRICO</t>
  </si>
  <si>
    <t>1971</t>
  </si>
  <si>
    <t>ASD POLISPORTIVA CARPINETI</t>
  </si>
  <si>
    <t>01:00:32</t>
  </si>
  <si>
    <t>11.1025443330763</t>
  </si>
  <si>
    <t>5</t>
  </si>
  <si>
    <t>100</t>
  </si>
  <si>
    <t>GUIDETTI</t>
  </si>
  <si>
    <t>CARLO</t>
  </si>
  <si>
    <t>01:01:13</t>
  </si>
  <si>
    <t>10.979495139286</t>
  </si>
  <si>
    <t>6</t>
  </si>
  <si>
    <t>88</t>
  </si>
  <si>
    <t>SCARABELLI</t>
  </si>
  <si>
    <t>DAVIDE</t>
  </si>
  <si>
    <t>ASS.POL.ATL.SCANDIANO</t>
  </si>
  <si>
    <t>01:03:30</t>
  </si>
  <si>
    <t>10.5836494166131</t>
  </si>
  <si>
    <t>7</t>
  </si>
  <si>
    <t>166</t>
  </si>
  <si>
    <t>COPELLI</t>
  </si>
  <si>
    <t>MASSIMILIANO</t>
  </si>
  <si>
    <t>1973</t>
  </si>
  <si>
    <t>KINO MANA</t>
  </si>
  <si>
    <t>01:04:43</t>
  </si>
  <si>
    <t>10.3857299246571</t>
  </si>
  <si>
    <t>97</t>
  </si>
  <si>
    <t>PELLACANI</t>
  </si>
  <si>
    <t>GIUSEPPE</t>
  </si>
  <si>
    <t>01:04:55</t>
  </si>
  <si>
    <t>10.352264557872</t>
  </si>
  <si>
    <t>9</t>
  </si>
  <si>
    <t>58</t>
  </si>
  <si>
    <t>FEUDO</t>
  </si>
  <si>
    <t>CRISTIAN</t>
  </si>
  <si>
    <t>01:05:00</t>
  </si>
  <si>
    <t>10.3389917431663</t>
  </si>
  <si>
    <t>10</t>
  </si>
  <si>
    <t>164</t>
  </si>
  <si>
    <t>FERRARI</t>
  </si>
  <si>
    <t>MICHELE</t>
  </si>
  <si>
    <t>1968</t>
  </si>
  <si>
    <t>G.P. PARCO ALPI APUANE</t>
  </si>
  <si>
    <t>01:05:27</t>
  </si>
  <si>
    <t>10.2680333609219</t>
  </si>
  <si>
    <t>11</t>
  </si>
  <si>
    <t>34</t>
  </si>
  <si>
    <t>MORLINI</t>
  </si>
  <si>
    <t>ISABELLA</t>
  </si>
  <si>
    <t>01:05:36</t>
  </si>
  <si>
    <t>10.2441627073859</t>
  </si>
  <si>
    <t>12</t>
  </si>
  <si>
    <t>136</t>
  </si>
  <si>
    <t>NOBILI</t>
  </si>
  <si>
    <t>FAUSTO</t>
  </si>
  <si>
    <t>CITTADELLA 1592 PARMA</t>
  </si>
  <si>
    <t>01:06:45</t>
  </si>
  <si>
    <t>10.0684213154872</t>
  </si>
  <si>
    <t>13</t>
  </si>
  <si>
    <t>72</t>
  </si>
  <si>
    <t>GROPPI</t>
  </si>
  <si>
    <t>FRANCESCO</t>
  </si>
  <si>
    <t>ATLETICA MANARA</t>
  </si>
  <si>
    <t>01:06:47</t>
  </si>
  <si>
    <t>10.0635209843881</t>
  </si>
  <si>
    <t>14</t>
  </si>
  <si>
    <t>101</t>
  </si>
  <si>
    <t>STEFANO</t>
  </si>
  <si>
    <t>01:06:49</t>
  </si>
  <si>
    <t>10.0576217915139</t>
  </si>
  <si>
    <t>15</t>
  </si>
  <si>
    <t>91</t>
  </si>
  <si>
    <t>FANTUZZI</t>
  </si>
  <si>
    <t>LUCA</t>
  </si>
  <si>
    <t>G.S.SELF ATL. MONTANARI GRUZZA</t>
  </si>
  <si>
    <t>01:07:51</t>
  </si>
  <si>
    <t>9.90614711807773</t>
  </si>
  <si>
    <t>16</t>
  </si>
  <si>
    <t>64</t>
  </si>
  <si>
    <t>FONTANA</t>
  </si>
  <si>
    <t>MASSIMO</t>
  </si>
  <si>
    <t>INDIVIDUALE</t>
  </si>
  <si>
    <t>01:08:30</t>
  </si>
  <si>
    <t>9.81236767175294</t>
  </si>
  <si>
    <t>17</t>
  </si>
  <si>
    <t>24</t>
  </si>
  <si>
    <t>SPINELLI</t>
  </si>
  <si>
    <t>MARIO MICHELE</t>
  </si>
  <si>
    <t>9.8115319568312</t>
  </si>
  <si>
    <t>18</t>
  </si>
  <si>
    <t>124</t>
  </si>
  <si>
    <t>MENCHINI</t>
  </si>
  <si>
    <t>ANDREA</t>
  </si>
  <si>
    <t>01:08:36</t>
  </si>
  <si>
    <t>9.7979417518195</t>
  </si>
  <si>
    <t>19</t>
  </si>
  <si>
    <t>144</t>
  </si>
  <si>
    <t>TIRIPICCHIO</t>
  </si>
  <si>
    <t>MARCO</t>
  </si>
  <si>
    <t>01:08:50</t>
  </si>
  <si>
    <t>9.76448507598232</t>
  </si>
  <si>
    <t>20</t>
  </si>
  <si>
    <t>128</t>
  </si>
  <si>
    <t>SCARPELLINI</t>
  </si>
  <si>
    <t>SANDRO</t>
  </si>
  <si>
    <t>01:09:17</t>
  </si>
  <si>
    <t>9.70128604598005</t>
  </si>
  <si>
    <t>21</t>
  </si>
  <si>
    <t>153</t>
  </si>
  <si>
    <t>PORTA</t>
  </si>
  <si>
    <t>01:09:34</t>
  </si>
  <si>
    <t>9.66049308766802</t>
  </si>
  <si>
    <t>22</t>
  </si>
  <si>
    <t>142</t>
  </si>
  <si>
    <t>CANTONI</t>
  </si>
  <si>
    <t>FEDERICO</t>
  </si>
  <si>
    <t>9.66003018759434</t>
  </si>
  <si>
    <t>23</t>
  </si>
  <si>
    <t>78</t>
  </si>
  <si>
    <t>NISARDI</t>
  </si>
  <si>
    <t>01:09:47</t>
  </si>
  <si>
    <t>9.63049657247952</t>
  </si>
  <si>
    <t>151</t>
  </si>
  <si>
    <t>COTTI</t>
  </si>
  <si>
    <t>01:09:53</t>
  </si>
  <si>
    <t>9.61637072635558</t>
  </si>
  <si>
    <t>25</t>
  </si>
  <si>
    <t>52</t>
  </si>
  <si>
    <t>PIZZORNI</t>
  </si>
  <si>
    <t>NICOLA</t>
  </si>
  <si>
    <t>ATL. BARILLA</t>
  </si>
  <si>
    <t>01:09:55</t>
  </si>
  <si>
    <t>9.61190044817393</t>
  </si>
  <si>
    <t>26</t>
  </si>
  <si>
    <t>35</t>
  </si>
  <si>
    <t>DONATI</t>
  </si>
  <si>
    <t>DORIANO</t>
  </si>
  <si>
    <t>G.P. QUADRIFOGLIO</t>
  </si>
  <si>
    <t>01:09:56</t>
  </si>
  <si>
    <t>9.61041127888546</t>
  </si>
  <si>
    <t>27</t>
  </si>
  <si>
    <t>93</t>
  </si>
  <si>
    <t>BONACINI</t>
  </si>
  <si>
    <t>MAURIZIO</t>
  </si>
  <si>
    <t>POL. BISMANTOVA CENTRO INSIEME PODISMO</t>
  </si>
  <si>
    <t>01:09:58</t>
  </si>
  <si>
    <t>9.60640426951301</t>
  </si>
  <si>
    <t>28</t>
  </si>
  <si>
    <t>154</t>
  </si>
  <si>
    <t>BARBIERI</t>
  </si>
  <si>
    <t>MAURO</t>
  </si>
  <si>
    <t>1967</t>
  </si>
  <si>
    <t>01:10:00</t>
  </si>
  <si>
    <t>9.60102868164446</t>
  </si>
  <si>
    <t>29</t>
  </si>
  <si>
    <t>188</t>
  </si>
  <si>
    <t>FERRI</t>
  </si>
  <si>
    <t>LEONARDO</t>
  </si>
  <si>
    <t>01:10:24</t>
  </si>
  <si>
    <t>9.54556753749453</t>
  </si>
  <si>
    <t>30</t>
  </si>
  <si>
    <t>215</t>
  </si>
  <si>
    <t>FANTI</t>
  </si>
  <si>
    <t>1976</t>
  </si>
  <si>
    <t>01:10:31</t>
  </si>
  <si>
    <t>9.52988725803021</t>
  </si>
  <si>
    <t>110</t>
  </si>
  <si>
    <t>ADORNI</t>
  </si>
  <si>
    <t>01:10:39</t>
  </si>
  <si>
    <t>9.51223827779416</t>
  </si>
  <si>
    <t>32</t>
  </si>
  <si>
    <t>GHIELMI</t>
  </si>
  <si>
    <t>ROCCO</t>
  </si>
  <si>
    <t>VAL D'ENZA RUN</t>
  </si>
  <si>
    <t>01:10:43</t>
  </si>
  <si>
    <t>9.50439035888974</t>
  </si>
  <si>
    <t>33</t>
  </si>
  <si>
    <t>208</t>
  </si>
  <si>
    <t>GRISENTI</t>
  </si>
  <si>
    <t>ROBERTO</t>
  </si>
  <si>
    <t>1974</t>
  </si>
  <si>
    <t>01:11:00</t>
  </si>
  <si>
    <t>9.46545531375449</t>
  </si>
  <si>
    <t>201</t>
  </si>
  <si>
    <t>MOSCHIN</t>
  </si>
  <si>
    <t>IVAN</t>
  </si>
  <si>
    <t>1962</t>
  </si>
  <si>
    <t>ASD SAMPOLESE BASKET &amp; VOLLEY</t>
  </si>
  <si>
    <t>01:11:21</t>
  </si>
  <si>
    <t>9.42023059939488</t>
  </si>
  <si>
    <t>221</t>
  </si>
  <si>
    <t>ROMANI</t>
  </si>
  <si>
    <t>PIETRO</t>
  </si>
  <si>
    <t>1987</t>
  </si>
  <si>
    <t>01:11:39</t>
  </si>
  <si>
    <t>9.38012539403738</t>
  </si>
  <si>
    <t>36</t>
  </si>
  <si>
    <t>152</t>
  </si>
  <si>
    <t>VACONDIO</t>
  </si>
  <si>
    <t>PAOLO</t>
  </si>
  <si>
    <t>01:11:41</t>
  </si>
  <si>
    <t>9.37598102480031</t>
  </si>
  <si>
    <t>37</t>
  </si>
  <si>
    <t>CALDERA</t>
  </si>
  <si>
    <t>A.S. ROMA ROAD R.CLUB</t>
  </si>
  <si>
    <t>01:12:07</t>
  </si>
  <si>
    <t>9.31920352243705</t>
  </si>
  <si>
    <t>38</t>
  </si>
  <si>
    <t>165</t>
  </si>
  <si>
    <t>RIGHETTI</t>
  </si>
  <si>
    <t>LUANA</t>
  </si>
  <si>
    <t>1979</t>
  </si>
  <si>
    <t>01:12:26</t>
  </si>
  <si>
    <t>9.27931141617666</t>
  </si>
  <si>
    <t>39</t>
  </si>
  <si>
    <t>ANGHINETTI</t>
  </si>
  <si>
    <t>MATTEO</t>
  </si>
  <si>
    <t>01:12:30</t>
  </si>
  <si>
    <t>9.26992447494568</t>
  </si>
  <si>
    <t>40</t>
  </si>
  <si>
    <t>212</t>
  </si>
  <si>
    <t>CASARETTI</t>
  </si>
  <si>
    <t>01:12:45</t>
  </si>
  <si>
    <t>9.23817161186848</t>
  </si>
  <si>
    <t>41</t>
  </si>
  <si>
    <t>211</t>
  </si>
  <si>
    <t>BARBARINI</t>
  </si>
  <si>
    <t>1969</t>
  </si>
  <si>
    <t>UISP PARMA</t>
  </si>
  <si>
    <t>01:12:52</t>
  </si>
  <si>
    <t>9.22264030101673</t>
  </si>
  <si>
    <t>42</t>
  </si>
  <si>
    <t>DALLA FIORA</t>
  </si>
  <si>
    <t>ALBERTO</t>
  </si>
  <si>
    <t>01:13:13</t>
  </si>
  <si>
    <t>9.17813364291324</t>
  </si>
  <si>
    <t>43</t>
  </si>
  <si>
    <t>CAVATORTA</t>
  </si>
  <si>
    <t>GABRIELE</t>
  </si>
  <si>
    <t>01:13:14</t>
  </si>
  <si>
    <t>9.1765669807456</t>
  </si>
  <si>
    <t>44</t>
  </si>
  <si>
    <t>193</t>
  </si>
  <si>
    <t>RITROVATO</t>
  </si>
  <si>
    <t>GIORGIO</t>
  </si>
  <si>
    <t>01:13:16</t>
  </si>
  <si>
    <t>9.17228749843602</t>
  </si>
  <si>
    <t>45</t>
  </si>
  <si>
    <t>107</t>
  </si>
  <si>
    <t>PARISOLI</t>
  </si>
  <si>
    <t>ALESSANDRA</t>
  </si>
  <si>
    <t>01:13:58</t>
  </si>
  <si>
    <t>9.08629956393875</t>
  </si>
  <si>
    <t>163</t>
  </si>
  <si>
    <t>NICOLETTI</t>
  </si>
  <si>
    <t>ALESSANDRO</t>
  </si>
  <si>
    <t>1963</t>
  </si>
  <si>
    <t>9.08548058181326</t>
  </si>
  <si>
    <t>47</t>
  </si>
  <si>
    <t>50</t>
  </si>
  <si>
    <t>JECHIU</t>
  </si>
  <si>
    <t>ANDRIAN</t>
  </si>
  <si>
    <t>MOL</t>
  </si>
  <si>
    <t>01:14:19</t>
  </si>
  <si>
    <t>9.04279178254239</t>
  </si>
  <si>
    <t>48</t>
  </si>
  <si>
    <t>198</t>
  </si>
  <si>
    <t>MATTIOLI</t>
  </si>
  <si>
    <t>1972</t>
  </si>
  <si>
    <t>CRAL AMPS</t>
  </si>
  <si>
    <t>01:14:21</t>
  </si>
  <si>
    <t>9.03894007666958</t>
  </si>
  <si>
    <t>49</t>
  </si>
  <si>
    <t>BORETTI</t>
  </si>
  <si>
    <t>MARCELLO</t>
  </si>
  <si>
    <t>01:14:38</t>
  </si>
  <si>
    <t>9.00412018892574</t>
  </si>
  <si>
    <t>94</t>
  </si>
  <si>
    <t>BIZZARRI</t>
  </si>
  <si>
    <t>GIOVANNI</t>
  </si>
  <si>
    <t>01:15:14</t>
  </si>
  <si>
    <t>8.932408781763</t>
  </si>
  <si>
    <t>51</t>
  </si>
  <si>
    <t>194</t>
  </si>
  <si>
    <t>CAMPUS</t>
  </si>
  <si>
    <t>1983</t>
  </si>
  <si>
    <t>01:15:21</t>
  </si>
  <si>
    <t>8.91887408062821</t>
  </si>
  <si>
    <t>ZANNI</t>
  </si>
  <si>
    <t>LORIS</t>
  </si>
  <si>
    <t>01:15:43</t>
  </si>
  <si>
    <t>8.87587641574852</t>
  </si>
  <si>
    <t>53</t>
  </si>
  <si>
    <t>196</t>
  </si>
  <si>
    <t>MIGLIARI</t>
  </si>
  <si>
    <t>JAMES</t>
  </si>
  <si>
    <t>1950</t>
  </si>
  <si>
    <t>POLISPORTIVA TORRILE</t>
  </si>
  <si>
    <t>01:15:44</t>
  </si>
  <si>
    <t>8.87411825554907</t>
  </si>
  <si>
    <t>54</t>
  </si>
  <si>
    <t>125</t>
  </si>
  <si>
    <t>PINI</t>
  </si>
  <si>
    <t>01:15:58</t>
  </si>
  <si>
    <t>8.8470526281144</t>
  </si>
  <si>
    <t>55</t>
  </si>
  <si>
    <t>143</t>
  </si>
  <si>
    <t>SECHI</t>
  </si>
  <si>
    <t>01:16:04</t>
  </si>
  <si>
    <t>8.83493656462958</t>
  </si>
  <si>
    <t>56</t>
  </si>
  <si>
    <t>87</t>
  </si>
  <si>
    <t>BORGHI</t>
  </si>
  <si>
    <t>ROMEO</t>
  </si>
  <si>
    <t>01:16:10</t>
  </si>
  <si>
    <t>8.82372250793303</t>
  </si>
  <si>
    <t>57</t>
  </si>
  <si>
    <t>99</t>
  </si>
  <si>
    <t>COSTETTI</t>
  </si>
  <si>
    <t>CIRCOLO MINERVA ASD</t>
  </si>
  <si>
    <t>01:16:13</t>
  </si>
  <si>
    <t>8.81793329688354</t>
  </si>
  <si>
    <t>SACCANI</t>
  </si>
  <si>
    <t>CHRISTIAN</t>
  </si>
  <si>
    <t>01:16:22</t>
  </si>
  <si>
    <t>8.80003492077349</t>
  </si>
  <si>
    <t>59</t>
  </si>
  <si>
    <t>TOLLARI</t>
  </si>
  <si>
    <t>ATL. FRIGNANO - POL. PAVULLESE</t>
  </si>
  <si>
    <t>01:16:51</t>
  </si>
  <si>
    <t>8.74430709173715</t>
  </si>
  <si>
    <t>FAVERZANI</t>
  </si>
  <si>
    <t>01:16:58</t>
  </si>
  <si>
    <t>8.73095787182902</t>
  </si>
  <si>
    <t>61</t>
  </si>
  <si>
    <t>AMORETTI</t>
  </si>
  <si>
    <t>LIBERI</t>
  </si>
  <si>
    <t>01:17:03</t>
  </si>
  <si>
    <t>8.72255273120606</t>
  </si>
  <si>
    <t>62</t>
  </si>
  <si>
    <t>214</t>
  </si>
  <si>
    <t>FORI</t>
  </si>
  <si>
    <t>KATIA</t>
  </si>
  <si>
    <t>01:17:09</t>
  </si>
  <si>
    <t>8.71049277366113</t>
  </si>
  <si>
    <t>63</t>
  </si>
  <si>
    <t>111</t>
  </si>
  <si>
    <t>GUAZZI</t>
  </si>
  <si>
    <t>TRC - TRAVERSETOLO RUNNING C.</t>
  </si>
  <si>
    <t>01:17:20</t>
  </si>
  <si>
    <t>8.69049800088371</t>
  </si>
  <si>
    <t>GASPARINI</t>
  </si>
  <si>
    <t>GIORDANO</t>
  </si>
  <si>
    <t>KING'S BIKE TEAM</t>
  </si>
  <si>
    <t>01:17:25</t>
  </si>
  <si>
    <t>8.68189011982817</t>
  </si>
  <si>
    <t>65</t>
  </si>
  <si>
    <t>115</t>
  </si>
  <si>
    <t>CORBANI</t>
  </si>
  <si>
    <t>01:17:31</t>
  </si>
  <si>
    <t>8.67003548005591</t>
  </si>
  <si>
    <t>66</t>
  </si>
  <si>
    <t>185</t>
  </si>
  <si>
    <t>RODOLFI</t>
  </si>
  <si>
    <t>MARIO</t>
  </si>
  <si>
    <t>01:17:38</t>
  </si>
  <si>
    <t>8.6575624838959</t>
  </si>
  <si>
    <t>67</t>
  </si>
  <si>
    <t>REBUZZI</t>
  </si>
  <si>
    <t>MANUELA</t>
  </si>
  <si>
    <t>01:17:46</t>
  </si>
  <si>
    <t>8.64151226464631</t>
  </si>
  <si>
    <t>68</t>
  </si>
  <si>
    <t>219</t>
  </si>
  <si>
    <t>CERDELLI</t>
  </si>
  <si>
    <t>EZIO</t>
  </si>
  <si>
    <t>01:17:47</t>
  </si>
  <si>
    <t>8.64021600540013</t>
  </si>
  <si>
    <t>69</t>
  </si>
  <si>
    <t>175</t>
  </si>
  <si>
    <t>MANIELLO</t>
  </si>
  <si>
    <t>01:18:24</t>
  </si>
  <si>
    <t>8.57206637398616</t>
  </si>
  <si>
    <t>70</t>
  </si>
  <si>
    <t>92</t>
  </si>
  <si>
    <t>DIEGO</t>
  </si>
  <si>
    <t>01:18:40</t>
  </si>
  <si>
    <t>8.54373046564602</t>
  </si>
  <si>
    <t>71</t>
  </si>
  <si>
    <t>213</t>
  </si>
  <si>
    <t>ALFIERI</t>
  </si>
  <si>
    <t>1970</t>
  </si>
  <si>
    <t>01:19:02</t>
  </si>
  <si>
    <t>8.50336908038341</t>
  </si>
  <si>
    <t>LOPINTO</t>
  </si>
  <si>
    <t>01:19:09</t>
  </si>
  <si>
    <t>8.49137068665958</t>
  </si>
  <si>
    <t>73</t>
  </si>
  <si>
    <t>GUARNIERI</t>
  </si>
  <si>
    <t>01:19:10</t>
  </si>
  <si>
    <t>8.48886783514922</t>
  </si>
  <si>
    <t>74</t>
  </si>
  <si>
    <t>80</t>
  </si>
  <si>
    <t>MANCINI</t>
  </si>
  <si>
    <t>FRONTIERA 70 RUNNING</t>
  </si>
  <si>
    <t>01:19:44</t>
  </si>
  <si>
    <t>8.42941514660534</t>
  </si>
  <si>
    <t>75</t>
  </si>
  <si>
    <t>118</t>
  </si>
  <si>
    <t>BRUNO</t>
  </si>
  <si>
    <t>01:20:15</t>
  </si>
  <si>
    <t>8.37487537387836</t>
  </si>
  <si>
    <t>PACE</t>
  </si>
  <si>
    <t>ANGELO</t>
  </si>
  <si>
    <t>POD. BIASOLA</t>
  </si>
  <si>
    <t>01:20:20</t>
  </si>
  <si>
    <t>8.36575269988485</t>
  </si>
  <si>
    <t>77</t>
  </si>
  <si>
    <t>203</t>
  </si>
  <si>
    <t>GUSLANDI</t>
  </si>
  <si>
    <t>GIANLUCA</t>
  </si>
  <si>
    <t>01:20:26</t>
  </si>
  <si>
    <t>8.35517795161374</t>
  </si>
  <si>
    <t>RESTORI</t>
  </si>
  <si>
    <t>01:20:40</t>
  </si>
  <si>
    <t>8.33118097383075</t>
  </si>
  <si>
    <t>79</t>
  </si>
  <si>
    <t>179</t>
  </si>
  <si>
    <t>LANZI</t>
  </si>
  <si>
    <t>01:20:44</t>
  </si>
  <si>
    <t>8.32361350522806</t>
  </si>
  <si>
    <t>BOTTI</t>
  </si>
  <si>
    <t>01:20:48</t>
  </si>
  <si>
    <t>8.31777532517096</t>
  </si>
  <si>
    <t>81</t>
  </si>
  <si>
    <t>RAMAZZOTTI</t>
  </si>
  <si>
    <t>01:20:56</t>
  </si>
  <si>
    <t>8.30355763785203</t>
  </si>
  <si>
    <t>82</t>
  </si>
  <si>
    <t>141</t>
  </si>
  <si>
    <t>SCHIARETTI</t>
  </si>
  <si>
    <t>FABIO</t>
  </si>
  <si>
    <t>8.30304465563575</t>
  </si>
  <si>
    <t>83</t>
  </si>
  <si>
    <t>220</t>
  </si>
  <si>
    <t>SCHIANCHI</t>
  </si>
  <si>
    <t>LINO</t>
  </si>
  <si>
    <t>01:20:58</t>
  </si>
  <si>
    <t>8.30048069500057</t>
  </si>
  <si>
    <t>84</t>
  </si>
  <si>
    <t>157</t>
  </si>
  <si>
    <t>CAVALCA</t>
  </si>
  <si>
    <t>01:21:00</t>
  </si>
  <si>
    <t>8.29774754843954</t>
  </si>
  <si>
    <t>85</t>
  </si>
  <si>
    <t>GATTA</t>
  </si>
  <si>
    <t>PASQUALE</t>
  </si>
  <si>
    <t>G.P. LA GUGLIA</t>
  </si>
  <si>
    <t>01:21:06</t>
  </si>
  <si>
    <t>8.28742908821837</t>
  </si>
  <si>
    <t>86</t>
  </si>
  <si>
    <t>150</t>
  </si>
  <si>
    <t>CORRADINI</t>
  </si>
  <si>
    <t>LUIGI</t>
  </si>
  <si>
    <t>01:21:52</t>
  </si>
  <si>
    <t>8.20888685295465</t>
  </si>
  <si>
    <t>119</t>
  </si>
  <si>
    <t>FOGLIA</t>
  </si>
  <si>
    <t>01:21:55</t>
  </si>
  <si>
    <t>8.20354225373605</t>
  </si>
  <si>
    <t>98</t>
  </si>
  <si>
    <t>ZINI</t>
  </si>
  <si>
    <t>FEDERICA</t>
  </si>
  <si>
    <t>01:22:23</t>
  </si>
  <si>
    <t>8.15797992877954</t>
  </si>
  <si>
    <t>89</t>
  </si>
  <si>
    <t>146</t>
  </si>
  <si>
    <t>GORI</t>
  </si>
  <si>
    <t>01:22:29</t>
  </si>
  <si>
    <t>8.14849994442367</t>
  </si>
  <si>
    <t>90</t>
  </si>
  <si>
    <t>BERNARDONI</t>
  </si>
  <si>
    <t>ORNELLA</t>
  </si>
  <si>
    <t>1965</t>
  </si>
  <si>
    <t>01:22:58</t>
  </si>
  <si>
    <t>8.09955705547353</t>
  </si>
  <si>
    <t>BARATTA</t>
  </si>
  <si>
    <t>01:23:04</t>
  </si>
  <si>
    <t>8.090131123529</t>
  </si>
  <si>
    <t>216</t>
  </si>
  <si>
    <t>RASCHI</t>
  </si>
  <si>
    <t>180</t>
  </si>
  <si>
    <t>MUSIARI</t>
  </si>
  <si>
    <t>01:23:14</t>
  </si>
  <si>
    <t>8.07360759303571</t>
  </si>
  <si>
    <t>95</t>
  </si>
  <si>
    <t>CALZI</t>
  </si>
  <si>
    <t>GIANCARLO</t>
  </si>
  <si>
    <t>01:23:28</t>
  </si>
  <si>
    <t>8.05200251625079</t>
  </si>
  <si>
    <t>ESPOSITO</t>
  </si>
  <si>
    <t>ANTONIO</t>
  </si>
  <si>
    <t>01:23:36</t>
  </si>
  <si>
    <t>8.03963989112988</t>
  </si>
  <si>
    <t>96</t>
  </si>
  <si>
    <t>CROVI</t>
  </si>
  <si>
    <t>01:23:39</t>
  </si>
  <si>
    <t>8.03475349726994</t>
  </si>
  <si>
    <t>173</t>
  </si>
  <si>
    <t>GRAZIANO</t>
  </si>
  <si>
    <t>01:23:42</t>
  </si>
  <si>
    <t>8.02883370835739</t>
  </si>
  <si>
    <t>161</t>
  </si>
  <si>
    <t>VERNASCA</t>
  </si>
  <si>
    <t>8.02875377094555</t>
  </si>
  <si>
    <t>GAETANI</t>
  </si>
  <si>
    <t>CIRC.RICREATIVO CITTANOVA</t>
  </si>
  <si>
    <t>01:23:46</t>
  </si>
  <si>
    <t>8.02220431551616</t>
  </si>
  <si>
    <t>190</t>
  </si>
  <si>
    <t>BOTTAZZI</t>
  </si>
  <si>
    <t>01:24:04</t>
  </si>
  <si>
    <t>7.99484459425965</t>
  </si>
  <si>
    <t>113</t>
  </si>
  <si>
    <t>AZZOLINI</t>
  </si>
  <si>
    <t>SIMONE</t>
  </si>
  <si>
    <t>01:24:08</t>
  </si>
  <si>
    <t>7.98740082607791</t>
  </si>
  <si>
    <t>102</t>
  </si>
  <si>
    <t>197</t>
  </si>
  <si>
    <t>MAGNAVACCHI</t>
  </si>
  <si>
    <t>ATLETICA LEGGERA TRAIL</t>
  </si>
  <si>
    <t>01:24:21</t>
  </si>
  <si>
    <t>7.96751341257373</t>
  </si>
  <si>
    <t>103</t>
  </si>
  <si>
    <t>CANTARELLI</t>
  </si>
  <si>
    <t>01:24:33</t>
  </si>
  <si>
    <t>7.94811646198427</t>
  </si>
  <si>
    <t>104</t>
  </si>
  <si>
    <t>126</t>
  </si>
  <si>
    <t>RONCONI</t>
  </si>
  <si>
    <t>ARTURO</t>
  </si>
  <si>
    <t>01:25:09</t>
  </si>
  <si>
    <t>7.89249606060309</t>
  </si>
  <si>
    <t>105</t>
  </si>
  <si>
    <t>205</t>
  </si>
  <si>
    <t>BESTETTI</t>
  </si>
  <si>
    <t>01:25:31</t>
  </si>
  <si>
    <t>7.85804075189289</t>
  </si>
  <si>
    <t>106</t>
  </si>
  <si>
    <t>159</t>
  </si>
  <si>
    <t>SALVIATI</t>
  </si>
  <si>
    <t>01:25:34</t>
  </si>
  <si>
    <t>7.85436694620577</t>
  </si>
  <si>
    <t>130</t>
  </si>
  <si>
    <t>SCITA</t>
  </si>
  <si>
    <t>01:25:39</t>
  </si>
  <si>
    <t>7.84611343004758</t>
  </si>
  <si>
    <t>108</t>
  </si>
  <si>
    <t>210</t>
  </si>
  <si>
    <t>MONTALI</t>
  </si>
  <si>
    <t>ALAIN</t>
  </si>
  <si>
    <t>01:25:44</t>
  </si>
  <si>
    <t>7.83818197723584</t>
  </si>
  <si>
    <t>109</t>
  </si>
  <si>
    <t>217</t>
  </si>
  <si>
    <t>MARASI</t>
  </si>
  <si>
    <t>1982</t>
  </si>
  <si>
    <t>01:25:45</t>
  </si>
  <si>
    <t>7.83780106136889</t>
  </si>
  <si>
    <t>191</t>
  </si>
  <si>
    <t>PASQUALI</t>
  </si>
  <si>
    <t>CHIARA</t>
  </si>
  <si>
    <t>1980</t>
  </si>
  <si>
    <t>SELF ATLETICA MONTANARI E GRUZZA</t>
  </si>
  <si>
    <t>01:25:49</t>
  </si>
  <si>
    <t>7.83140720598232</t>
  </si>
  <si>
    <t>121</t>
  </si>
  <si>
    <t>GRECI</t>
  </si>
  <si>
    <t>EVARISTO</t>
  </si>
  <si>
    <t>7.83117904693463</t>
  </si>
  <si>
    <t>112</t>
  </si>
  <si>
    <t>135</t>
  </si>
  <si>
    <t>DELLAPINA</t>
  </si>
  <si>
    <t>01:26:26</t>
  </si>
  <si>
    <t>7.77530299962396</t>
  </si>
  <si>
    <t>01:26:53</t>
  </si>
  <si>
    <t>7.73443569503458</t>
  </si>
  <si>
    <t>114</t>
  </si>
  <si>
    <t>145</t>
  </si>
  <si>
    <t>BETTIN</t>
  </si>
  <si>
    <t>01:27:08</t>
  </si>
  <si>
    <t>7.71261333639389</t>
  </si>
  <si>
    <t>BIGI</t>
  </si>
  <si>
    <t>SILVIA</t>
  </si>
  <si>
    <t>01:27:11</t>
  </si>
  <si>
    <t>7.70796891578012</t>
  </si>
  <si>
    <t>116</t>
  </si>
  <si>
    <t>202</t>
  </si>
  <si>
    <t>MORI</t>
  </si>
  <si>
    <t>7.70782156546009</t>
  </si>
  <si>
    <t>117</t>
  </si>
  <si>
    <t>SACCON</t>
  </si>
  <si>
    <t>01:27:25</t>
  </si>
  <si>
    <t>7.68805415196873</t>
  </si>
  <si>
    <t>TOSINI</t>
  </si>
  <si>
    <t>FILIPPO TOSINI</t>
  </si>
  <si>
    <t>01:28:01</t>
  </si>
  <si>
    <t>7.63506220530591</t>
  </si>
  <si>
    <t>BERNI</t>
  </si>
  <si>
    <t>01:28:04</t>
  </si>
  <si>
    <t>7.63087172110981</t>
  </si>
  <si>
    <t>120</t>
  </si>
  <si>
    <t>186</t>
  </si>
  <si>
    <t>CAVACIUTI</t>
  </si>
  <si>
    <t/>
  </si>
  <si>
    <t>01:28:49</t>
  </si>
  <si>
    <t>7.56636047177158</t>
  </si>
  <si>
    <t>PEZZONI</t>
  </si>
  <si>
    <t>01:28:50</t>
  </si>
  <si>
    <t>7.56550863597557</t>
  </si>
  <si>
    <t>122</t>
  </si>
  <si>
    <t>172</t>
  </si>
  <si>
    <t>TERENZINI</t>
  </si>
  <si>
    <t>01:29:05</t>
  </si>
  <si>
    <t>7.54455723441082</t>
  </si>
  <si>
    <t>123</t>
  </si>
  <si>
    <t>162</t>
  </si>
  <si>
    <t>BAGNI</t>
  </si>
  <si>
    <t>1961</t>
  </si>
  <si>
    <t>01:29:27</t>
  </si>
  <si>
    <t>7.51320680884367</t>
  </si>
  <si>
    <t>155</t>
  </si>
  <si>
    <t>VEZZANI</t>
  </si>
  <si>
    <t>1978</t>
  </si>
  <si>
    <t>01:29:33</t>
  </si>
  <si>
    <t>7.50453678283933</t>
  </si>
  <si>
    <t>01:29:41</t>
  </si>
  <si>
    <t>7.49344880777594</t>
  </si>
  <si>
    <t>BUSSOLATI</t>
  </si>
  <si>
    <t>7.49323991562671</t>
  </si>
  <si>
    <t>127</t>
  </si>
  <si>
    <t>192</t>
  </si>
  <si>
    <t>ABBATI</t>
  </si>
  <si>
    <t>SAN DAMASO POL. ASD</t>
  </si>
  <si>
    <t>01:30:10</t>
  </si>
  <si>
    <t>7.45410511915106</t>
  </si>
  <si>
    <t>200</t>
  </si>
  <si>
    <t>PASCOTTO</t>
  </si>
  <si>
    <t>01:30:42</t>
  </si>
  <si>
    <t>7.40951733389689</t>
  </si>
  <si>
    <t>129</t>
  </si>
  <si>
    <t>204</t>
  </si>
  <si>
    <t>RAGNI</t>
  </si>
  <si>
    <t>7.40944925299079</t>
  </si>
  <si>
    <t>GULLO</t>
  </si>
  <si>
    <t>01:30:50</t>
  </si>
  <si>
    <t>7.39830088625479</t>
  </si>
  <si>
    <t>131</t>
  </si>
  <si>
    <t>CAPOLARO</t>
  </si>
  <si>
    <t>01:30:51</t>
  </si>
  <si>
    <t>7.39748646913127</t>
  </si>
  <si>
    <t>132</t>
  </si>
  <si>
    <t>LEONARDI</t>
  </si>
  <si>
    <t>01:30:56</t>
  </si>
  <si>
    <t>7.38996160225804</t>
  </si>
  <si>
    <t>133</t>
  </si>
  <si>
    <t>RAVANETTI</t>
  </si>
  <si>
    <t>01:31:20</t>
  </si>
  <si>
    <t>7.35840275940103</t>
  </si>
  <si>
    <t>134</t>
  </si>
  <si>
    <t>GANDOLFI</t>
  </si>
  <si>
    <t>MARGHERITA</t>
  </si>
  <si>
    <t>ATLETICA MDS PANARIAGROUP</t>
  </si>
  <si>
    <t>01:31:41</t>
  </si>
  <si>
    <t>7.33017607330176</t>
  </si>
  <si>
    <t>182</t>
  </si>
  <si>
    <t>ZECCHIA</t>
  </si>
  <si>
    <t>01:32:36</t>
  </si>
  <si>
    <t>7.25734599289025</t>
  </si>
  <si>
    <t>CAPRETTI</t>
  </si>
  <si>
    <t>01:32:37</t>
  </si>
  <si>
    <t>7.2566276119</t>
  </si>
  <si>
    <t>CANETTI</t>
  </si>
  <si>
    <t>01:32:44</t>
  </si>
  <si>
    <t>7.24704106117387</t>
  </si>
  <si>
    <t>138</t>
  </si>
  <si>
    <t>PAOLA</t>
  </si>
  <si>
    <t>01:33:19</t>
  </si>
  <si>
    <t>7.20237935746631</t>
  </si>
  <si>
    <t>139</t>
  </si>
  <si>
    <t>STEINER</t>
  </si>
  <si>
    <t>MANFRED</t>
  </si>
  <si>
    <t>01:34:06</t>
  </si>
  <si>
    <t>7.14152873349451</t>
  </si>
  <si>
    <t>140</t>
  </si>
  <si>
    <t>BUCCI</t>
  </si>
  <si>
    <t>01:34:59</t>
  </si>
  <si>
    <t>7.07560827944441</t>
  </si>
  <si>
    <t>187</t>
  </si>
  <si>
    <t>01:36:04</t>
  </si>
  <si>
    <t>6.9961739673616</t>
  </si>
  <si>
    <t>GRIGNAFFINI</t>
  </si>
  <si>
    <t>01:36:22</t>
  </si>
  <si>
    <t>6.97360683524162</t>
  </si>
  <si>
    <t>178</t>
  </si>
  <si>
    <t>01:36:39</t>
  </si>
  <si>
    <t>6.95316272332207</t>
  </si>
  <si>
    <t>181</t>
  </si>
  <si>
    <t>GRASSETTO</t>
  </si>
  <si>
    <t>MICHELA</t>
  </si>
  <si>
    <t>1960</t>
  </si>
  <si>
    <t>6.95310277037688</t>
  </si>
  <si>
    <t>CORUZZI</t>
  </si>
  <si>
    <t>MORENA</t>
  </si>
  <si>
    <t>6.95292291774444</t>
  </si>
  <si>
    <t>TESTONI</t>
  </si>
  <si>
    <t>01:38:36</t>
  </si>
  <si>
    <t>6.81616472398083</t>
  </si>
  <si>
    <t>147</t>
  </si>
  <si>
    <t>156</t>
  </si>
  <si>
    <t>PIAZZA</t>
  </si>
  <si>
    <t>ELISA</t>
  </si>
  <si>
    <t>01:39:38</t>
  </si>
  <si>
    <t>6.74484350691715</t>
  </si>
  <si>
    <t>148</t>
  </si>
  <si>
    <t>BENASSI</t>
  </si>
  <si>
    <t>01:40:23</t>
  </si>
  <si>
    <t>6.69428279692182</t>
  </si>
  <si>
    <t>149</t>
  </si>
  <si>
    <t>207</t>
  </si>
  <si>
    <t>FEZZOLI</t>
  </si>
  <si>
    <t>ANTONIETTA</t>
  </si>
  <si>
    <t>ATL. PADRE PIO S. G. ROTONDO</t>
  </si>
  <si>
    <t>COVA</t>
  </si>
  <si>
    <t>01:42:23</t>
  </si>
  <si>
    <t>6.56415599638581</t>
  </si>
  <si>
    <t>BOILINI</t>
  </si>
  <si>
    <t>ERMANNA</t>
  </si>
  <si>
    <t>1957</t>
  </si>
  <si>
    <t>6.56410256410256</t>
  </si>
  <si>
    <t>167</t>
  </si>
  <si>
    <t>01:42:50</t>
  </si>
  <si>
    <t>6.53521674649291</t>
  </si>
  <si>
    <t>FRACASSI</t>
  </si>
  <si>
    <t>EMILIO</t>
  </si>
  <si>
    <t>01:43:13</t>
  </si>
  <si>
    <t>6.51094442605347</t>
  </si>
  <si>
    <t>GRANELLI</t>
  </si>
  <si>
    <t>FRANCESCA</t>
  </si>
  <si>
    <t>01:43:38</t>
  </si>
  <si>
    <t>6.48476514438735</t>
  </si>
  <si>
    <t>LOPEZ</t>
  </si>
  <si>
    <t>6.48450441467376</t>
  </si>
  <si>
    <t>MEDIOLI</t>
  </si>
  <si>
    <t>CRISTINA</t>
  </si>
  <si>
    <t>01:43:46</t>
  </si>
  <si>
    <t>6.4767442794381</t>
  </si>
  <si>
    <t>206</t>
  </si>
  <si>
    <t>VANESSA</t>
  </si>
  <si>
    <t>01:44:54</t>
  </si>
  <si>
    <t>6.40655909621756</t>
  </si>
  <si>
    <t>ZAMBONINI</t>
  </si>
  <si>
    <t>01:45:00</t>
  </si>
  <si>
    <t>6.40091441634519</t>
  </si>
  <si>
    <t>GENNARI</t>
  </si>
  <si>
    <t>01:47:01</t>
  </si>
  <si>
    <t>6.27978693580039</t>
  </si>
  <si>
    <t>160</t>
  </si>
  <si>
    <t>FIORENTINI</t>
  </si>
  <si>
    <t>01:49:00</t>
  </si>
  <si>
    <t>6.16527902016101</t>
  </si>
  <si>
    <t>ZATTI</t>
  </si>
  <si>
    <t>SELENA</t>
  </si>
  <si>
    <t>1981</t>
  </si>
  <si>
    <t>01:54:38</t>
  </si>
  <si>
    <t>5.86276591104067</t>
  </si>
  <si>
    <t>169</t>
  </si>
  <si>
    <t>BORELLI</t>
  </si>
  <si>
    <t>01:59:12</t>
  </si>
  <si>
    <t>5.63778096270144</t>
  </si>
  <si>
    <t>184</t>
  </si>
  <si>
    <t>TAMELLI</t>
  </si>
  <si>
    <t>1959</t>
  </si>
  <si>
    <t>02:00:34</t>
  </si>
  <si>
    <t>5.57391099990323</t>
  </si>
  <si>
    <t>ZONI</t>
  </si>
  <si>
    <t>02:20:37</t>
  </si>
  <si>
    <t>4.7790065071294</t>
  </si>
  <si>
    <t>168</t>
  </si>
  <si>
    <t>SCARPENTI</t>
  </si>
  <si>
    <t>MARIA TERESA</t>
  </si>
  <si>
    <t>02:26:50</t>
  </si>
  <si>
    <t>4.57687723480334</t>
  </si>
  <si>
    <t>MAFFINI</t>
  </si>
  <si>
    <t>ERMANNO</t>
  </si>
  <si>
    <t>02:47:37</t>
  </si>
  <si>
    <t>4.0094468614046</t>
  </si>
  <si>
    <t>RUZZA</t>
  </si>
  <si>
    <t>ATL. SAN MARCO U.S. ACLI</t>
  </si>
  <si>
    <t>SEN</t>
  </si>
  <si>
    <t>14:14:29</t>
  </si>
  <si>
    <t>14:14:16</t>
  </si>
  <si>
    <t>8.77957130328834</t>
  </si>
  <si>
    <t>GERONAZZO</t>
  </si>
  <si>
    <t>ASD ATLETICA SAN ROCCO</t>
  </si>
  <si>
    <t>MM40</t>
  </si>
  <si>
    <t>14:28:03</t>
  </si>
  <si>
    <t>14:27:49</t>
  </si>
  <si>
    <t>8.64237838253087</t>
  </si>
  <si>
    <t>SCHNEIDER</t>
  </si>
  <si>
    <t>SUI</t>
  </si>
  <si>
    <t>14:38:18</t>
  </si>
  <si>
    <t>14:38:06</t>
  </si>
  <si>
    <t>8.54120896067722</t>
  </si>
  <si>
    <t>RANIERI</t>
  </si>
  <si>
    <t>GIANLUIGI</t>
  </si>
  <si>
    <t>TEAM TECNICA</t>
  </si>
  <si>
    <t>15:05:28</t>
  </si>
  <si>
    <t>15:05:15</t>
  </si>
  <si>
    <t>8.28508803826606</t>
  </si>
  <si>
    <t>GRANZOTTO</t>
  </si>
  <si>
    <t>1984</t>
  </si>
  <si>
    <t>15:07:22</t>
  </si>
  <si>
    <t>15:07:07</t>
  </si>
  <si>
    <t>8.267985624729</t>
  </si>
  <si>
    <t>CANEPA</t>
  </si>
  <si>
    <t>ASD COURMAYEUR TRAILERS - TEAM VIBRAM</t>
  </si>
  <si>
    <t>MF40</t>
  </si>
  <si>
    <t>15:12:41</t>
  </si>
  <si>
    <t>15:12:28</t>
  </si>
  <si>
    <t>8.21947083046793</t>
  </si>
  <si>
    <t>BARTOLINI</t>
  </si>
  <si>
    <t>MM45</t>
  </si>
  <si>
    <t>15:33:46</t>
  </si>
  <si>
    <t>15:33:16</t>
  </si>
  <si>
    <t>8.03628113054403</t>
  </si>
  <si>
    <t>ROVERA</t>
  </si>
  <si>
    <t>A.S.D.DRAGONERO</t>
  </si>
  <si>
    <t>MM35</t>
  </si>
  <si>
    <t>16:08:16</t>
  </si>
  <si>
    <t>16:07:46</t>
  </si>
  <si>
    <t>7.74986200940144</t>
  </si>
  <si>
    <t>BERTASA</t>
  </si>
  <si>
    <t>CINZIA</t>
  </si>
  <si>
    <t>MF35</t>
  </si>
  <si>
    <t>16:46:37</t>
  </si>
  <si>
    <t>16:46:23</t>
  </si>
  <si>
    <t>7.45245951865392</t>
  </si>
  <si>
    <t>16:46:39</t>
  </si>
  <si>
    <t>16:46:24</t>
  </si>
  <si>
    <t>7.4522990756665</t>
  </si>
  <si>
    <t>BERETTA</t>
  </si>
  <si>
    <t>16:46:40</t>
  </si>
  <si>
    <t>16:46:27</t>
  </si>
  <si>
    <t>7.45199055087598</t>
  </si>
  <si>
    <t>ALZANI</t>
  </si>
  <si>
    <t>DISTANCEPLUS ASD</t>
  </si>
  <si>
    <t>17:09:48</t>
  </si>
  <si>
    <t>17:09:05</t>
  </si>
  <si>
    <t>7.28807492788855</t>
  </si>
  <si>
    <t>ANNOVAZZI</t>
  </si>
  <si>
    <t>ATLETICA MONTEROSA FOGU ARNAD</t>
  </si>
  <si>
    <t>17:09:25</t>
  </si>
  <si>
    <t>7.28570318369039</t>
  </si>
  <si>
    <t>SETTESOLDI</t>
  </si>
  <si>
    <t>DANIELE</t>
  </si>
  <si>
    <t>17:27:18</t>
  </si>
  <si>
    <t>17:27:03</t>
  </si>
  <si>
    <t>7.16305582328582</t>
  </si>
  <si>
    <t>GRANDI</t>
  </si>
  <si>
    <t>ASD POD. LIPPO CALDERARA</t>
  </si>
  <si>
    <t>MM50</t>
  </si>
  <si>
    <t>17:41:29</t>
  </si>
  <si>
    <t>17:41:15</t>
  </si>
  <si>
    <t>7.0671544573721</t>
  </si>
  <si>
    <t>TOMASETTI</t>
  </si>
  <si>
    <t>IVANO</t>
  </si>
  <si>
    <t>18:31:44</t>
  </si>
  <si>
    <t>18:31:14</t>
  </si>
  <si>
    <t>6.74933856482065</t>
  </si>
  <si>
    <t>MELCHIORRI</t>
  </si>
  <si>
    <t>18:38:23</t>
  </si>
  <si>
    <t>18:37:40</t>
  </si>
  <si>
    <t>6.71040358603968</t>
  </si>
  <si>
    <t>BERNARDI</t>
  </si>
  <si>
    <t>RENZO</t>
  </si>
  <si>
    <t>TRAIL RUNNING BRESCIA</t>
  </si>
  <si>
    <t>18:52:53</t>
  </si>
  <si>
    <t>18:52:14</t>
  </si>
  <si>
    <t>6.624081184739</t>
  </si>
  <si>
    <t>BRAGHINI</t>
  </si>
  <si>
    <t>DANILO</t>
  </si>
  <si>
    <t>1964</t>
  </si>
  <si>
    <t>18:52:54</t>
  </si>
  <si>
    <t>18:52:17</t>
  </si>
  <si>
    <t>6.62385692469043</t>
  </si>
  <si>
    <t>UMBERTO</t>
  </si>
  <si>
    <t>G.S. AVIS OGGIONO</t>
  </si>
  <si>
    <t>19:04:05</t>
  </si>
  <si>
    <t>19:03:35</t>
  </si>
  <si>
    <t>6.55839963389556</t>
  </si>
  <si>
    <t>SALA</t>
  </si>
  <si>
    <t>A.S. MERATE LA TERMOTECNICA</t>
  </si>
  <si>
    <t>6.55841397146215</t>
  </si>
  <si>
    <t>19:40:44</t>
  </si>
  <si>
    <t>19:40:22</t>
  </si>
  <si>
    <t>6.35403855630596</t>
  </si>
  <si>
    <t>POZZI</t>
  </si>
  <si>
    <t>AMICI DELLO SPORT BRIOSCO-MI</t>
  </si>
  <si>
    <t>19:44:11</t>
  </si>
  <si>
    <t>19:43:29</t>
  </si>
  <si>
    <t>6.33727394415735</t>
  </si>
  <si>
    <t>CECI</t>
  </si>
  <si>
    <t>ADEODATO</t>
  </si>
  <si>
    <t>20:04:55</t>
  </si>
  <si>
    <t>20:04:29</t>
  </si>
  <si>
    <t>6.2267448376826</t>
  </si>
  <si>
    <t>ODOLINI</t>
  </si>
  <si>
    <t>20:18:41</t>
  </si>
  <si>
    <t>20:18:20</t>
  </si>
  <si>
    <t>6.15600128044827</t>
  </si>
  <si>
    <t>VISMARA</t>
  </si>
  <si>
    <t>1956</t>
  </si>
  <si>
    <t>RUNNERS BERGAMO</t>
  </si>
  <si>
    <t>MM55</t>
  </si>
  <si>
    <t>20:23:05</t>
  </si>
  <si>
    <t>20:22:30</t>
  </si>
  <si>
    <t>6.13502369141649</t>
  </si>
  <si>
    <t>FOIADELLI</t>
  </si>
  <si>
    <t>ELIO</t>
  </si>
  <si>
    <t>20:22:31</t>
  </si>
  <si>
    <t>6.13491914176571</t>
  </si>
  <si>
    <t>COLONNELLO</t>
  </si>
  <si>
    <t>20:30:24</t>
  </si>
  <si>
    <t>20:29:55</t>
  </si>
  <si>
    <t>6.09800717125643</t>
  </si>
  <si>
    <t>GALLETTO</t>
  </si>
  <si>
    <t>G.S. ERMENEGILDO ZEGNA</t>
  </si>
  <si>
    <t>20:30:25</t>
  </si>
  <si>
    <t>20:30:01</t>
  </si>
  <si>
    <t>6.09751553342082</t>
  </si>
  <si>
    <t>KINO MANA SKY RUNNING</t>
  </si>
  <si>
    <t>20:40:50</t>
  </si>
  <si>
    <t>20:40:33</t>
  </si>
  <si>
    <t>6.0457745745622</t>
  </si>
  <si>
    <t>MATTIACCI</t>
  </si>
  <si>
    <t>PIERPAOLO</t>
  </si>
  <si>
    <t>ASS. DILET. CANAVESE 2005</t>
  </si>
  <si>
    <t>20:49:12</t>
  </si>
  <si>
    <t>20:48:41</t>
  </si>
  <si>
    <t>6.00637075724986</t>
  </si>
  <si>
    <t>BALDINI</t>
  </si>
  <si>
    <t>ASD ECOMARATONA DEI MONTI CIMINI</t>
  </si>
  <si>
    <t>20:49:14</t>
  </si>
  <si>
    <t>20:48:42</t>
  </si>
  <si>
    <t>6.00629459673738</t>
  </si>
  <si>
    <t>21:03:23</t>
  </si>
  <si>
    <t>21:03:04</t>
  </si>
  <si>
    <t>5.93796019191487</t>
  </si>
  <si>
    <t>BENACCI</t>
  </si>
  <si>
    <t>21:33:42</t>
  </si>
  <si>
    <t>21:33:26</t>
  </si>
  <si>
    <t>5.79856929966813</t>
  </si>
  <si>
    <t>GORGAINI</t>
  </si>
  <si>
    <t>CRISTIANO</t>
  </si>
  <si>
    <t>21:36:38</t>
  </si>
  <si>
    <t>21:36:04</t>
  </si>
  <si>
    <t>5.7868026179495</t>
  </si>
  <si>
    <t>ORTALDA</t>
  </si>
  <si>
    <t>ALFONSO</t>
  </si>
  <si>
    <t>21:36:41</t>
  </si>
  <si>
    <t>21:35:49</t>
  </si>
  <si>
    <t>5.78785207021822</t>
  </si>
  <si>
    <t>TORELLI</t>
  </si>
  <si>
    <t>GIOVANNI BATTISTA</t>
  </si>
  <si>
    <t>1955</t>
  </si>
  <si>
    <t>A.S.D.ROMA ROAD RUNNERS CLUB</t>
  </si>
  <si>
    <t>21:47:59</t>
  </si>
  <si>
    <t>21:47:15</t>
  </si>
  <si>
    <t>5.73725293954529</t>
  </si>
  <si>
    <t>TADDEI</t>
  </si>
  <si>
    <t>21:51:43</t>
  </si>
  <si>
    <t>21:51:29</t>
  </si>
  <si>
    <t>5.71871181568465</t>
  </si>
  <si>
    <t>1977</t>
  </si>
  <si>
    <t>21:51:44</t>
  </si>
  <si>
    <t>21:51:11</t>
  </si>
  <si>
    <t>5.72004570952083</t>
  </si>
  <si>
    <t>FOSSATI</t>
  </si>
  <si>
    <t>MARIA ILARIA</t>
  </si>
  <si>
    <t>ROAD RUNNERS CLUB MILANO</t>
  </si>
  <si>
    <t>22:09:22</t>
  </si>
  <si>
    <t>22:08:50</t>
  </si>
  <si>
    <t>5.64406636167804</t>
  </si>
  <si>
    <t>BERARDI</t>
  </si>
  <si>
    <t>22:11:44</t>
  </si>
  <si>
    <t>22:11:20</t>
  </si>
  <si>
    <t>5.63351012122688</t>
  </si>
  <si>
    <t>174</t>
  </si>
  <si>
    <t>MARCHI</t>
  </si>
  <si>
    <t>PLACENTIA EVENT'S</t>
  </si>
  <si>
    <t>22:42:39</t>
  </si>
  <si>
    <t>22:41:53</t>
  </si>
  <si>
    <t>5.50708639639518</t>
  </si>
  <si>
    <t>ARATA</t>
  </si>
  <si>
    <t>A.S.D. BIPEDI</t>
  </si>
  <si>
    <t>5.50711335474988</t>
  </si>
  <si>
    <t>BOLZAN</t>
  </si>
  <si>
    <t>SCUOLA DI MARATONA  VITTORIO VENETO</t>
  </si>
  <si>
    <t>22:46:28</t>
  </si>
  <si>
    <t>22:45:51</t>
  </si>
  <si>
    <t>5.49110288801506</t>
  </si>
  <si>
    <t>330</t>
  </si>
  <si>
    <t>D'ERAMO</t>
  </si>
  <si>
    <t>CUS BRESCIA</t>
  </si>
  <si>
    <t>22:53:29</t>
  </si>
  <si>
    <t>5.46056266365761</t>
  </si>
  <si>
    <t>BOSIO</t>
  </si>
  <si>
    <t>GIACOMO</t>
  </si>
  <si>
    <t>22:55:05</t>
  </si>
  <si>
    <t>22:54:30</t>
  </si>
  <si>
    <t>5.456585886965</t>
  </si>
  <si>
    <t>TOSINI FILIPPO</t>
  </si>
  <si>
    <t>www.uisp.it/parma</t>
  </si>
  <si>
    <t>EMA 62</t>
  </si>
  <si>
    <t>Numero</t>
  </si>
  <si>
    <t>VEMID GUTIZ</t>
  </si>
  <si>
    <t>MUSI ANDREA</t>
  </si>
  <si>
    <t>TEDESCHI MARCO</t>
  </si>
  <si>
    <t>SAN DONNINO</t>
  </si>
  <si>
    <t>RUBIERA</t>
  </si>
  <si>
    <t>GRASSI IVO</t>
  </si>
  <si>
    <t>BERTOLINI FRANCESCA</t>
  </si>
  <si>
    <t>PUBBL.ASSIST.BUSSETO</t>
  </si>
  <si>
    <t>RISOLI GIOVANNI</t>
  </si>
  <si>
    <t>MAESTRI ROBERTA</t>
  </si>
  <si>
    <t>DOLCI SIMONE</t>
  </si>
  <si>
    <t>BONUCCELLI GIUSEPPINA</t>
  </si>
  <si>
    <t>MACCARI SAMANTA</t>
  </si>
  <si>
    <t>PASTORI LUCA</t>
  </si>
  <si>
    <t>PAIETTA ALESSANDRO</t>
  </si>
  <si>
    <t>MUSIARI RAFFAELLA</t>
  </si>
  <si>
    <t>CEOLIN BRUNO</t>
  </si>
  <si>
    <t>ASS. IND. ROVIGO</t>
  </si>
  <si>
    <t>GEREVINI FRANCO</t>
  </si>
  <si>
    <t>ARRED. MAIANDI</t>
  </si>
  <si>
    <t>QUAGLIAROLI PAOLO</t>
  </si>
  <si>
    <t>MOSCO FABIO</t>
  </si>
  <si>
    <t>TAMAGNI GIANCARLO</t>
  </si>
  <si>
    <t>VAIR DONATELLA</t>
  </si>
  <si>
    <t>QUAGLIOTTI SONIA</t>
  </si>
  <si>
    <t>PEDRETTI CORRADO</t>
  </si>
  <si>
    <t>OLIZZI GABRIELE</t>
  </si>
  <si>
    <t>VERDICHIZZI ALESSANDRA</t>
  </si>
  <si>
    <t>GIOVANNETTI ANDREA</t>
  </si>
  <si>
    <t>ECOMARATONA DELLE AQUILE</t>
  </si>
  <si>
    <t>COLA</t>
  </si>
  <si>
    <t>CAT B M</t>
  </si>
  <si>
    <t>04:22:41</t>
  </si>
  <si>
    <t>9.89080018527801</t>
  </si>
  <si>
    <t>2</t>
  </si>
  <si>
    <t>MENEGHEL</t>
  </si>
  <si>
    <t>SCUOLA DI MARATONA  VITTORIO V</t>
  </si>
  <si>
    <t>04:35:00</t>
  </si>
  <si>
    <t>9.44727272727273</t>
  </si>
  <si>
    <t>3</t>
  </si>
  <si>
    <t>MESSORA</t>
  </si>
  <si>
    <t>PICO RUNNERS</t>
  </si>
  <si>
    <t>05:07:20</t>
  </si>
  <si>
    <t>8.45333933476319</t>
  </si>
  <si>
    <t>4</t>
  </si>
  <si>
    <t>PASTORI</t>
  </si>
  <si>
    <t>05:15:10</t>
  </si>
  <si>
    <t>8.24358448907281</t>
  </si>
  <si>
    <t>CAT C M</t>
  </si>
  <si>
    <t>05:17:36</t>
  </si>
  <si>
    <t>8.1804871136861</t>
  </si>
  <si>
    <t>05:21:36</t>
  </si>
  <si>
    <t>8.078379141737</t>
  </si>
  <si>
    <t>05:23:59</t>
  </si>
  <si>
    <t>8.01917853321261</t>
  </si>
  <si>
    <t>8</t>
  </si>
  <si>
    <t>CAT A M</t>
  </si>
  <si>
    <t>05:25:51</t>
  </si>
  <si>
    <t>7.97321800776964</t>
  </si>
  <si>
    <t>BONMASSAR</t>
  </si>
  <si>
    <t>ADRIANO</t>
  </si>
  <si>
    <t>ATLETICA VAL DI CEMBRA</t>
  </si>
  <si>
    <t>05:30:07</t>
  </si>
  <si>
    <t>7.87018337507068</t>
  </si>
  <si>
    <t>05:32:30</t>
  </si>
  <si>
    <t>7.81353383458647</t>
  </si>
  <si>
    <t>CAVALLO</t>
  </si>
  <si>
    <t>ROSARIO</t>
  </si>
  <si>
    <t>ATLETICA SALENTINA LECCE</t>
  </si>
  <si>
    <t>05:34:11</t>
  </si>
  <si>
    <t>7.7744666525355</t>
  </si>
  <si>
    <t>DI NUNZIO</t>
  </si>
  <si>
    <t>MATTIA</t>
  </si>
  <si>
    <t>G.P. AVIS FORLI</t>
  </si>
  <si>
    <t>05:40:59</t>
  </si>
  <si>
    <t>7.6194759044095</t>
  </si>
  <si>
    <t>DAL CIN</t>
  </si>
  <si>
    <t>DIEGO LEANDRO</t>
  </si>
  <si>
    <t>05:41:51</t>
  </si>
  <si>
    <t>7.60012091544695</t>
  </si>
  <si>
    <t>BIAGIOTTI</t>
  </si>
  <si>
    <t>G.S. ATLETICA 75 CATTOLICA</t>
  </si>
  <si>
    <t>05:45:53</t>
  </si>
  <si>
    <t>7.51131178111764</t>
  </si>
  <si>
    <t>BUDONI</t>
  </si>
  <si>
    <t>A.S.D. GLI ORSI</t>
  </si>
  <si>
    <t>CAT B F</t>
  </si>
  <si>
    <t>05:46:19</t>
  </si>
  <si>
    <t>7.50211159318804</t>
  </si>
  <si>
    <t>CAT D M</t>
  </si>
  <si>
    <t>05:46:53</t>
  </si>
  <si>
    <t>7.48983769135411</t>
  </si>
  <si>
    <t>05:47:00</t>
  </si>
  <si>
    <t>7.48712160328534</t>
  </si>
  <si>
    <t>CAT C F</t>
  </si>
  <si>
    <t>05:49:19</t>
  </si>
  <si>
    <t>7.43739548021251</t>
  </si>
  <si>
    <t>05:54:18</t>
  </si>
  <si>
    <t>7.3329930588714</t>
  </si>
  <si>
    <t>SPINA</t>
  </si>
  <si>
    <t>06:05:00</t>
  </si>
  <si>
    <t>7.11779196851149</t>
  </si>
  <si>
    <t>06:05:14</t>
  </si>
  <si>
    <t>7.11329338912745</t>
  </si>
  <si>
    <t>ROVELLI</t>
  </si>
  <si>
    <t>ASD TRAIL ROMAGNA</t>
  </si>
  <si>
    <t>06:06:10</t>
  </si>
  <si>
    <t>7.09517816462106</t>
  </si>
  <si>
    <t>GIULIVI</t>
  </si>
  <si>
    <t>ARNALDO</t>
  </si>
  <si>
    <t>ROAD RUNNERS CLUB POVIGLIO ASD</t>
  </si>
  <si>
    <t>06:06:24</t>
  </si>
  <si>
    <t>7.09083713546192</t>
  </si>
  <si>
    <t>06:06:57</t>
  </si>
  <si>
    <t>7.07999972748269</t>
  </si>
  <si>
    <t>06:08:07</t>
  </si>
  <si>
    <t>7.05768895549554</t>
  </si>
  <si>
    <t>MELE</t>
  </si>
  <si>
    <t>SALVATORE</t>
  </si>
  <si>
    <t>06:09:26</t>
  </si>
  <si>
    <t>7.03266163323957</t>
  </si>
  <si>
    <t>BELTRAMI</t>
  </si>
  <si>
    <t>06:11:27</t>
  </si>
  <si>
    <t>6.99440017230239</t>
  </si>
  <si>
    <t>BREDA</t>
  </si>
  <si>
    <t>06:11:39</t>
  </si>
  <si>
    <t>6.99052637479679</t>
  </si>
  <si>
    <t>PICCININI</t>
  </si>
  <si>
    <t>06:11:44</t>
  </si>
  <si>
    <t>6.98910026767339</t>
  </si>
  <si>
    <t>ENRICA</t>
  </si>
  <si>
    <t>06:12:40</t>
  </si>
  <si>
    <t>6.97150217356303</t>
  </si>
  <si>
    <t>31</t>
  </si>
  <si>
    <t>06:13:44</t>
  </si>
  <si>
    <t>6.95175956937266</t>
  </si>
  <si>
    <t>46</t>
  </si>
  <si>
    <t>6.9516665626087</t>
  </si>
  <si>
    <t>ROZZI</t>
  </si>
  <si>
    <t>06:15:03</t>
  </si>
  <si>
    <t>6.92715334792414</t>
  </si>
  <si>
    <t>6.92707638981469</t>
  </si>
  <si>
    <t>BARNABA</t>
  </si>
  <si>
    <t>TIZIANA</t>
  </si>
  <si>
    <t>1942</t>
  </si>
  <si>
    <t>CAT E F</t>
  </si>
  <si>
    <t>06:21:05</t>
  </si>
  <si>
    <t>6.81761523422978</t>
  </si>
  <si>
    <t>DALLARI</t>
  </si>
  <si>
    <t>06:24:23</t>
  </si>
  <si>
    <t>6.75892181582068</t>
  </si>
  <si>
    <t>CAT D F</t>
  </si>
  <si>
    <t>06:25:20</t>
  </si>
  <si>
    <t>6.74244783556524</t>
  </si>
  <si>
    <t>GUIDA</t>
  </si>
  <si>
    <t>EDUARDO</t>
  </si>
  <si>
    <t>06:25:53</t>
  </si>
  <si>
    <t>6.73279386325794</t>
  </si>
  <si>
    <t>06:26:28</t>
  </si>
  <si>
    <t>6.72254411292218</t>
  </si>
  <si>
    <t>TEGGI</t>
  </si>
  <si>
    <t>ACQUADELA BOLOGNA</t>
  </si>
  <si>
    <t>06:27:03</t>
  </si>
  <si>
    <t>6.71247004515027</t>
  </si>
  <si>
    <t>G. P. FANO CORRE</t>
  </si>
  <si>
    <t>06:27:18</t>
  </si>
  <si>
    <t>6.70800717792916</t>
  </si>
  <si>
    <t>ANSELMI</t>
  </si>
  <si>
    <t>G.P. CASALESE</t>
  </si>
  <si>
    <t>06:34:21</t>
  </si>
  <si>
    <t>6.58804237343651</t>
  </si>
  <si>
    <t>06:35:26</t>
  </si>
  <si>
    <t>6.57002143222927</t>
  </si>
  <si>
    <t>06:38:01</t>
  </si>
  <si>
    <t>6.52750151797492</t>
  </si>
  <si>
    <t>CAT A F</t>
  </si>
  <si>
    <t>06:40:06</t>
  </si>
  <si>
    <t>6.49348485353418</t>
  </si>
  <si>
    <t>BANDIERI</t>
  </si>
  <si>
    <t>06:40:07</t>
  </si>
  <si>
    <t>6.49320084226662</t>
  </si>
  <si>
    <t>GRASSI</t>
  </si>
  <si>
    <t>IVO</t>
  </si>
  <si>
    <t>06:40:11</t>
  </si>
  <si>
    <t>6.49225431744491</t>
  </si>
  <si>
    <t>GRASSO</t>
  </si>
  <si>
    <t>RUNNING TEAM MOTTA VISCONTI MI</t>
  </si>
  <si>
    <t>06:40:26</t>
  </si>
  <si>
    <t>6.48798486636324</t>
  </si>
  <si>
    <t>FALORNI</t>
  </si>
  <si>
    <t>06:41:03</t>
  </si>
  <si>
    <t>6.47808948723436</t>
  </si>
  <si>
    <t>06:42:26</t>
  </si>
  <si>
    <t>6.45595492262421</t>
  </si>
  <si>
    <t>BREGOLI</t>
  </si>
  <si>
    <t>06:44:39</t>
  </si>
  <si>
    <t>6.42038972111587</t>
  </si>
  <si>
    <t>ZAMBONI</t>
  </si>
  <si>
    <t>06:45:38</t>
  </si>
  <si>
    <t>6.404785921633</t>
  </si>
  <si>
    <t>06:48:02</t>
  </si>
  <si>
    <t>6.3671528762065</t>
  </si>
  <si>
    <t>06:52:18</t>
  </si>
  <si>
    <t>6.30140253503306</t>
  </si>
  <si>
    <t>ASD ORTICA TEAM</t>
  </si>
  <si>
    <t>06:53:35</t>
  </si>
  <si>
    <t>6.28182369546776</t>
  </si>
  <si>
    <t>MASTRIA</t>
  </si>
  <si>
    <t>VITO</t>
  </si>
  <si>
    <t>A.S.D. 'P.U.C. SALENTO'</t>
  </si>
  <si>
    <t>07:00:16</t>
  </si>
  <si>
    <t>6.18199772755665</t>
  </si>
  <si>
    <t>ROSANO</t>
  </si>
  <si>
    <t>GIAN LUIGI</t>
  </si>
  <si>
    <t>07:00:17</t>
  </si>
  <si>
    <t>6.1815564531</t>
  </si>
  <si>
    <t>07:02:18</t>
  </si>
  <si>
    <t>6.15202462704239</t>
  </si>
  <si>
    <t>GIARDINO</t>
  </si>
  <si>
    <t>FELICETTA</t>
  </si>
  <si>
    <t>A.S.D. PODISTI MARATONA DI ROMA</t>
  </si>
  <si>
    <t>07:02:48</t>
  </si>
  <si>
    <t>6.14485829337086</t>
  </si>
  <si>
    <t>60</t>
  </si>
  <si>
    <t>BRIZZI</t>
  </si>
  <si>
    <t>RENATO</t>
  </si>
  <si>
    <t>ASD TEAM APUANIA RUNNING</t>
  </si>
  <si>
    <t>07:02:49</t>
  </si>
  <si>
    <t>6.1446281806177</t>
  </si>
  <si>
    <t>BIANCO</t>
  </si>
  <si>
    <t>07:03:53</t>
  </si>
  <si>
    <t>6.12922568785695</t>
  </si>
  <si>
    <t>07:14:21</t>
  </si>
  <si>
    <t>5.98151210845616</t>
  </si>
  <si>
    <t>07:21:34</t>
  </si>
  <si>
    <t>5.88358518233339</t>
  </si>
  <si>
    <t>RIDOLFI</t>
  </si>
  <si>
    <t>07:22:10</t>
  </si>
  <si>
    <t>5.87564573489861</t>
  </si>
  <si>
    <t>5.87562358768109</t>
  </si>
  <si>
    <t>BERTONCELLI</t>
  </si>
  <si>
    <t>NATASCIA</t>
  </si>
  <si>
    <t>07:23:15</t>
  </si>
  <si>
    <t>5.86138435159282</t>
  </si>
  <si>
    <t>CIACCI</t>
  </si>
  <si>
    <t>07:23:16</t>
  </si>
  <si>
    <t>5.86121905685811</t>
  </si>
  <si>
    <t>07:28:02</t>
  </si>
  <si>
    <t>5.79882669364949</t>
  </si>
  <si>
    <t>07:28:06</t>
  </si>
  <si>
    <t>5.79794237764735</t>
  </si>
  <si>
    <t>DEFAYETTE</t>
  </si>
  <si>
    <t>JOHN</t>
  </si>
  <si>
    <t>USA</t>
  </si>
  <si>
    <t>07:32:58</t>
  </si>
  <si>
    <t>5.73555303307657</t>
  </si>
  <si>
    <t>ROSANNA</t>
  </si>
  <si>
    <t>PODISTICA CORREGGIO</t>
  </si>
  <si>
    <t>07:33:27</t>
  </si>
  <si>
    <t>5.72946051990774</t>
  </si>
  <si>
    <t>NARCISI</t>
  </si>
  <si>
    <t>5.72943946101809</t>
  </si>
  <si>
    <t>07:36:37</t>
  </si>
  <si>
    <t>5.68974673910861</t>
  </si>
  <si>
    <t>BRAGAGNI</t>
  </si>
  <si>
    <t>DONATELLA</t>
  </si>
  <si>
    <t>CAI PRATO</t>
  </si>
  <si>
    <t>5.68968443567623</t>
  </si>
  <si>
    <t>UISP</t>
  </si>
  <si>
    <t>07:50:29</t>
  </si>
  <si>
    <t>5.52210809345923</t>
  </si>
  <si>
    <t>5.52208853125127</t>
  </si>
  <si>
    <t>07:50:30</t>
  </si>
  <si>
    <t>5.5219613802778</t>
  </si>
  <si>
    <t>5.52187335611088</t>
  </si>
  <si>
    <t>CUSINI</t>
  </si>
  <si>
    <t>MONTAGNETTA'S SKY RUNNING</t>
  </si>
  <si>
    <t>07:55:04</t>
  </si>
  <si>
    <t>5.46872533232295</t>
  </si>
  <si>
    <t>PRIA</t>
  </si>
  <si>
    <t>07:55:32</t>
  </si>
  <si>
    <t>5.463435150623</t>
  </si>
  <si>
    <t>08:08:22</t>
  </si>
  <si>
    <t>5.31977339430756</t>
  </si>
  <si>
    <t>AZZALI</t>
  </si>
  <si>
    <t>EMANUELE</t>
  </si>
  <si>
    <t>TURIN MARATHON</t>
  </si>
  <si>
    <t>08:11:56</t>
  </si>
  <si>
    <t>5.28131077335899</t>
  </si>
  <si>
    <t>CECILIA</t>
  </si>
  <si>
    <t>08:21:16</t>
  </si>
  <si>
    <t>5.18293899373579</t>
  </si>
  <si>
    <t>PISSERA</t>
  </si>
  <si>
    <t>08:29:22</t>
  </si>
  <si>
    <t>5.10055167629755</t>
  </si>
  <si>
    <t>ZAMBONELLI</t>
  </si>
  <si>
    <t>G.S. PASTA GRANAROLO</t>
  </si>
  <si>
    <t>08:36:38</t>
  </si>
  <si>
    <t>5.02871964113756</t>
  </si>
  <si>
    <t>DUO'</t>
  </si>
  <si>
    <t>08:41:03</t>
  </si>
  <si>
    <t>4.98610173720288</t>
  </si>
  <si>
    <t>FACCIOCCHI</t>
  </si>
  <si>
    <t>08:44:50</t>
  </si>
  <si>
    <t>4.95026866354179</t>
  </si>
  <si>
    <t>08:47:12</t>
  </si>
  <si>
    <t>4.92792109256449</t>
  </si>
  <si>
    <t>MARIANI</t>
  </si>
  <si>
    <t>LILIANA</t>
  </si>
  <si>
    <t>GS CIONAMARKET</t>
  </si>
  <si>
    <t>08:47:18</t>
  </si>
  <si>
    <t>4.92702546799314</t>
  </si>
  <si>
    <t>MONTANELLI</t>
  </si>
  <si>
    <t>REANA</t>
  </si>
  <si>
    <t>CASA ROSA</t>
  </si>
  <si>
    <t>09:10:45</t>
  </si>
  <si>
    <t>4.71729660289883</t>
  </si>
  <si>
    <t>BONIARDI</t>
  </si>
  <si>
    <t>09:12:00</t>
  </si>
  <si>
    <t>4.70655726567984</t>
  </si>
  <si>
    <t>MORELLI</t>
  </si>
  <si>
    <t>CLUB SUPERMARATHON</t>
  </si>
  <si>
    <t>09:12:02</t>
  </si>
  <si>
    <t>4.70630148649444</t>
  </si>
  <si>
    <t>BARILI</t>
  </si>
  <si>
    <t>09:20:09</t>
  </si>
  <si>
    <t>4.63803648124538</t>
  </si>
  <si>
    <t>FIORAVANTI</t>
  </si>
  <si>
    <t>LUCIANA</t>
  </si>
  <si>
    <t>09:20:20</t>
  </si>
  <si>
    <t>4.63664310370726</t>
  </si>
  <si>
    <t>SELENI</t>
  </si>
  <si>
    <t>ATL. CASTENASO  CELTIC DRUID</t>
  </si>
  <si>
    <t>09:27:53</t>
  </si>
  <si>
    <t>4.57497732762391</t>
  </si>
  <si>
    <t>FEDOLFI</t>
  </si>
  <si>
    <t>09:27:54</t>
  </si>
  <si>
    <t>4.57474907554147</t>
  </si>
  <si>
    <t>TRAIL DELLA VAL BRATICA</t>
  </si>
  <si>
    <t>02:44:48</t>
  </si>
  <si>
    <t>10.3766333589546</t>
  </si>
  <si>
    <t>NERI</t>
  </si>
  <si>
    <t>02:44:50</t>
  </si>
  <si>
    <t>10.3743775120706</t>
  </si>
  <si>
    <t>MORONI</t>
  </si>
  <si>
    <t>LORENZO</t>
  </si>
  <si>
    <t>G.P.A. AVIS PESCIA</t>
  </si>
  <si>
    <t>10.3741152679474</t>
  </si>
  <si>
    <t>MUSTAT</t>
  </si>
  <si>
    <t>LARA</t>
  </si>
  <si>
    <t>CALCESTRUZZI CORRADINI EXCELS.</t>
  </si>
  <si>
    <t>02:55:28</t>
  </si>
  <si>
    <t>9.74604245132916</t>
  </si>
  <si>
    <t>INZAINA</t>
  </si>
  <si>
    <t>DOMENICO</t>
  </si>
  <si>
    <t>03:00:32</t>
  </si>
  <si>
    <t>9.47224107130492</t>
  </si>
  <si>
    <t>137</t>
  </si>
  <si>
    <t>AGNELLI</t>
  </si>
  <si>
    <t>03:03:21</t>
  </si>
  <si>
    <t>9.32659442949604</t>
  </si>
  <si>
    <t>03:03:44</t>
  </si>
  <si>
    <t>9.30726211372821</t>
  </si>
  <si>
    <t>03:05:29</t>
  </si>
  <si>
    <t>9.21932283804184</t>
  </si>
  <si>
    <t>CASTAGNI</t>
  </si>
  <si>
    <t>TARCISIO</t>
  </si>
  <si>
    <t>SPIRITO TRAIL ASD FIRENZE</t>
  </si>
  <si>
    <t>03:05:47</t>
  </si>
  <si>
    <t>9.20484824560616</t>
  </si>
  <si>
    <t>03:07:59</t>
  </si>
  <si>
    <t>9.09683339761408</t>
  </si>
  <si>
    <t>03:08:40</t>
  </si>
  <si>
    <t>9.06404463114374</t>
  </si>
  <si>
    <t>GUIDARINI</t>
  </si>
  <si>
    <t>ASD G.P. TANETO 1975</t>
  </si>
  <si>
    <t>03:08:41</t>
  </si>
  <si>
    <t>9.06300377625157</t>
  </si>
  <si>
    <t>VALETUDO SKYRUNNING ITALIA</t>
  </si>
  <si>
    <t>03:09:35</t>
  </si>
  <si>
    <t>9.02005776001899</t>
  </si>
  <si>
    <t>SANTINI</t>
  </si>
  <si>
    <t>03:11:41</t>
  </si>
  <si>
    <t>8.9214676075076</t>
  </si>
  <si>
    <t>CAMMI</t>
  </si>
  <si>
    <t>03:12:40</t>
  </si>
  <si>
    <t>8.87585482008227</t>
  </si>
  <si>
    <t>03:16:04</t>
  </si>
  <si>
    <t>8.72156036025314</t>
  </si>
  <si>
    <t>03:16:34</t>
  </si>
  <si>
    <t>8.69948617069986</t>
  </si>
  <si>
    <t>GAUDIELLO</t>
  </si>
  <si>
    <t>03:16:38</t>
  </si>
  <si>
    <t>8.69664721364001</t>
  </si>
  <si>
    <t>ORTOLAN</t>
  </si>
  <si>
    <t>03:17:20</t>
  </si>
  <si>
    <t>8.66561372984569</t>
  </si>
  <si>
    <t>ORLANDI</t>
  </si>
  <si>
    <t>MARIA CRISTINA</t>
  </si>
  <si>
    <t>PODISTICA SASSOLESE</t>
  </si>
  <si>
    <t>03:17:37</t>
  </si>
  <si>
    <t>8.65373666831138</t>
  </si>
  <si>
    <t>TURRINI</t>
  </si>
  <si>
    <t>03:18:52</t>
  </si>
  <si>
    <t>8.5993026686335</t>
  </si>
  <si>
    <t>03:18:55</t>
  </si>
  <si>
    <t>8.59652871165182</t>
  </si>
  <si>
    <t>03:19:38</t>
  </si>
  <si>
    <t>8.56573954641654</t>
  </si>
  <si>
    <t>03:20:09</t>
  </si>
  <si>
    <t>8.54391246237056</t>
  </si>
  <si>
    <t>ROBUSCHI</t>
  </si>
  <si>
    <t>S.S. FOLGORE</t>
  </si>
  <si>
    <t>03:21:29</t>
  </si>
  <si>
    <t>8.4873000707275</t>
  </si>
  <si>
    <t>03:23:43</t>
  </si>
  <si>
    <t>8.39428599479652</t>
  </si>
  <si>
    <t>03:25:07</t>
  </si>
  <si>
    <t>8.3367189404404</t>
  </si>
  <si>
    <t>MUSI</t>
  </si>
  <si>
    <t>SAN DONNINO SPORT SSD</t>
  </si>
  <si>
    <t>03:25:28</t>
  </si>
  <si>
    <t>8.32288916199214</t>
  </si>
  <si>
    <t>BERTOLOTTI</t>
  </si>
  <si>
    <t>03:25:57</t>
  </si>
  <si>
    <t>8.30301975811183</t>
  </si>
  <si>
    <t>03:28:04</t>
  </si>
  <si>
    <t>8.21881596180574</t>
  </si>
  <si>
    <t>FULCINI</t>
  </si>
  <si>
    <t>03:28:52</t>
  </si>
  <si>
    <t>8.18726983278339</t>
  </si>
  <si>
    <t>CREMONA</t>
  </si>
  <si>
    <t>03:29:52</t>
  </si>
  <si>
    <t>8.14851583440882</t>
  </si>
  <si>
    <t>03:31:01</t>
  </si>
  <si>
    <t>8.10378532077483</t>
  </si>
  <si>
    <t>POL. PORTA SARAGOZZA</t>
  </si>
  <si>
    <t>03:34:10</t>
  </si>
  <si>
    <t>7.98449793383606</t>
  </si>
  <si>
    <t>VERDICHIZZI</t>
  </si>
  <si>
    <t>03:35:49</t>
  </si>
  <si>
    <t>7.92351414802916</t>
  </si>
  <si>
    <t>TEDESCHI</t>
  </si>
  <si>
    <t>03:37:37</t>
  </si>
  <si>
    <t>7.85821512821298</t>
  </si>
  <si>
    <t>03:38:06</t>
  </si>
  <si>
    <t>7.84041020781672</t>
  </si>
  <si>
    <t>LUGARI</t>
  </si>
  <si>
    <t>03:39:56</t>
  </si>
  <si>
    <t>7.77558421086536</t>
  </si>
  <si>
    <t>03:40:21</t>
  </si>
  <si>
    <t>7.76070406075436</t>
  </si>
  <si>
    <t>BOCELLI</t>
  </si>
  <si>
    <t>03:41:31</t>
  </si>
  <si>
    <t>7.71948040222556</t>
  </si>
  <si>
    <t>SNAIDERBAUR</t>
  </si>
  <si>
    <t>CORRADO</t>
  </si>
  <si>
    <t>03:42:15</t>
  </si>
  <si>
    <t>7.69409594372661</t>
  </si>
  <si>
    <t>PESCI</t>
  </si>
  <si>
    <t>03:42:16</t>
  </si>
  <si>
    <t>7.693951699081</t>
  </si>
  <si>
    <t>DALL'ASTA</t>
  </si>
  <si>
    <t>YURI</t>
  </si>
  <si>
    <t>03:42:38</t>
  </si>
  <si>
    <t>7.68102054261244</t>
  </si>
  <si>
    <t>PANIZZA</t>
  </si>
  <si>
    <t>G.P. AVIS SUZZARA</t>
  </si>
  <si>
    <t>03:43:23</t>
  </si>
  <si>
    <t>7.65503116851141</t>
  </si>
  <si>
    <t>03:45:37</t>
  </si>
  <si>
    <t>7.57936727796554</t>
  </si>
  <si>
    <t>03:45:38</t>
  </si>
  <si>
    <t>7.57891937610572</t>
  </si>
  <si>
    <t>FRIGERI</t>
  </si>
  <si>
    <t>GIORGIA</t>
  </si>
  <si>
    <t>03:49:22</t>
  </si>
  <si>
    <t>7.45558260364059</t>
  </si>
  <si>
    <t>MASOLA</t>
  </si>
  <si>
    <t>03:49:23</t>
  </si>
  <si>
    <t>7.45509504156252</t>
  </si>
  <si>
    <t>03:49:28</t>
  </si>
  <si>
    <t>7.45252285331387</t>
  </si>
  <si>
    <t>MAESTRI</t>
  </si>
  <si>
    <t>ROBERTA</t>
  </si>
  <si>
    <t>7.45244165522651</t>
  </si>
  <si>
    <t>1947</t>
  </si>
  <si>
    <t>03:49:55</t>
  </si>
  <si>
    <t>7.43785476609904</t>
  </si>
  <si>
    <t>FRAGOMENI</t>
  </si>
  <si>
    <t>GIACOBBE</t>
  </si>
  <si>
    <t>03:50:01</t>
  </si>
  <si>
    <t>7.4347017967196</t>
  </si>
  <si>
    <t>03:51:07</t>
  </si>
  <si>
    <t>7.39899399643031</t>
  </si>
  <si>
    <t>03:54:10</t>
  </si>
  <si>
    <t>7.30295890839983</t>
  </si>
  <si>
    <t>BONIZZI</t>
  </si>
  <si>
    <t>03:54:27</t>
  </si>
  <si>
    <t>7.29410677406398</t>
  </si>
  <si>
    <t>AFFINI</t>
  </si>
  <si>
    <t>RONCHINI</t>
  </si>
  <si>
    <t>03:54:45</t>
  </si>
  <si>
    <t>7.28457778203776</t>
  </si>
  <si>
    <t>03:55:01</t>
  </si>
  <si>
    <t>7.27605391087898</t>
  </si>
  <si>
    <t>UISP PIACENZA</t>
  </si>
  <si>
    <t>03:55:34</t>
  </si>
  <si>
    <t>7.25934835674108</t>
  </si>
  <si>
    <t>MICHIELETTO</t>
  </si>
  <si>
    <t>LUCIO</t>
  </si>
  <si>
    <t>ATLETICA MOGLIANO</t>
  </si>
  <si>
    <t>03:55:42</t>
  </si>
  <si>
    <t>7.2549595002139</t>
  </si>
  <si>
    <t>MASUTTI</t>
  </si>
  <si>
    <t>BENEDETTO</t>
  </si>
  <si>
    <t>03:55:43</t>
  </si>
  <si>
    <t>7.25493384999399</t>
  </si>
  <si>
    <t>03:56:36</t>
  </si>
  <si>
    <t>7.22736254098851</t>
  </si>
  <si>
    <t>03:57:57</t>
  </si>
  <si>
    <t>7.18658504125632</t>
  </si>
  <si>
    <t>ZACCHIA</t>
  </si>
  <si>
    <t>03:58:34</t>
  </si>
  <si>
    <t>7.16785781652799</t>
  </si>
  <si>
    <t>04:01:11</t>
  </si>
  <si>
    <t>7.09036063398605</t>
  </si>
  <si>
    <t>MAGRI'</t>
  </si>
  <si>
    <t>COSIMO</t>
  </si>
  <si>
    <t>MARCIATORI SAN GIORGIO</t>
  </si>
  <si>
    <t>04:02:06</t>
  </si>
  <si>
    <t>7.06351309951223</t>
  </si>
  <si>
    <t>SCARDINO</t>
  </si>
  <si>
    <t>04:02:26</t>
  </si>
  <si>
    <t>7.05377645166169</t>
  </si>
  <si>
    <t>TAGLIAVINI</t>
  </si>
  <si>
    <t>04:02:58</t>
  </si>
  <si>
    <t>7.03824386897616</t>
  </si>
  <si>
    <t>7.03797833043514</t>
  </si>
  <si>
    <t>CAGNI</t>
  </si>
  <si>
    <t>04:03:57</t>
  </si>
  <si>
    <t>7.00994441920288</t>
  </si>
  <si>
    <t>04:04:26</t>
  </si>
  <si>
    <t>6.99601104633323</t>
  </si>
  <si>
    <t>PIVARI</t>
  </si>
  <si>
    <t>04:07:28</t>
  </si>
  <si>
    <t>6.91002155172414</t>
  </si>
  <si>
    <t>ZECCA</t>
  </si>
  <si>
    <t>GERARDO</t>
  </si>
  <si>
    <t>04:07:29</t>
  </si>
  <si>
    <t>6.90969579828537</t>
  </si>
  <si>
    <t>04:10:25</t>
  </si>
  <si>
    <t>6.82893712186258</t>
  </si>
  <si>
    <t>VILLANI</t>
  </si>
  <si>
    <t>04:10:48</t>
  </si>
  <si>
    <t>6.81856697115401</t>
  </si>
  <si>
    <t>GRECO</t>
  </si>
  <si>
    <t>MODENA ATLETICA</t>
  </si>
  <si>
    <t>04:10:52</t>
  </si>
  <si>
    <t>6.81646048977531</t>
  </si>
  <si>
    <t>04:10:59</t>
  </si>
  <si>
    <t>6.8133597633254</t>
  </si>
  <si>
    <t>04:11:06</t>
  </si>
  <si>
    <t>6.81001324169241</t>
  </si>
  <si>
    <t>FARA</t>
  </si>
  <si>
    <t>SERENA</t>
  </si>
  <si>
    <t>ATLETICA UISP MARINA DI CARRARA</t>
  </si>
  <si>
    <t>04:11:13</t>
  </si>
  <si>
    <t>6.80714418407155</t>
  </si>
  <si>
    <t>04:11:30</t>
  </si>
  <si>
    <t>6.79958778327474</t>
  </si>
  <si>
    <t>ZAZZI</t>
  </si>
  <si>
    <t>SUSANNA</t>
  </si>
  <si>
    <t>04:11:38</t>
  </si>
  <si>
    <t>6.79566958209282</t>
  </si>
  <si>
    <t>04:11:39</t>
  </si>
  <si>
    <t>6.79546703933555</t>
  </si>
  <si>
    <t>1944</t>
  </si>
  <si>
    <t>CAT E M</t>
  </si>
  <si>
    <t>04:12:16</t>
  </si>
  <si>
    <t>6.77883233621951</t>
  </si>
  <si>
    <t>04:14:53</t>
  </si>
  <si>
    <t>6.70906148338265</t>
  </si>
  <si>
    <t>SABATELLI</t>
  </si>
  <si>
    <t>GAZZETTA RUNNERS CLUB</t>
  </si>
  <si>
    <t>04:17:02</t>
  </si>
  <si>
    <t>6.65322188430138</t>
  </si>
  <si>
    <t>04:17:25</t>
  </si>
  <si>
    <t>6.64296952392052</t>
  </si>
  <si>
    <t>TARASCONI</t>
  </si>
  <si>
    <t>VALERIO</t>
  </si>
  <si>
    <t>04:17:26</t>
  </si>
  <si>
    <t>6.64286199875042</t>
  </si>
  <si>
    <t>04:18:31</t>
  </si>
  <si>
    <t>6.61493776736179</t>
  </si>
  <si>
    <t>CAVANI</t>
  </si>
  <si>
    <t>04:19:04</t>
  </si>
  <si>
    <t>6.600596369672</t>
  </si>
  <si>
    <t>IDDA</t>
  </si>
  <si>
    <t>ANNA MARIA</t>
  </si>
  <si>
    <t>04:19:30</t>
  </si>
  <si>
    <t>6.58984931981965</t>
  </si>
  <si>
    <t>04:20:32</t>
  </si>
  <si>
    <t>6.56369050855807</t>
  </si>
  <si>
    <t>04:20:52</t>
  </si>
  <si>
    <t>6.55521941776107</t>
  </si>
  <si>
    <t>04:22:45</t>
  </si>
  <si>
    <t>6.50806689480845</t>
  </si>
  <si>
    <t>FRANCIOSI</t>
  </si>
  <si>
    <t>04:26:06</t>
  </si>
  <si>
    <t>6.42643733597239</t>
  </si>
  <si>
    <t>QUAGLIAROLI</t>
  </si>
  <si>
    <t>04:32:25</t>
  </si>
  <si>
    <t>6.27737940823768</t>
  </si>
  <si>
    <t>PAGANI</t>
  </si>
  <si>
    <t>PAOLO FRANCESCO</t>
  </si>
  <si>
    <t>AVIS MONTECCHIO</t>
  </si>
  <si>
    <t>04:34:52</t>
  </si>
  <si>
    <t>6.22117929547873</t>
  </si>
  <si>
    <t>04:35:31</t>
  </si>
  <si>
    <t>6.2065961719941</t>
  </si>
  <si>
    <t>ZENNONI</t>
  </si>
  <si>
    <t>04:37:00</t>
  </si>
  <si>
    <t>6.17334091462919</t>
  </si>
  <si>
    <t>PATTACINI</t>
  </si>
  <si>
    <t>04:39:23</t>
  </si>
  <si>
    <t>6.12076885447365</t>
  </si>
  <si>
    <t>MORABITO</t>
  </si>
  <si>
    <t>04:44:43</t>
  </si>
  <si>
    <t>6.00619938123268</t>
  </si>
  <si>
    <t>ZURLINI</t>
  </si>
  <si>
    <t>FRANCO</t>
  </si>
  <si>
    <t>04:44:44</t>
  </si>
  <si>
    <t>6.00593569082895</t>
  </si>
  <si>
    <t>CAZZETTA</t>
  </si>
  <si>
    <t>04:46:33</t>
  </si>
  <si>
    <t>5.9675449310766</t>
  </si>
  <si>
    <t>MASCOLO</t>
  </si>
  <si>
    <t>04:47:46</t>
  </si>
  <si>
    <t>5.94229716698376</t>
  </si>
  <si>
    <t>AMENDOLA</t>
  </si>
  <si>
    <t>04:47:53</t>
  </si>
  <si>
    <t>5.94012974493917</t>
  </si>
  <si>
    <t>SALDARINI</t>
  </si>
  <si>
    <t>04:48:35</t>
  </si>
  <si>
    <t>5.92577190976193</t>
  </si>
  <si>
    <t>TODISCO</t>
  </si>
  <si>
    <t>ANTONELLA</t>
  </si>
  <si>
    <t>04:48:42</t>
  </si>
  <si>
    <t>5.92341133068916</t>
  </si>
  <si>
    <t>MANARA</t>
  </si>
  <si>
    <t>04:49:48</t>
  </si>
  <si>
    <t>5.90062111801242</t>
  </si>
  <si>
    <t>MOZZONI</t>
  </si>
  <si>
    <t>G.P. MARCIATORI PARMENSI</t>
  </si>
  <si>
    <t>04:50:30</t>
  </si>
  <si>
    <t>5.88660539089125</t>
  </si>
  <si>
    <t>BOLSI</t>
  </si>
  <si>
    <t>04:50:33</t>
  </si>
  <si>
    <t>5.88540665808139</t>
  </si>
  <si>
    <t>GUATELLI</t>
  </si>
  <si>
    <t>04:50:42</t>
  </si>
  <si>
    <t>5.88260589120619</t>
  </si>
  <si>
    <t>DOSI</t>
  </si>
  <si>
    <t>04:54:54</t>
  </si>
  <si>
    <t>5.7987888104853</t>
  </si>
  <si>
    <t>ASD MONTICELLI TERME 1960</t>
  </si>
  <si>
    <t>04:56:00</t>
  </si>
  <si>
    <t>5.77705955551551</t>
  </si>
  <si>
    <t>ROSATI</t>
  </si>
  <si>
    <t>CRAL TEP</t>
  </si>
  <si>
    <t>05:01:14</t>
  </si>
  <si>
    <t>5.67675683451645</t>
  </si>
  <si>
    <t>LUNARDI</t>
  </si>
  <si>
    <t>05:03:33</t>
  </si>
  <si>
    <t>5.63333665879555</t>
  </si>
  <si>
    <t>PELLICELLI</t>
  </si>
  <si>
    <t>NUNZIO</t>
  </si>
  <si>
    <t>05:05:40</t>
  </si>
  <si>
    <t>5.59439034231562</t>
  </si>
  <si>
    <t>VETTORELLO</t>
  </si>
  <si>
    <t>1986</t>
  </si>
  <si>
    <t>05:07:07</t>
  </si>
  <si>
    <t>5.56794686029663</t>
  </si>
  <si>
    <t>BONORA</t>
  </si>
  <si>
    <t>SIMONA</t>
  </si>
  <si>
    <t>5.56790153605705</t>
  </si>
  <si>
    <t>05:10:37</t>
  </si>
  <si>
    <t>5.50516310252964</t>
  </si>
  <si>
    <t>FAVA</t>
  </si>
  <si>
    <t>ASSUNTA</t>
  </si>
  <si>
    <t>05:14:06</t>
  </si>
  <si>
    <t>5.44421273818431</t>
  </si>
  <si>
    <t>05:15:51</t>
  </si>
  <si>
    <t>5.41421945002929</t>
  </si>
  <si>
    <t>MORA</t>
  </si>
  <si>
    <t>05:23:01</t>
  </si>
  <si>
    <t>5.29389911665153</t>
  </si>
  <si>
    <t>ELLI</t>
  </si>
  <si>
    <t>5.29388545910009</t>
  </si>
  <si>
    <t>LAPINA</t>
  </si>
  <si>
    <t>LIDIA</t>
  </si>
  <si>
    <t>05:23:02</t>
  </si>
  <si>
    <t>5.29380351527128</t>
  </si>
  <si>
    <t>TURCHI</t>
  </si>
  <si>
    <t>5.29363963522386</t>
  </si>
  <si>
    <t>ZANICHELLI</t>
  </si>
  <si>
    <t>05:26:00</t>
  </si>
  <si>
    <t>5.24539877300614</t>
  </si>
  <si>
    <t>05:28:46</t>
  </si>
  <si>
    <t>5.2012440402412</t>
  </si>
  <si>
    <t>BEDOTTI</t>
  </si>
  <si>
    <t>05:28:47</t>
  </si>
  <si>
    <t>5.20105947507826</t>
  </si>
  <si>
    <t>OLIZZI</t>
  </si>
  <si>
    <t>05:29:50</t>
  </si>
  <si>
    <t>5.18455447445748</t>
  </si>
  <si>
    <t>PINDARI</t>
  </si>
  <si>
    <t>05:31:10</t>
  </si>
  <si>
    <t>5.1637970517034</t>
  </si>
  <si>
    <t>GIANPIERO</t>
  </si>
  <si>
    <t>05:31:11</t>
  </si>
  <si>
    <t>5.16331629841553</t>
  </si>
  <si>
    <t>05:33:14</t>
  </si>
  <si>
    <t>5.13175762698724</t>
  </si>
  <si>
    <t>06:35:05</t>
  </si>
  <si>
    <t>4.32824644849661</t>
  </si>
  <si>
    <t>07:35:56</t>
  </si>
  <si>
    <t>3.75054147071672</t>
  </si>
  <si>
    <t>1943</t>
  </si>
  <si>
    <t>07:42:31</t>
  </si>
  <si>
    <t>3.69723068052828</t>
  </si>
  <si>
    <t>ECO</t>
  </si>
  <si>
    <t xml:space="preserve"> </t>
  </si>
  <si>
    <t>NAZ</t>
  </si>
  <si>
    <t>POS CAT</t>
  </si>
  <si>
    <t>Corniglio
26-42 km
TEMPO</t>
  </si>
  <si>
    <t>COLA GIANLUCA</t>
  </si>
  <si>
    <t>MENEGHEL LUCIANO</t>
  </si>
  <si>
    <t>MESSORA ANGELO</t>
  </si>
  <si>
    <t>BONMASSAR ADRIANO</t>
  </si>
  <si>
    <t>CAVALLO ROSARIO</t>
  </si>
  <si>
    <t>DI NUNZIO MATTIA</t>
  </si>
  <si>
    <t>DAL CIN DIEGO LEANDRO</t>
  </si>
  <si>
    <t>BIAGIOTTI DANILO</t>
  </si>
  <si>
    <t>BUDONI FEDERICA</t>
  </si>
  <si>
    <t>PIAZZA LUCIANO</t>
  </si>
  <si>
    <t>ROVELLI ALESSANDRO</t>
  </si>
  <si>
    <t>BREDA SIMONE</t>
  </si>
  <si>
    <t>ROZZI VITTORIO</t>
  </si>
  <si>
    <t>DALLARI GIANLUCA</t>
  </si>
  <si>
    <t>GUIDA EDUARDO</t>
  </si>
  <si>
    <t>TEGGI MAURIZIO</t>
  </si>
  <si>
    <t>FRATTINI STEFANO</t>
  </si>
  <si>
    <t>ANSELMI MASSIMILIANO</t>
  </si>
  <si>
    <t>BANDIERI ANDREA</t>
  </si>
  <si>
    <t>GRASSO PAOLO</t>
  </si>
  <si>
    <t>FALORNI MAURO</t>
  </si>
  <si>
    <t>BREGOLI LUCA</t>
  </si>
  <si>
    <t>MASTRIA VITO</t>
  </si>
  <si>
    <t>ROSANO GIAN LUIGI</t>
  </si>
  <si>
    <t>GIARDINO FELICETTA</t>
  </si>
  <si>
    <t>BRIZZI RENATO</t>
  </si>
  <si>
    <t>BIANCO ANTONIO</t>
  </si>
  <si>
    <t>RINALDI ALESSANDRO</t>
  </si>
  <si>
    <t>RIDOLFI MIRCO</t>
  </si>
  <si>
    <t>BERTONCELLI NATASCIA</t>
  </si>
  <si>
    <t>CIACCI LUIGI</t>
  </si>
  <si>
    <t>BANDIERI ROSANNA</t>
  </si>
  <si>
    <t>NARCISI MARCO</t>
  </si>
  <si>
    <t>BRAGAGNI DONATELLA</t>
  </si>
  <si>
    <t>CUSINI MARCO</t>
  </si>
  <si>
    <t>AZZALI EMANUELE</t>
  </si>
  <si>
    <t>ZAMBONELLI ALESSANDRA</t>
  </si>
  <si>
    <t>FACCIOCCHI PAOLO</t>
  </si>
  <si>
    <t>MARIANI LILIANA</t>
  </si>
  <si>
    <t>MONTANELLI REANA</t>
  </si>
  <si>
    <t>MORELLI MASSIMILIANO</t>
  </si>
  <si>
    <t>BARILI SILVIA</t>
  </si>
  <si>
    <t>FIORAVANTI LUCIANA</t>
  </si>
  <si>
    <t>SELENI MAURO</t>
  </si>
  <si>
    <t>FEDOLFI CHRISTIAN</t>
  </si>
  <si>
    <t>MORONI LORENZO</t>
  </si>
  <si>
    <t>MUSTAT LARA</t>
  </si>
  <si>
    <t>AGNELLI UMBERTO</t>
  </si>
  <si>
    <t>CASTAGNI TARCISIO</t>
  </si>
  <si>
    <t>GUIDARINI FEDERICO</t>
  </si>
  <si>
    <t>ORTOLAN ANDREA</t>
  </si>
  <si>
    <t>ORLANDI MARIA CRISTINA</t>
  </si>
  <si>
    <t>ROMANI FABRIZIO</t>
  </si>
  <si>
    <t>FULCINI MICHELE</t>
  </si>
  <si>
    <t>CREMONA SERGIO</t>
  </si>
  <si>
    <t>POZZI MATTEO</t>
  </si>
  <si>
    <t>LUGARI ALESSANDRO</t>
  </si>
  <si>
    <t>SNAIDERBAUR CORRADO</t>
  </si>
  <si>
    <t>PESCI ANDREA</t>
  </si>
  <si>
    <t>PANIZZA PAOLO</t>
  </si>
  <si>
    <t>AMORETTI CLAUDIO</t>
  </si>
  <si>
    <t>FRAGOMENI GIACOBBE</t>
  </si>
  <si>
    <t>BONIZZI CORRADO</t>
  </si>
  <si>
    <t>AFFINI AURELIO</t>
  </si>
  <si>
    <t>MICHIELETTO LUCIO</t>
  </si>
  <si>
    <t>MASUTTI BENEDETTO</t>
  </si>
  <si>
    <t>MAGRI' COSIMO</t>
  </si>
  <si>
    <t>TAGLIAVINI GABRIELE</t>
  </si>
  <si>
    <t>FERRARI STEFANO</t>
  </si>
  <si>
    <t>CAGNI NICOLA</t>
  </si>
  <si>
    <t>PIVARI ANDREA</t>
  </si>
  <si>
    <t>VILLANI CRISTIAN</t>
  </si>
  <si>
    <t>GRECO GIANCARLO</t>
  </si>
  <si>
    <t>PICCININI RICCARDO</t>
  </si>
  <si>
    <t>FARA SERENA</t>
  </si>
  <si>
    <t>FARA GERARDO</t>
  </si>
  <si>
    <t>SABATELLI ANGELO</t>
  </si>
  <si>
    <t>BOTTI ROBERTA</t>
  </si>
  <si>
    <t>TARASCONI VALERIO</t>
  </si>
  <si>
    <t>CAVANI GRAZIANO</t>
  </si>
  <si>
    <t>IDDA ANNA MARIA</t>
  </si>
  <si>
    <t>MATTIOLI FABRIZIO</t>
  </si>
  <si>
    <t>FRANCIOSI VITTORIO</t>
  </si>
  <si>
    <t>PAGANI PAOLO FRANCESCO</t>
  </si>
  <si>
    <t>ZENNONI MAURIZIO</t>
  </si>
  <si>
    <t>MORABITO BRUNO</t>
  </si>
  <si>
    <t>CAZZETTA SIMONE</t>
  </si>
  <si>
    <t>MASCOLO MONICA</t>
  </si>
  <si>
    <t>AMENDOLA FLAVIO</t>
  </si>
  <si>
    <t>SALDARINI GIORGIO</t>
  </si>
  <si>
    <t>TODISCO ANTONELLA</t>
  </si>
  <si>
    <t>MANARA MICHELE</t>
  </si>
  <si>
    <t>MOZZONI MARCO</t>
  </si>
  <si>
    <t>BOLSI MARCO</t>
  </si>
  <si>
    <t>ROSATI ANGELO</t>
  </si>
  <si>
    <t>LUNARDI PAOLO</t>
  </si>
  <si>
    <t>PELLICELLI NUNZIO</t>
  </si>
  <si>
    <t>VETTORELLO CLAUDIO</t>
  </si>
  <si>
    <t>BONORA SIMONA</t>
  </si>
  <si>
    <t>FAVA ASSUNTA</t>
  </si>
  <si>
    <t>MORA ENZO</t>
  </si>
  <si>
    <t>TURCHI DONATELLA</t>
  </si>
  <si>
    <t>ZANICHELLI PAOLO</t>
  </si>
  <si>
    <t>BEDOTTI NICOLA</t>
  </si>
  <si>
    <t>PINDARI PAOLO</t>
  </si>
  <si>
    <t>PINDARI GIANPIERO</t>
  </si>
  <si>
    <t>1 ECO</t>
  </si>
  <si>
    <t>2 ECO</t>
  </si>
  <si>
    <t>3 ECO</t>
  </si>
  <si>
    <t>4 ECO</t>
  </si>
  <si>
    <t>5 ECO</t>
  </si>
  <si>
    <t>6 ECO</t>
  </si>
  <si>
    <t>7 ECO</t>
  </si>
  <si>
    <t>8 ECO</t>
  </si>
  <si>
    <t>9 ECO</t>
  </si>
  <si>
    <t>10 ECO</t>
  </si>
  <si>
    <t>11 ECO</t>
  </si>
  <si>
    <t>12 ECO</t>
  </si>
  <si>
    <t>13 ECO</t>
  </si>
  <si>
    <t>14 ECO</t>
  </si>
  <si>
    <t>15 ECO</t>
  </si>
  <si>
    <t>16 ECO</t>
  </si>
  <si>
    <t>17 ECO</t>
  </si>
  <si>
    <t>18 ECO</t>
  </si>
  <si>
    <t>19 ECO</t>
  </si>
  <si>
    <t>20 ECO</t>
  </si>
  <si>
    <t>21 ECO</t>
  </si>
  <si>
    <t>22 ECO</t>
  </si>
  <si>
    <t>23 ECO</t>
  </si>
  <si>
    <t>24 ECO</t>
  </si>
  <si>
    <t>25 ECO</t>
  </si>
  <si>
    <t>26 ECO</t>
  </si>
  <si>
    <t>27 ECO</t>
  </si>
  <si>
    <t>28 ECO</t>
  </si>
  <si>
    <t>29 ECO</t>
  </si>
  <si>
    <t>30 ECO</t>
  </si>
  <si>
    <t>31 ECO</t>
  </si>
  <si>
    <t>32 ECO</t>
  </si>
  <si>
    <t>33 ECO</t>
  </si>
  <si>
    <t>34 ECO</t>
  </si>
  <si>
    <t>35 ECO</t>
  </si>
  <si>
    <t>36 ECO</t>
  </si>
  <si>
    <t>37 ECO</t>
  </si>
  <si>
    <t>38 ECO</t>
  </si>
  <si>
    <t>39 ECO</t>
  </si>
  <si>
    <t>40 ECO</t>
  </si>
  <si>
    <t>41 ECO</t>
  </si>
  <si>
    <t>42 ECO</t>
  </si>
  <si>
    <t>43 ECO</t>
  </si>
  <si>
    <t>44 ECO</t>
  </si>
  <si>
    <t>45 ECO</t>
  </si>
  <si>
    <t>46 ECO</t>
  </si>
  <si>
    <t>47 ECO</t>
  </si>
  <si>
    <t>48 ECO</t>
  </si>
  <si>
    <t>49 ECO</t>
  </si>
  <si>
    <t>50 ECO</t>
  </si>
  <si>
    <t>51 ECO</t>
  </si>
  <si>
    <t>52 ECO</t>
  </si>
  <si>
    <t>53 ECO</t>
  </si>
  <si>
    <t>54 ECO</t>
  </si>
  <si>
    <t>55 ECO</t>
  </si>
  <si>
    <t>56 ECO</t>
  </si>
  <si>
    <t>57 ECO</t>
  </si>
  <si>
    <t>58 ECO</t>
  </si>
  <si>
    <t>59 ECO</t>
  </si>
  <si>
    <t>60 ECO</t>
  </si>
  <si>
    <t>61 ECO</t>
  </si>
  <si>
    <t>62 ECO</t>
  </si>
  <si>
    <t>63 ECO</t>
  </si>
  <si>
    <t>64 ECO</t>
  </si>
  <si>
    <t>65 ECO</t>
  </si>
  <si>
    <t>66 ECO</t>
  </si>
  <si>
    <t>67 ECO</t>
  </si>
  <si>
    <t>68 ECO</t>
  </si>
  <si>
    <t>69 ECO</t>
  </si>
  <si>
    <t>70 ECO</t>
  </si>
  <si>
    <t>71 ECO</t>
  </si>
  <si>
    <t>72 ECO</t>
  </si>
  <si>
    <t>73 ECO</t>
  </si>
  <si>
    <t>74 ECO</t>
  </si>
  <si>
    <t>75 ECO</t>
  </si>
  <si>
    <t>76 ECO</t>
  </si>
  <si>
    <t>77 ECO</t>
  </si>
  <si>
    <t>78 ECO</t>
  </si>
  <si>
    <t>79 ECO</t>
  </si>
  <si>
    <t>80 ECO</t>
  </si>
  <si>
    <t>81 ECO</t>
  </si>
  <si>
    <t>82 ECO</t>
  </si>
  <si>
    <t>83 ECO</t>
  </si>
  <si>
    <t>84 ECO</t>
  </si>
  <si>
    <t>85 ECO</t>
  </si>
  <si>
    <t>86 ECO</t>
  </si>
  <si>
    <t>87 ECO</t>
  </si>
  <si>
    <t>88 ECO</t>
  </si>
  <si>
    <t>89 ECO</t>
  </si>
  <si>
    <t>90 ECO</t>
  </si>
  <si>
    <t>91 ECO</t>
  </si>
  <si>
    <t>92 ECO</t>
  </si>
  <si>
    <t>93 ECO</t>
  </si>
  <si>
    <t>94 ECO</t>
  </si>
  <si>
    <t>95 ECO</t>
  </si>
  <si>
    <t>96 ECO</t>
  </si>
  <si>
    <t>BERNAZZOLI</t>
  </si>
  <si>
    <t>ANNA</t>
  </si>
  <si>
    <t>BERNAZZOLI RITA</t>
  </si>
  <si>
    <t>97 ECO</t>
  </si>
  <si>
    <t>5.46341600190666</t>
  </si>
  <si>
    <t>GHERARDI GIULIANO</t>
  </si>
  <si>
    <t>RICCI STEFANO</t>
  </si>
  <si>
    <t>CAVAGNA ANDREA</t>
  </si>
  <si>
    <t>PETRUZZI GIUSEPPE</t>
  </si>
  <si>
    <t>Atletica Viadana</t>
  </si>
  <si>
    <t>IAPPINI STEFANO</t>
  </si>
  <si>
    <t>Torrile Running</t>
  </si>
  <si>
    <t>CONTINI DAVIDE</t>
  </si>
  <si>
    <t>CASARETTI RICCARDO</t>
  </si>
  <si>
    <t>PIOLA ETTORE</t>
  </si>
  <si>
    <t>FERRARINI PIETRO</t>
  </si>
  <si>
    <t>PIOLI ALESSANDRO</t>
  </si>
  <si>
    <t>SAN DAMIANESE</t>
  </si>
  <si>
    <t>CHIARI LORENZO</t>
  </si>
  <si>
    <t>PEZZAROSSA DARIO</t>
  </si>
  <si>
    <t>QUADRIFOGLIO</t>
  </si>
  <si>
    <t>SACCANI ALESSIO</t>
  </si>
  <si>
    <t>MINERVA</t>
  </si>
  <si>
    <t>BERTELLI FILIPPO</t>
  </si>
  <si>
    <t>ROAD RUNNERS</t>
  </si>
  <si>
    <t>ZANNI GABRIELE</t>
  </si>
  <si>
    <t>COFFRINI MARCO</t>
  </si>
  <si>
    <t>FERRARINI FRANCO</t>
  </si>
  <si>
    <t>MAGNANI TOMMASO</t>
  </si>
  <si>
    <t>BENECCHI MARCO</t>
  </si>
  <si>
    <t>SABATTINI ALBERTO</t>
  </si>
  <si>
    <t>MARI ROBERTO</t>
  </si>
  <si>
    <t>GORRERI MICHELE</t>
  </si>
  <si>
    <t>GUERCETTI GIANMARCO</t>
  </si>
  <si>
    <t>REAL SANGRIA</t>
  </si>
  <si>
    <t>BOTTI ALESSANDRO</t>
  </si>
  <si>
    <t>BOZZINI LUCA</t>
  </si>
  <si>
    <t>MICHELOTTI FABIO</t>
  </si>
  <si>
    <t>DOTTORELLO VINCENZO</t>
  </si>
  <si>
    <t>MENDOGNI FABRIZIO</t>
  </si>
  <si>
    <t>DI BETTA ROSETTA</t>
  </si>
  <si>
    <t>MARTINELLI ANGELA</t>
  </si>
  <si>
    <t>PAGLIARI ROBERTO</t>
  </si>
  <si>
    <t>GERMI FEDERICO</t>
  </si>
  <si>
    <t>FERRARI MAURO</t>
  </si>
  <si>
    <t>ALBA MARCO</t>
  </si>
  <si>
    <t>BERTI GRAZIANO</t>
  </si>
  <si>
    <t>DI BIAGIO ANTONIO</t>
  </si>
  <si>
    <t>TRAIL RUNNING DELLE CORTI - MONCHIO (PR)</t>
  </si>
  <si>
    <t>1° Cat. A</t>
  </si>
  <si>
    <t>2° Cat. A</t>
  </si>
  <si>
    <t>3° Cat. A</t>
  </si>
  <si>
    <t>4° Cat. A</t>
  </si>
  <si>
    <t>5° Cat. A</t>
  </si>
  <si>
    <t>1° Cat. B</t>
  </si>
  <si>
    <t>2° Cat. B</t>
  </si>
  <si>
    <t>3° Cat. B</t>
  </si>
  <si>
    <t>4° Cat. B</t>
  </si>
  <si>
    <t>5° Cat. B</t>
  </si>
  <si>
    <t>1° Cat. C</t>
  </si>
  <si>
    <t>2° Cat. C</t>
  </si>
  <si>
    <t>3° Cat. C</t>
  </si>
  <si>
    <t>4° Cat. C</t>
  </si>
  <si>
    <t>5° Cat. C</t>
  </si>
  <si>
    <t>1^ Cat. D</t>
  </si>
  <si>
    <t>2^ Cat. D</t>
  </si>
  <si>
    <t>3^ Cat. D</t>
  </si>
  <si>
    <t>4^ Cat. D</t>
  </si>
  <si>
    <t>5^ Cat. D</t>
  </si>
  <si>
    <t>1^ Cat. E</t>
  </si>
  <si>
    <t>2^ Cat. E</t>
  </si>
  <si>
    <t>3^ Cat. E</t>
  </si>
  <si>
    <t>4^ Cat. E</t>
  </si>
  <si>
    <t>5^ Cat. E</t>
  </si>
  <si>
    <t>GIAMPIETRI ALESSANDRO</t>
  </si>
  <si>
    <t>VERTICAL MTB</t>
  </si>
  <si>
    <t>COLOMBO ALESSANDRO</t>
  </si>
  <si>
    <t>ROAD RUNNERS MI</t>
  </si>
  <si>
    <t>DAZZI GIACOMO</t>
  </si>
  <si>
    <t>BARBIERI MATTEO</t>
  </si>
  <si>
    <t>ITALIA TRIATHLON</t>
  </si>
  <si>
    <t>DEEO KOU ACHILLE</t>
  </si>
  <si>
    <t>CARNEVALI ANDREA</t>
  </si>
  <si>
    <t>SPAGGIARI FURIO</t>
  </si>
  <si>
    <t>PEDERZANI DAVIDE</t>
  </si>
  <si>
    <t>MERIGHI SILVIA</t>
  </si>
  <si>
    <t>BOCCHI SILVIA</t>
  </si>
  <si>
    <t>CASALINI CLAUDIO</t>
  </si>
  <si>
    <t>TRAIL RUNNING "VALLE DEI CAVALIERI" - RANZANO (PR)</t>
  </si>
  <si>
    <t>9 Ponti
24 km
TEMPO</t>
  </si>
  <si>
    <t>PARDINI LUCA</t>
  </si>
  <si>
    <t>GOBBI GIANFRANCO</t>
  </si>
  <si>
    <t>FRETTO GIANLUCA</t>
  </si>
  <si>
    <t>ALIANI ADRIANO</t>
  </si>
  <si>
    <t>BURATTI EMILIO</t>
  </si>
  <si>
    <t>MUNETTI MARCO</t>
  </si>
  <si>
    <t>SPAGGIARI SIMONE</t>
  </si>
  <si>
    <t>LUSARDI LORENZO</t>
  </si>
  <si>
    <t>PINARDI LORENZO</t>
  </si>
  <si>
    <t>ROSSI DIEGO</t>
  </si>
  <si>
    <t>ACETI GRAZIANO</t>
  </si>
  <si>
    <t>CAMORALI PIERLUIGI</t>
  </si>
  <si>
    <t>VOSSEN KOEN</t>
  </si>
  <si>
    <t>DI GIACOMO NICOLETTA</t>
  </si>
  <si>
    <t>TRAIL RUNNING "9 PONTI" - PARMA</t>
  </si>
  <si>
    <t>2° CAT. A</t>
  </si>
  <si>
    <t>1° CAT. A</t>
  </si>
  <si>
    <t>3° CAT. A</t>
  </si>
  <si>
    <t>1° CAT. B</t>
  </si>
  <si>
    <t>2° CAT. B</t>
  </si>
  <si>
    <t>3° CAT. B</t>
  </si>
  <si>
    <t>1° CAT. C</t>
  </si>
  <si>
    <t>2° CAT. C</t>
  </si>
  <si>
    <t>3° CAT. C</t>
  </si>
  <si>
    <t>1^ CAT. D</t>
  </si>
  <si>
    <t>1^ CAT. E</t>
  </si>
  <si>
    <t>1^ CAT. F</t>
  </si>
  <si>
    <t>2^ CAT. E</t>
  </si>
  <si>
    <t>3^ CAT. E</t>
  </si>
  <si>
    <t>2^ CAT. F</t>
  </si>
  <si>
    <t>3^ CAT. F</t>
  </si>
  <si>
    <t>DI PAOLO VINCENZO</t>
  </si>
  <si>
    <t>MONTE S.P.</t>
  </si>
  <si>
    <t>CORTINOVIS DAMIANO</t>
  </si>
  <si>
    <t>YOUNG RUN</t>
  </si>
  <si>
    <t>BATTILANI DANIELE</t>
  </si>
  <si>
    <t>ASD GOLFO DEI POETI</t>
  </si>
  <si>
    <t>USUELLI DAVIDE</t>
  </si>
  <si>
    <t>CERNUSCHESE</t>
  </si>
  <si>
    <t>FRAGNI ALEXIO</t>
  </si>
  <si>
    <t>ADORNI ROBERTO</t>
  </si>
  <si>
    <t>FE. LA</t>
  </si>
  <si>
    <t>LAZZARELLI MARCO</t>
  </si>
  <si>
    <t>MONTANINI GIUSEPPE</t>
  </si>
  <si>
    <t>CARCIOLA ALESSANDRO</t>
  </si>
  <si>
    <t>UISP REGGIO EMILIA</t>
  </si>
  <si>
    <t>BARONE ANTONINO</t>
  </si>
  <si>
    <t>CHIARETTI FABIO</t>
  </si>
  <si>
    <t>BELLOTTI DAVID</t>
  </si>
  <si>
    <t>M.</t>
  </si>
  <si>
    <t>VENTURINO CLAUDIO</t>
  </si>
  <si>
    <t>RIU MANNU</t>
  </si>
  <si>
    <t>VICINI GABRIELE</t>
  </si>
  <si>
    <t>ROSSI FRANCISCO MARIA</t>
  </si>
  <si>
    <t>Atletica MASSA CARRARA</t>
  </si>
  <si>
    <t>PRIOLI MICHELA</t>
  </si>
  <si>
    <t>FAVARO</t>
  </si>
  <si>
    <t>PAVARANI LUCA</t>
  </si>
  <si>
    <t>RAVASI GIUSEPPE</t>
  </si>
  <si>
    <t>D'IMPORZANO MASSIMO</t>
  </si>
  <si>
    <t>SALA VALERIO</t>
  </si>
  <si>
    <t>SAN GIULIANESE</t>
  </si>
  <si>
    <t>ALPINI TROFAR.</t>
  </si>
  <si>
    <t>DAVOLIO UMBERTO</t>
  </si>
  <si>
    <t>BANZI ROBERTO</t>
  </si>
  <si>
    <t>MEDIOLI MASSIMO</t>
  </si>
  <si>
    <t>MENCARELLI BRUNO</t>
  </si>
  <si>
    <t>BERSAGLIERI MASSIMO</t>
  </si>
  <si>
    <t>CASTELLINI PIETRO</t>
  </si>
  <si>
    <t>PACINI MARCO</t>
  </si>
  <si>
    <t>GHIDINI MARIA SOLE</t>
  </si>
  <si>
    <t>COSINI FILIPPO</t>
  </si>
  <si>
    <t>SASSOLESE</t>
  </si>
  <si>
    <t>FOLEGNANI GIORDANO</t>
  </si>
  <si>
    <t>LOMBARDI MARTA</t>
  </si>
  <si>
    <t>GIANNINI CLAUDIO</t>
  </si>
  <si>
    <t>MONDANI CORINNA</t>
  </si>
  <si>
    <t>CANOTTIERI B.</t>
  </si>
  <si>
    <t>MURATORI MASSIMO</t>
  </si>
  <si>
    <t>FOZZANTI VITO</t>
  </si>
  <si>
    <t>ZILERI LUCA</t>
  </si>
  <si>
    <t>CASTELLO RUNNING</t>
  </si>
  <si>
    <t>GIORGI FEDERICO</t>
  </si>
  <si>
    <t>CATTANI MARIO</t>
  </si>
  <si>
    <t>GHIRARDI ALESSI</t>
  </si>
  <si>
    <t>GIACOPELLI CLAUDIO</t>
  </si>
  <si>
    <t>BONETTI LUCIANO</t>
  </si>
  <si>
    <t>COVATI DANIELE</t>
  </si>
  <si>
    <t>PILLONI BARBARA</t>
  </si>
  <si>
    <t>PELLEGRI GIORDANO</t>
  </si>
  <si>
    <t>BONIZZONI DANIELA</t>
  </si>
  <si>
    <t>RUN SARONNO</t>
  </si>
  <si>
    <t>SBERNARDONI GIUSEPPINA</t>
  </si>
  <si>
    <t>AQUINO DOMENICO</t>
  </si>
  <si>
    <t>MAGLIANI GIAN PIETRO</t>
  </si>
  <si>
    <t>ARCETO</t>
  </si>
  <si>
    <t>ANGELINELLI DAVIDE</t>
  </si>
  <si>
    <t>QUARTAROLI ELISABETTA</t>
  </si>
  <si>
    <t>DE LORENZO FABIOLA</t>
  </si>
  <si>
    <t>TRAIL DEL SALAME  -  San Michele Tiorre (Pr)</t>
  </si>
  <si>
    <t>TARTUFO TRAIL - Calestano (Pr)</t>
  </si>
  <si>
    <t>LUCCHESE MATTEO</t>
  </si>
  <si>
    <t>ROCCA RUNNER</t>
  </si>
  <si>
    <t>04:59:09</t>
  </si>
  <si>
    <t>CANETTA FILIPPO</t>
  </si>
  <si>
    <t>SALOMON CARNIFAST</t>
  </si>
  <si>
    <t>05:10:39</t>
  </si>
  <si>
    <t>05:22:13</t>
  </si>
  <si>
    <t>POL. MONTE SAN PIETRO</t>
  </si>
  <si>
    <t>05:44:31</t>
  </si>
  <si>
    <t>05:57:48</t>
  </si>
  <si>
    <t>06:00:07</t>
  </si>
  <si>
    <t>OLIVERI VIRGINIA</t>
  </si>
  <si>
    <t>06:01:57</t>
  </si>
  <si>
    <t>BARNES PABLO</t>
  </si>
  <si>
    <t>06:02:00</t>
  </si>
  <si>
    <t>GALEATI GIANLUCA</t>
  </si>
  <si>
    <t>06:06:45</t>
  </si>
  <si>
    <t>BERNABEI ANDREA</t>
  </si>
  <si>
    <t>06:06:47</t>
  </si>
  <si>
    <t>06:11:42</t>
  </si>
  <si>
    <t>LOCATELLI MICHELE ORIELE</t>
  </si>
  <si>
    <t>06:16:23</t>
  </si>
  <si>
    <t>VARANI LUCA</t>
  </si>
  <si>
    <t>G.P. PUBBLICA ASS.NZA BUSSETO</t>
  </si>
  <si>
    <t>06:27:49</t>
  </si>
  <si>
    <t>CERUTTI MARIA GIOVANNA</t>
  </si>
  <si>
    <t>G.S.A. VALSESIA</t>
  </si>
  <si>
    <t>06:30:32</t>
  </si>
  <si>
    <t>MAFFEI SIMONE</t>
  </si>
  <si>
    <t>2012</t>
  </si>
  <si>
    <t>06:34:13</t>
  </si>
  <si>
    <t>COLOMBO ALBERTO</t>
  </si>
  <si>
    <t>A.S. AMATORI SPORT</t>
  </si>
  <si>
    <t>06:35:32</t>
  </si>
  <si>
    <t>06:39:06</t>
  </si>
  <si>
    <t>MARCONI LUCA</t>
  </si>
  <si>
    <t>06:41:32</t>
  </si>
  <si>
    <t>06:43:25</t>
  </si>
  <si>
    <t>ZAMBRONI MATTIA</t>
  </si>
  <si>
    <t>06:44:38</t>
  </si>
  <si>
    <t>06:44:42</t>
  </si>
  <si>
    <t>CASTELLI SIMONETTA</t>
  </si>
  <si>
    <t>06:47:13</t>
  </si>
  <si>
    <t>COLOMBO MATTEO</t>
  </si>
  <si>
    <t>TEAM OTC COMO</t>
  </si>
  <si>
    <t>06:50:52</t>
  </si>
  <si>
    <t>06:50:53</t>
  </si>
  <si>
    <t>06:51:46</t>
  </si>
  <si>
    <t>PERCIVALE ALESSANDRO</t>
  </si>
  <si>
    <t>ATLETICA VALLE SCRIVIA</t>
  </si>
  <si>
    <t>06:51:57</t>
  </si>
  <si>
    <t>BALBI STEFANO</t>
  </si>
  <si>
    <t>CAVALLIN EMIRO</t>
  </si>
  <si>
    <t>06:52:03</t>
  </si>
  <si>
    <t>06:55:52</t>
  </si>
  <si>
    <t>GALETTO LUCA</t>
  </si>
  <si>
    <t>06:57:31</t>
  </si>
  <si>
    <t>CAPPELLETTI ALESSIO</t>
  </si>
  <si>
    <t>06:57:46</t>
  </si>
  <si>
    <t>06:59:36</t>
  </si>
  <si>
    <t>PALA FEDERICA</t>
  </si>
  <si>
    <t>PODISTICA RUBIERESE</t>
  </si>
  <si>
    <t>07:04:41</t>
  </si>
  <si>
    <t>07:07:34</t>
  </si>
  <si>
    <t>07:09:43</t>
  </si>
  <si>
    <t>GALLI GIANCARLO</t>
  </si>
  <si>
    <t>FRIESIAN TEAM</t>
  </si>
  <si>
    <t>07:10:35</t>
  </si>
  <si>
    <t>07:14:22</t>
  </si>
  <si>
    <t>SCARPA MASSIMILIANO</t>
  </si>
  <si>
    <t>CAVANNA CESARE</t>
  </si>
  <si>
    <t>07:17:01</t>
  </si>
  <si>
    <t>07:17:04</t>
  </si>
  <si>
    <t>BOTTONE GIULIO</t>
  </si>
  <si>
    <t>POL. GALILEO GIOVOLLEY ASD</t>
  </si>
  <si>
    <t>07:21:59</t>
  </si>
  <si>
    <t>07:23:07</t>
  </si>
  <si>
    <t>07:23:54</t>
  </si>
  <si>
    <t>PRATI FERANDO</t>
  </si>
  <si>
    <t>07:24:00</t>
  </si>
  <si>
    <t>TANZI MASSIMO</t>
  </si>
  <si>
    <t>POL. AIROLDI ORIGGIO</t>
  </si>
  <si>
    <t>07:26:06</t>
  </si>
  <si>
    <t>07:26:26</t>
  </si>
  <si>
    <t>07:29:05</t>
  </si>
  <si>
    <t>MAZZOTTI CRISTIAN</t>
  </si>
  <si>
    <t>SURFING SHOP SPORT PROMOTION</t>
  </si>
  <si>
    <t>07:31:42</t>
  </si>
  <si>
    <t>RICCO' MASSIMO</t>
  </si>
  <si>
    <t>07:40:21</t>
  </si>
  <si>
    <t>CONZ TOMMASO</t>
  </si>
  <si>
    <t>NEVER STOP RUN</t>
  </si>
  <si>
    <t>07:41:27</t>
  </si>
  <si>
    <t>CARBONI CRISTIAN</t>
  </si>
  <si>
    <t>DEGLI ESPOSTI NICOLA</t>
  </si>
  <si>
    <t>07:42:59</t>
  </si>
  <si>
    <t>07:43:07</t>
  </si>
  <si>
    <t>07:44:25</t>
  </si>
  <si>
    <t>07:45:44</t>
  </si>
  <si>
    <t>BENVENUTI MATTEO</t>
  </si>
  <si>
    <t>07:47:07</t>
  </si>
  <si>
    <t>CAPRA CASADIO MASSIMILIANO</t>
  </si>
  <si>
    <t>07:47:30</t>
  </si>
  <si>
    <t>07:47:39</t>
  </si>
  <si>
    <t>FUZZI ANDREA</t>
  </si>
  <si>
    <t>07:48:31</t>
  </si>
  <si>
    <t>07:50:46</t>
  </si>
  <si>
    <t>07:51:40</t>
  </si>
  <si>
    <t>07:55:09</t>
  </si>
  <si>
    <t>07:55:10</t>
  </si>
  <si>
    <t>PAGNOTTELLA RICCARDO</t>
  </si>
  <si>
    <t>A.S.D. POL. ATHLON RIBERA</t>
  </si>
  <si>
    <t>07:57:57</t>
  </si>
  <si>
    <t>08:02:29</t>
  </si>
  <si>
    <t>08:10:50</t>
  </si>
  <si>
    <t>08:12:49</t>
  </si>
  <si>
    <t>08:12:50</t>
  </si>
  <si>
    <t>GARULLI MIRCO</t>
  </si>
  <si>
    <t>08:16:59</t>
  </si>
  <si>
    <t>08:23:01</t>
  </si>
  <si>
    <t>MODICA MAURO</t>
  </si>
  <si>
    <t>08:23:02</t>
  </si>
  <si>
    <t>SABBATINI MANUELA</t>
  </si>
  <si>
    <t>08:27:00</t>
  </si>
  <si>
    <t>08:27:37</t>
  </si>
  <si>
    <t>FILIPI ANDI</t>
  </si>
  <si>
    <t>1985</t>
  </si>
  <si>
    <t>PUTTINI ALBERTO</t>
  </si>
  <si>
    <t>ASD MANTOVANI</t>
  </si>
  <si>
    <t>08:27:47</t>
  </si>
  <si>
    <t>08:31:56</t>
  </si>
  <si>
    <t>08:32:01</t>
  </si>
  <si>
    <t>08:47:22</t>
  </si>
  <si>
    <t>PALPI ENRICO</t>
  </si>
  <si>
    <t>08:47:23</t>
  </si>
  <si>
    <t>08:50:54</t>
  </si>
  <si>
    <t>CLASSIFICA GENERALE 50 km</t>
  </si>
  <si>
    <t>CLASSIFICA GENERALE 28 km</t>
  </si>
  <si>
    <t>TRE MORI RUNNING</t>
  </si>
  <si>
    <t>02:37:02</t>
  </si>
  <si>
    <t>02:39:59</t>
  </si>
  <si>
    <t>02:40:41</t>
  </si>
  <si>
    <t>02:42:57</t>
  </si>
  <si>
    <t>YOUNG RUNNING</t>
  </si>
  <si>
    <t>02:43:41</t>
  </si>
  <si>
    <t>02:46:00</t>
  </si>
  <si>
    <t>02:50:16</t>
  </si>
  <si>
    <t>02:50:26</t>
  </si>
  <si>
    <t>02:55:25</t>
  </si>
  <si>
    <t>03:04:12</t>
  </si>
  <si>
    <t>BOTTI GIULIA</t>
  </si>
  <si>
    <t>03:04:39</t>
  </si>
  <si>
    <t>03:04:40</t>
  </si>
  <si>
    <t>03:05:30</t>
  </si>
  <si>
    <t>03:06:40</t>
  </si>
  <si>
    <t>03:06:57</t>
  </si>
  <si>
    <t>CASTIGNOLA DEMETRIO</t>
  </si>
  <si>
    <t>03:08:58</t>
  </si>
  <si>
    <t>03:10:25</t>
  </si>
  <si>
    <t>03:15:36</t>
  </si>
  <si>
    <t>03:16:03</t>
  </si>
  <si>
    <t>03:16:24</t>
  </si>
  <si>
    <t>IBATICI ANDREA</t>
  </si>
  <si>
    <t>ATLETICA MDS PANARIA GROUP</t>
  </si>
  <si>
    <t>03:16:26</t>
  </si>
  <si>
    <t>03:20:49</t>
  </si>
  <si>
    <t>FERRETTI GIOVANNI</t>
  </si>
  <si>
    <t>03:22:59</t>
  </si>
  <si>
    <t>03:24:08</t>
  </si>
  <si>
    <t>03:25:46</t>
  </si>
  <si>
    <t>FABBRI FRANCESCO</t>
  </si>
  <si>
    <t>03:27:46</t>
  </si>
  <si>
    <t>03:28:15</t>
  </si>
  <si>
    <t>BREGOLI MARCO</t>
  </si>
  <si>
    <t>03:28:57</t>
  </si>
  <si>
    <t>BIONDANI DAVIDE</t>
  </si>
  <si>
    <t>FOCUS ITALIA</t>
  </si>
  <si>
    <t>03:29:13</t>
  </si>
  <si>
    <t>03:31:07</t>
  </si>
  <si>
    <t>03:31:33</t>
  </si>
  <si>
    <t>03:32:56</t>
  </si>
  <si>
    <t>03:33:04</t>
  </si>
  <si>
    <t>COLOMBO FABRIZIO</t>
  </si>
  <si>
    <t>ASD RUNANDTRAIL</t>
  </si>
  <si>
    <t>CANDIANI GABRIELE</t>
  </si>
  <si>
    <t>03:34:19</t>
  </si>
  <si>
    <t>BECCHI STEFANO</t>
  </si>
  <si>
    <t>POL. BERIV MULTISPORT</t>
  </si>
  <si>
    <t>03:35:32</t>
  </si>
  <si>
    <t>OLIOSI DANIELE</t>
  </si>
  <si>
    <t>03:37:49</t>
  </si>
  <si>
    <t>03:37:50</t>
  </si>
  <si>
    <t>03:38:39</t>
  </si>
  <si>
    <t>BIBOLOTTI PAOLO</t>
  </si>
  <si>
    <t>ATL.PIETRASANTA VERSILIA</t>
  </si>
  <si>
    <t>03:39:38</t>
  </si>
  <si>
    <t>03:40:13</t>
  </si>
  <si>
    <t>GAMBOGI ANDREA</t>
  </si>
  <si>
    <t>03:40:24</t>
  </si>
  <si>
    <t>03:41:57</t>
  </si>
  <si>
    <t>03:43:19</t>
  </si>
  <si>
    <t>ASD GLI ORSI</t>
  </si>
  <si>
    <t>03:44:28</t>
  </si>
  <si>
    <t>IMMOVILLI SIMONE</t>
  </si>
  <si>
    <t>03:44:34</t>
  </si>
  <si>
    <t>BACINELLI SABINA</t>
  </si>
  <si>
    <t>ATHLETIC TEAM LARIO</t>
  </si>
  <si>
    <t>03:44:48</t>
  </si>
  <si>
    <t>03:47:19</t>
  </si>
  <si>
    <t>03:49:21</t>
  </si>
  <si>
    <t>03:49:34</t>
  </si>
  <si>
    <t>MONARDI DAVIDE</t>
  </si>
  <si>
    <t>03:50:46</t>
  </si>
  <si>
    <t>BELLETTI MATTEO</t>
  </si>
  <si>
    <t>03:51:09</t>
  </si>
  <si>
    <t>03:51:11</t>
  </si>
  <si>
    <t>MATTIOLI SANDRO</t>
  </si>
  <si>
    <t>5 CASCINE CISLAGO ASD</t>
  </si>
  <si>
    <t>03:56:04</t>
  </si>
  <si>
    <t>MONETTI CESARE</t>
  </si>
  <si>
    <t>RUNNING SARONNO</t>
  </si>
  <si>
    <t>03:58:59</t>
  </si>
  <si>
    <t>ANELLI MICHELA</t>
  </si>
  <si>
    <t>03:59:30</t>
  </si>
  <si>
    <t>KINO MANA ASD</t>
  </si>
  <si>
    <t>03:59:50</t>
  </si>
  <si>
    <t>VALICATI MARCO</t>
  </si>
  <si>
    <t>RUNNING OLTREPO'</t>
  </si>
  <si>
    <t>04:01:54</t>
  </si>
  <si>
    <t>04:02:43</t>
  </si>
  <si>
    <t>BENEDETTI MASSIMO</t>
  </si>
  <si>
    <t>04:05:09</t>
  </si>
  <si>
    <t>LOLLIAUTO ASD</t>
  </si>
  <si>
    <t>LEONARDI VERONICA</t>
  </si>
  <si>
    <t>04:06:22</t>
  </si>
  <si>
    <t>NICOLINI DANIELE</t>
  </si>
  <si>
    <t>1993</t>
  </si>
  <si>
    <t>04:07:18</t>
  </si>
  <si>
    <t>NICOLINI EMANUELE</t>
  </si>
  <si>
    <t>CATAUDELLA FEDERICA</t>
  </si>
  <si>
    <t>04:07:50</t>
  </si>
  <si>
    <t>04:08:00</t>
  </si>
  <si>
    <t>MOLINARI STEFANIA</t>
  </si>
  <si>
    <t>04:08:24</t>
  </si>
  <si>
    <t>PODDA GIANLUIGI</t>
  </si>
  <si>
    <t>04:08:34</t>
  </si>
  <si>
    <t>04:09:53</t>
  </si>
  <si>
    <t>04:13:00</t>
  </si>
  <si>
    <t>04:13:11</t>
  </si>
  <si>
    <t>04:13:36</t>
  </si>
  <si>
    <t>04:14:05</t>
  </si>
  <si>
    <t>AMATI FRANCO</t>
  </si>
  <si>
    <t>04:18:20</t>
  </si>
  <si>
    <t>ROZZATI DAVIDE</t>
  </si>
  <si>
    <t>AVIS MARATHON VERBANIA</t>
  </si>
  <si>
    <t>04:18:50</t>
  </si>
  <si>
    <t>GHIDINI MARIASOLE</t>
  </si>
  <si>
    <t>04:21:52</t>
  </si>
  <si>
    <t>04:25:51</t>
  </si>
  <si>
    <t>04:25:53</t>
  </si>
  <si>
    <t>04:27:01</t>
  </si>
  <si>
    <t>04:29:01</t>
  </si>
  <si>
    <t>04:29:21</t>
  </si>
  <si>
    <t>GARAVINI DEBORA</t>
  </si>
  <si>
    <t>04:30:31</t>
  </si>
  <si>
    <t>04:30:48</t>
  </si>
  <si>
    <t>USSI STEFANO</t>
  </si>
  <si>
    <t>04:37:26</t>
  </si>
  <si>
    <t>04:39:41</t>
  </si>
  <si>
    <t>PIOGGIARELLA FAUSTA</t>
  </si>
  <si>
    <t>04:40:33</t>
  </si>
  <si>
    <t>CATANESE VITTORIO</t>
  </si>
  <si>
    <t>04:40:49</t>
  </si>
  <si>
    <t>PEROTTI FRANCO</t>
  </si>
  <si>
    <t>LATIGRE</t>
  </si>
  <si>
    <t>04:41:18</t>
  </si>
  <si>
    <t>PAVESE STEFANIA</t>
  </si>
  <si>
    <t>04:41:22</t>
  </si>
  <si>
    <t>RUGGI MARCO</t>
  </si>
  <si>
    <t>04:43:02</t>
  </si>
  <si>
    <t>GIROLIMETTI MICHELE</t>
  </si>
  <si>
    <t>04:43:03</t>
  </si>
  <si>
    <t>LOFFI PAOLO</t>
  </si>
  <si>
    <t>04:49:40</t>
  </si>
  <si>
    <t>04:50:24</t>
  </si>
  <si>
    <t>04:58:31</t>
  </si>
  <si>
    <t>MAGNANI ALBERTO</t>
  </si>
  <si>
    <t>04:58:32</t>
  </si>
  <si>
    <t>05:08:35</t>
  </si>
  <si>
    <t>PORTESANI MASSIMO</t>
  </si>
  <si>
    <t>05:11:24</t>
  </si>
  <si>
    <t>05:14:44</t>
  </si>
  <si>
    <t>MARATONETI DEL TIGULLIO</t>
  </si>
  <si>
    <t>05:14:45</t>
  </si>
  <si>
    <t>05:26:22</t>
  </si>
  <si>
    <t>05:26:40</t>
  </si>
  <si>
    <t>05:30:37</t>
  </si>
  <si>
    <t>05:32:16</t>
  </si>
  <si>
    <t>05:37:58</t>
  </si>
  <si>
    <t>06:06:54</t>
  </si>
  <si>
    <t>06:07:02</t>
  </si>
  <si>
    <t xml:space="preserve">1 (L) </t>
  </si>
  <si>
    <t xml:space="preserve">2 (L) </t>
  </si>
  <si>
    <t xml:space="preserve">3 (L) </t>
  </si>
  <si>
    <t xml:space="preserve">4 (L) </t>
  </si>
  <si>
    <t xml:space="preserve">5 (L) </t>
  </si>
  <si>
    <t xml:space="preserve">6 (L) </t>
  </si>
  <si>
    <t xml:space="preserve">7 (L) </t>
  </si>
  <si>
    <t xml:space="preserve">8 (L) </t>
  </si>
  <si>
    <t xml:space="preserve">9 (L) </t>
  </si>
  <si>
    <t xml:space="preserve">10 (L) </t>
  </si>
  <si>
    <t xml:space="preserve">11 (L) </t>
  </si>
  <si>
    <t xml:space="preserve">12 (L) </t>
  </si>
  <si>
    <t xml:space="preserve">13 (L) </t>
  </si>
  <si>
    <t xml:space="preserve">14 (L) </t>
  </si>
  <si>
    <t xml:space="preserve">15 (L) </t>
  </si>
  <si>
    <t xml:space="preserve">16 (L) </t>
  </si>
  <si>
    <t xml:space="preserve">17 (L) </t>
  </si>
  <si>
    <t xml:space="preserve">18 (L) </t>
  </si>
  <si>
    <t xml:space="preserve">20 (L) </t>
  </si>
  <si>
    <t xml:space="preserve">21 (L) </t>
  </si>
  <si>
    <t xml:space="preserve">22 (L) </t>
  </si>
  <si>
    <t xml:space="preserve">23 (L) </t>
  </si>
  <si>
    <t xml:space="preserve">24 (L) </t>
  </si>
  <si>
    <t xml:space="preserve">25 (L) </t>
  </si>
  <si>
    <t xml:space="preserve">26 (L) </t>
  </si>
  <si>
    <t xml:space="preserve">27 (L) </t>
  </si>
  <si>
    <t xml:space="preserve">28 (L) </t>
  </si>
  <si>
    <t xml:space="preserve">29 (L) </t>
  </si>
  <si>
    <t xml:space="preserve">30 (L) </t>
  </si>
  <si>
    <t xml:space="preserve">31 (L) </t>
  </si>
  <si>
    <t xml:space="preserve">32 (L) </t>
  </si>
  <si>
    <t xml:space="preserve">33 (L) </t>
  </si>
  <si>
    <t xml:space="preserve">34 (L) </t>
  </si>
  <si>
    <t xml:space="preserve">35 (L) </t>
  </si>
  <si>
    <t xml:space="preserve">36 (L) </t>
  </si>
  <si>
    <t xml:space="preserve">37 (L) </t>
  </si>
  <si>
    <t xml:space="preserve">38 (L) </t>
  </si>
  <si>
    <t xml:space="preserve">39 (L) </t>
  </si>
  <si>
    <t xml:space="preserve">40 (L) </t>
  </si>
  <si>
    <t xml:space="preserve">41 (L) </t>
  </si>
  <si>
    <t xml:space="preserve">42 (L) </t>
  </si>
  <si>
    <t xml:space="preserve">43 (L) </t>
  </si>
  <si>
    <t xml:space="preserve">44 (L) </t>
  </si>
  <si>
    <t xml:space="preserve">45 (L) </t>
  </si>
  <si>
    <t xml:space="preserve">46 (L) </t>
  </si>
  <si>
    <t xml:space="preserve">47 (L) </t>
  </si>
  <si>
    <t xml:space="preserve">48 (L) </t>
  </si>
  <si>
    <t xml:space="preserve">49 (L) </t>
  </si>
  <si>
    <t xml:space="preserve">50 (L) </t>
  </si>
  <si>
    <t xml:space="preserve">51 (L) </t>
  </si>
  <si>
    <t xml:space="preserve">52 (L) </t>
  </si>
  <si>
    <t xml:space="preserve">53 (L) </t>
  </si>
  <si>
    <t xml:space="preserve">54 (L) </t>
  </si>
  <si>
    <t xml:space="preserve">55 (L) </t>
  </si>
  <si>
    <t xml:space="preserve">56 (L) </t>
  </si>
  <si>
    <t xml:space="preserve">57 (L) </t>
  </si>
  <si>
    <t xml:space="preserve">58 (L) </t>
  </si>
  <si>
    <t xml:space="preserve">59 (L) </t>
  </si>
  <si>
    <t xml:space="preserve">60 (L) </t>
  </si>
  <si>
    <t xml:space="preserve">61 (L) </t>
  </si>
  <si>
    <t xml:space="preserve">62 (L) </t>
  </si>
  <si>
    <t xml:space="preserve">63 (L) </t>
  </si>
  <si>
    <t xml:space="preserve">64 (L) </t>
  </si>
  <si>
    <t xml:space="preserve">65 (L) </t>
  </si>
  <si>
    <t xml:space="preserve">66 (L) </t>
  </si>
  <si>
    <t xml:space="preserve">67 (L) </t>
  </si>
  <si>
    <t xml:space="preserve">68 (L) </t>
  </si>
  <si>
    <t xml:space="preserve">69 (L) </t>
  </si>
  <si>
    <t xml:space="preserve">70 (L) </t>
  </si>
  <si>
    <t xml:space="preserve">71 (L) </t>
  </si>
  <si>
    <t xml:space="preserve">72 (L) </t>
  </si>
  <si>
    <t xml:space="preserve">73 (L) </t>
  </si>
  <si>
    <t xml:space="preserve">74 (L) </t>
  </si>
  <si>
    <t xml:space="preserve">75 (L) </t>
  </si>
  <si>
    <t xml:space="preserve">76 (L) </t>
  </si>
  <si>
    <t xml:space="preserve">77 (L) </t>
  </si>
  <si>
    <t xml:space="preserve">78 (L) </t>
  </si>
  <si>
    <t xml:space="preserve">79 (L) </t>
  </si>
  <si>
    <t xml:space="preserve">80 (L) </t>
  </si>
  <si>
    <t xml:space="preserve">81 (L) </t>
  </si>
  <si>
    <t xml:space="preserve">82 (L) </t>
  </si>
  <si>
    <t xml:space="preserve">83 (L) </t>
  </si>
  <si>
    <t xml:space="preserve">84 (L) </t>
  </si>
  <si>
    <t xml:space="preserve">85 (L) </t>
  </si>
  <si>
    <t xml:space="preserve">19 (L) </t>
  </si>
  <si>
    <t>CENTRO SOCIALE UNIVERSITARIO  - BARILLA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</si>
</sst>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:ss;@"/>
    <numFmt numFmtId="166" formatCode="[$-F400]h:mm:ss\ AM/PM"/>
    <numFmt numFmtId="167" formatCode="dd/mm/yy;@"/>
    <numFmt numFmtId="168" formatCode="d/m/yyyy;@"/>
    <numFmt numFmtId="169" formatCode="0.0"/>
  </numFmts>
  <fonts count="7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i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12"/>
      <name val="Arial Black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0"/>
      <name val="Tahoma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1"/>
      <color indexed="12"/>
      <name val="Arial"/>
      <family val="2"/>
    </font>
    <font>
      <b/>
      <sz val="11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8"/>
      <color theme="1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" fontId="0" fillId="0" borderId="0" xfId="0" applyNumberFormat="1" applyFont="1" applyFill="1" applyAlignment="1">
      <alignment horizontal="center"/>
    </xf>
    <xf numFmtId="0" fontId="8" fillId="0" borderId="0" xfId="48" applyFont="1" applyFill="1" applyBorder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51" applyFont="1" applyFill="1" applyBorder="1" applyAlignment="1">
      <alignment horizontal="center"/>
      <protection/>
    </xf>
    <xf numFmtId="0" fontId="0" fillId="0" borderId="0" xfId="50" applyFont="1" applyFill="1" applyBorder="1" applyAlignment="1">
      <alignment horizontal="center"/>
      <protection/>
    </xf>
    <xf numFmtId="21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6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21" fontId="15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1" fontId="3" fillId="0" borderId="11" xfId="0" applyNumberFormat="1" applyFont="1" applyFill="1" applyBorder="1" applyAlignment="1">
      <alignment horizontal="center"/>
    </xf>
    <xf numFmtId="21" fontId="15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1" fontId="15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1" fontId="15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1" fontId="0" fillId="0" borderId="13" xfId="0" applyNumberFormat="1" applyFont="1" applyFill="1" applyBorder="1" applyAlignment="1">
      <alignment horizontal="center"/>
    </xf>
    <xf numFmtId="21" fontId="14" fillId="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48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/>
      <protection/>
    </xf>
    <xf numFmtId="0" fontId="11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center"/>
      <protection/>
    </xf>
    <xf numFmtId="0" fontId="8" fillId="0" borderId="0" xfId="52" applyFont="1" applyFill="1" applyBorder="1">
      <alignment/>
      <protection/>
    </xf>
    <xf numFmtId="0" fontId="12" fillId="0" borderId="0" xfId="52" applyFont="1" applyFill="1" applyBorder="1">
      <alignment/>
      <protection/>
    </xf>
    <xf numFmtId="0" fontId="8" fillId="0" borderId="0" xfId="52" applyFont="1" applyFill="1" applyBorder="1" applyAlignment="1">
      <alignment horizontal="left"/>
      <protection/>
    </xf>
    <xf numFmtId="0" fontId="13" fillId="0" borderId="0" xfId="52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4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21" fontId="0" fillId="0" borderId="0" xfId="0" applyNumberFormat="1" applyFill="1" applyBorder="1" applyAlignment="1">
      <alignment/>
    </xf>
    <xf numFmtId="0" fontId="7" fillId="0" borderId="0" xfId="48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21" fontId="0" fillId="0" borderId="0" xfId="0" applyNumberForma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24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6" fillId="35" borderId="15" xfId="0" applyFont="1" applyFill="1" applyBorder="1" applyAlignment="1">
      <alignment/>
    </xf>
    <xf numFmtId="0" fontId="16" fillId="35" borderId="16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" fillId="0" borderId="0" xfId="0" applyFont="1" applyAlignment="1">
      <alignment/>
    </xf>
    <xf numFmtId="0" fontId="17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35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7" xfId="0" applyBorder="1" applyAlignment="1">
      <alignment horizontal="left"/>
    </xf>
    <xf numFmtId="0" fontId="20" fillId="0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20" xfId="0" applyBorder="1" applyAlignment="1">
      <alignment/>
    </xf>
    <xf numFmtId="0" fontId="20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2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6" fontId="0" fillId="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38" borderId="0" xfId="0" applyFont="1" applyFill="1" applyAlignment="1">
      <alignment/>
    </xf>
    <xf numFmtId="0" fontId="10" fillId="38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46" fontId="0" fillId="0" borderId="0" xfId="0" applyNumberFormat="1" applyFont="1" applyFill="1" applyAlignment="1">
      <alignment horizontal="center"/>
    </xf>
    <xf numFmtId="46" fontId="1" fillId="0" borderId="0" xfId="0" applyNumberFormat="1" applyFont="1" applyBorder="1" applyAlignment="1">
      <alignment horizontal="center" vertical="center" wrapText="1"/>
    </xf>
    <xf numFmtId="46" fontId="0" fillId="0" borderId="0" xfId="0" applyNumberFormat="1" applyFont="1" applyFill="1" applyBorder="1" applyAlignment="1">
      <alignment horizontal="center"/>
    </xf>
    <xf numFmtId="46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28" fillId="0" borderId="0" xfId="0" applyFont="1" applyFill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13" borderId="0" xfId="0" applyFont="1" applyFill="1" applyBorder="1" applyAlignment="1">
      <alignment/>
    </xf>
    <xf numFmtId="0" fontId="10" fillId="13" borderId="0" xfId="0" applyFont="1" applyFill="1" applyAlignment="1">
      <alignment/>
    </xf>
    <xf numFmtId="0" fontId="10" fillId="13" borderId="0" xfId="0" applyFont="1" applyFill="1" applyBorder="1" applyAlignment="1">
      <alignment/>
    </xf>
    <xf numFmtId="14" fontId="0" fillId="0" borderId="0" xfId="0" applyNumberFormat="1" applyFont="1" applyFill="1" applyAlignment="1">
      <alignment horizontal="center"/>
    </xf>
    <xf numFmtId="21" fontId="72" fillId="0" borderId="0" xfId="36" applyNumberFormat="1" applyFont="1" applyFill="1" applyBorder="1" applyAlignment="1" applyProtection="1">
      <alignment horizontal="center"/>
      <protection/>
    </xf>
    <xf numFmtId="0" fontId="30" fillId="0" borderId="0" xfId="49" applyFont="1" applyFill="1" applyBorder="1" applyAlignment="1">
      <alignment horizontal="center"/>
      <protection/>
    </xf>
    <xf numFmtId="0" fontId="8" fillId="0" borderId="0" xfId="4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30" fillId="0" borderId="0" xfId="48" applyFont="1" applyFill="1" applyBorder="1" applyAlignment="1">
      <alignment horizontal="center"/>
      <protection/>
    </xf>
    <xf numFmtId="0" fontId="10" fillId="19" borderId="0" xfId="0" applyFont="1" applyFill="1" applyBorder="1" applyAlignment="1">
      <alignment/>
    </xf>
    <xf numFmtId="0" fontId="10" fillId="19" borderId="0" xfId="0" applyFont="1" applyFill="1" applyBorder="1" applyAlignment="1">
      <alignment/>
    </xf>
    <xf numFmtId="0" fontId="10" fillId="19" borderId="0" xfId="0" applyFont="1" applyFill="1" applyAlignment="1">
      <alignment/>
    </xf>
    <xf numFmtId="0" fontId="31" fillId="0" borderId="0" xfId="0" applyFont="1" applyFill="1" applyBorder="1" applyAlignment="1">
      <alignment vertical="center"/>
    </xf>
    <xf numFmtId="21" fontId="8" fillId="0" borderId="0" xfId="51" applyNumberFormat="1" applyFont="1" applyFill="1" applyBorder="1" applyAlignment="1">
      <alignment horizontal="center"/>
      <protection/>
    </xf>
    <xf numFmtId="21" fontId="8" fillId="0" borderId="0" xfId="48" applyNumberFormat="1" applyFont="1" applyFill="1" applyBorder="1" applyAlignment="1">
      <alignment horizontal="center"/>
      <protection/>
    </xf>
    <xf numFmtId="0" fontId="1" fillId="39" borderId="0" xfId="0" applyFont="1" applyFill="1" applyBorder="1" applyAlignment="1">
      <alignment horizontal="center" vertical="center"/>
    </xf>
    <xf numFmtId="0" fontId="32" fillId="40" borderId="0" xfId="0" applyFont="1" applyFill="1" applyAlignment="1">
      <alignment horizontal="left"/>
    </xf>
    <xf numFmtId="0" fontId="15" fillId="40" borderId="0" xfId="0" applyFont="1" applyFill="1" applyAlignment="1">
      <alignment/>
    </xf>
    <xf numFmtId="0" fontId="0" fillId="40" borderId="0" xfId="0" applyFill="1" applyAlignment="1">
      <alignment/>
    </xf>
    <xf numFmtId="2" fontId="0" fillId="0" borderId="0" xfId="0" applyNumberFormat="1" applyAlignment="1">
      <alignment/>
    </xf>
    <xf numFmtId="2" fontId="2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0" fontId="22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52" applyFont="1" applyFill="1" applyBorder="1" applyAlignment="1">
      <alignment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27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41" borderId="0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10" fillId="13" borderId="0" xfId="0" applyFont="1" applyFill="1" applyAlignment="1">
      <alignment/>
    </xf>
    <xf numFmtId="0" fontId="10" fillId="40" borderId="0" xfId="0" applyFont="1" applyFill="1" applyBorder="1" applyAlignment="1">
      <alignment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 5" xfId="51"/>
    <cellStyle name="Normale 6" xfId="52"/>
    <cellStyle name="Normale 7" xfId="53"/>
    <cellStyle name="Normale 8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30</xdr:col>
      <xdr:colOff>323850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0"/>
          <a:ext cx="581977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isp.it/parm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9"/>
  <sheetViews>
    <sheetView tabSelected="1" zoomScalePageLayoutView="0" workbookViewId="0" topLeftCell="A1">
      <pane xSplit="4" ySplit="8" topLeftCell="Q20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R223" sqref="R223"/>
    </sheetView>
  </sheetViews>
  <sheetFormatPr defaultColWidth="9.140625" defaultRowHeight="12.75"/>
  <cols>
    <col min="1" max="1" width="25.421875" style="7" customWidth="1"/>
    <col min="2" max="2" width="3.7109375" style="5" customWidth="1"/>
    <col min="3" max="3" width="10.28125" style="5" customWidth="1"/>
    <col min="4" max="4" width="22.421875" style="177" customWidth="1"/>
    <col min="5" max="5" width="4.00390625" style="4" customWidth="1"/>
    <col min="6" max="6" width="11.28125" style="4" customWidth="1"/>
    <col min="7" max="7" width="6.421875" style="4" bestFit="1" customWidth="1"/>
    <col min="8" max="8" width="6.140625" style="4" bestFit="1" customWidth="1"/>
    <col min="9" max="9" width="3.140625" style="4" customWidth="1"/>
    <col min="10" max="10" width="4.8515625" style="4" customWidth="1"/>
    <col min="11" max="11" width="10.140625" style="4" customWidth="1"/>
    <col min="12" max="12" width="6.57421875" style="4" customWidth="1"/>
    <col min="13" max="13" width="3.140625" style="4" customWidth="1"/>
    <col min="14" max="14" width="5.421875" style="4" customWidth="1"/>
    <col min="15" max="15" width="10.57421875" style="3" customWidth="1"/>
    <col min="16" max="16" width="6.57421875" style="4" customWidth="1"/>
    <col min="17" max="17" width="3.140625" style="4" customWidth="1"/>
    <col min="18" max="18" width="7.28125" style="4" customWidth="1"/>
    <col min="19" max="19" width="11.421875" style="4" customWidth="1"/>
    <col min="20" max="20" width="7.28125" style="4" customWidth="1"/>
    <col min="21" max="21" width="3.140625" style="4" customWidth="1"/>
    <col min="22" max="22" width="7.00390625" style="149" customWidth="1"/>
    <col min="23" max="23" width="11.57421875" style="145" customWidth="1"/>
    <col min="24" max="24" width="6.57421875" style="4" customWidth="1"/>
    <col min="25" max="25" width="3.140625" style="4" customWidth="1"/>
    <col min="26" max="26" width="5.421875" style="152" bestFit="1" customWidth="1"/>
    <col min="27" max="27" width="10.57421875" style="9" bestFit="1" customWidth="1"/>
    <col min="28" max="28" width="6.57421875" style="4" bestFit="1" customWidth="1"/>
    <col min="29" max="29" width="3.140625" style="4" customWidth="1"/>
    <col min="30" max="30" width="6.57421875" style="4" customWidth="1"/>
    <col min="31" max="31" width="11.7109375" style="9" customWidth="1"/>
    <col min="32" max="32" width="6.57421875" style="4" customWidth="1"/>
    <col min="33" max="33" width="3.8515625" style="4" customWidth="1"/>
    <col min="34" max="34" width="8.421875" style="4" bestFit="1" customWidth="1"/>
    <col min="35" max="35" width="10.421875" style="9" customWidth="1"/>
    <col min="36" max="36" width="7.140625" style="4" bestFit="1" customWidth="1"/>
    <col min="37" max="37" width="3.140625" style="4" customWidth="1"/>
    <col min="38" max="38" width="7.140625" style="4" bestFit="1" customWidth="1"/>
    <col min="39" max="39" width="10.57421875" style="9" customWidth="1"/>
    <col min="40" max="40" width="6.57421875" style="4" customWidth="1"/>
    <col min="41" max="41" width="3.140625" style="4" customWidth="1"/>
    <col min="42" max="42" width="6.57421875" style="4" customWidth="1"/>
    <col min="43" max="43" width="10.140625" style="9" bestFit="1" customWidth="1"/>
    <col min="44" max="44" width="6.57421875" style="4" customWidth="1"/>
    <col min="45" max="45" width="3.140625" style="4" customWidth="1"/>
    <col min="46" max="46" width="6.57421875" style="4" customWidth="1"/>
    <col min="47" max="47" width="11.57421875" style="4" bestFit="1" customWidth="1"/>
    <col min="48" max="48" width="6.57421875" style="4" customWidth="1"/>
    <col min="49" max="49" width="3.7109375" style="4" customWidth="1"/>
    <col min="50" max="50" width="6.57421875" style="4" customWidth="1"/>
    <col min="51" max="51" width="10.140625" style="4" bestFit="1" customWidth="1"/>
    <col min="52" max="52" width="6.57421875" style="4" customWidth="1"/>
    <col min="53" max="53" width="3.140625" style="4" customWidth="1"/>
    <col min="54" max="54" width="6.57421875" style="4" customWidth="1"/>
    <col min="55" max="55" width="10.140625" style="4" bestFit="1" customWidth="1"/>
    <col min="56" max="56" width="6.57421875" style="4" customWidth="1"/>
    <col min="57" max="57" width="3.7109375" style="7" customWidth="1"/>
    <col min="58" max="16384" width="9.140625" style="7" customWidth="1"/>
  </cols>
  <sheetData>
    <row r="1" spans="1:44" ht="20.25">
      <c r="A1" s="23" t="s">
        <v>735</v>
      </c>
      <c r="C1" s="18"/>
      <c r="AI1" s="25"/>
      <c r="AJ1" s="26"/>
      <c r="AK1" s="26"/>
      <c r="AL1" s="26"/>
      <c r="AM1" s="27" t="s">
        <v>749</v>
      </c>
      <c r="AN1" s="26"/>
      <c r="AO1" s="26"/>
      <c r="AP1" s="26"/>
      <c r="AQ1" s="28"/>
      <c r="AR1" s="29"/>
    </row>
    <row r="2" spans="1:50" ht="23.25">
      <c r="A2" s="24" t="s">
        <v>855</v>
      </c>
      <c r="AI2" s="30"/>
      <c r="AJ2" s="31"/>
      <c r="AK2" s="31"/>
      <c r="AL2" s="31"/>
      <c r="AM2" s="174" t="s">
        <v>2695</v>
      </c>
      <c r="AN2" s="31"/>
      <c r="AO2" s="31"/>
      <c r="AP2" s="31"/>
      <c r="AQ2" s="32"/>
      <c r="AR2" s="33"/>
      <c r="AX2" s="39"/>
    </row>
    <row r="3" spans="1:50" ht="15">
      <c r="A3" s="24" t="s">
        <v>733</v>
      </c>
      <c r="AI3" s="34"/>
      <c r="AJ3" s="5"/>
      <c r="AK3" s="5"/>
      <c r="AL3" s="5"/>
      <c r="AM3" s="35" t="s">
        <v>748</v>
      </c>
      <c r="AN3" s="5"/>
      <c r="AO3" s="5"/>
      <c r="AP3" s="5"/>
      <c r="AQ3" s="36"/>
      <c r="AR3" s="33"/>
      <c r="AX3" s="39"/>
    </row>
    <row r="4" spans="1:50" ht="15">
      <c r="A4" s="24"/>
      <c r="AI4" s="36"/>
      <c r="AJ4" s="5"/>
      <c r="AK4" s="5"/>
      <c r="AL4" s="5"/>
      <c r="AM4" s="35"/>
      <c r="AN4" s="5"/>
      <c r="AO4" s="5"/>
      <c r="AP4" s="5"/>
      <c r="AQ4" s="36"/>
      <c r="AR4" s="5"/>
      <c r="AX4" s="39"/>
    </row>
    <row r="5" spans="1:50" ht="15">
      <c r="A5" s="24"/>
      <c r="AI5" s="36"/>
      <c r="AJ5" s="5"/>
      <c r="AK5" s="5"/>
      <c r="AL5" s="5"/>
      <c r="AM5" s="35"/>
      <c r="AN5" s="5"/>
      <c r="AO5" s="5"/>
      <c r="AP5" s="5"/>
      <c r="AQ5" s="36"/>
      <c r="AR5" s="5"/>
      <c r="AX5" s="39"/>
    </row>
    <row r="6" spans="1:55" ht="12.75">
      <c r="A6" s="12"/>
      <c r="K6" s="173">
        <v>40930</v>
      </c>
      <c r="O6" s="173">
        <v>40937</v>
      </c>
      <c r="S6" s="173">
        <v>40978</v>
      </c>
      <c r="W6" s="173">
        <v>41034</v>
      </c>
      <c r="AA6" s="173">
        <v>41042</v>
      </c>
      <c r="AE6" s="173">
        <v>41063</v>
      </c>
      <c r="AI6" s="173">
        <v>41077</v>
      </c>
      <c r="AM6" s="173">
        <v>41112</v>
      </c>
      <c r="AQ6" s="173">
        <v>41126</v>
      </c>
      <c r="AU6" s="173">
        <v>41147</v>
      </c>
      <c r="AY6" s="173">
        <v>41175</v>
      </c>
      <c r="BC6" s="173">
        <v>41196</v>
      </c>
    </row>
    <row r="7" spans="1:56" ht="12.75">
      <c r="A7" s="12"/>
      <c r="F7" s="4">
        <f>SUM(F9:F888)</f>
        <v>315042</v>
      </c>
      <c r="H7" s="4">
        <f>SUM(H9:H888)</f>
        <v>1818</v>
      </c>
      <c r="K7" s="4">
        <v>127</v>
      </c>
      <c r="L7" s="4">
        <f>SUM(L9:L888)</f>
        <v>19685</v>
      </c>
      <c r="O7" s="4">
        <v>92</v>
      </c>
      <c r="P7" s="4">
        <f>SUM(P9:P888)</f>
        <v>15870</v>
      </c>
      <c r="S7" s="4">
        <v>170</v>
      </c>
      <c r="T7" s="4">
        <f>SUM(T9:T888)</f>
        <v>29920</v>
      </c>
      <c r="W7" s="4">
        <v>221</v>
      </c>
      <c r="X7" s="4">
        <f>SUM(X9:X888)</f>
        <v>55205</v>
      </c>
      <c r="AA7" s="4">
        <v>166</v>
      </c>
      <c r="AB7" s="4">
        <f>SUM(AB9:AB888)</f>
        <v>21829</v>
      </c>
      <c r="AE7" s="4">
        <v>118</v>
      </c>
      <c r="AF7" s="4">
        <f>SUM(AF9:AF888)</f>
        <v>19175</v>
      </c>
      <c r="AI7" s="4">
        <v>231</v>
      </c>
      <c r="AJ7" s="4">
        <f>SUM(AJ9:AJ888)</f>
        <v>40191</v>
      </c>
      <c r="AM7" s="4">
        <v>134</v>
      </c>
      <c r="AN7" s="4">
        <f>SUM(AN9:AN888)</f>
        <v>20569</v>
      </c>
      <c r="AQ7" s="4">
        <v>106</v>
      </c>
      <c r="AR7" s="4">
        <f>SUM(AR9:AR888)</f>
        <v>17967</v>
      </c>
      <c r="AU7" s="4">
        <v>75</v>
      </c>
      <c r="AV7" s="4">
        <f>SUM(AV9:AV888)</f>
        <v>14025</v>
      </c>
      <c r="AY7" s="4">
        <v>180</v>
      </c>
      <c r="AZ7" s="4">
        <f>SUM(AZ9:AZ888)</f>
        <v>23490</v>
      </c>
      <c r="BC7" s="4">
        <v>198</v>
      </c>
      <c r="BD7" s="4">
        <f>SUM(BD9:BD888)</f>
        <v>37116</v>
      </c>
    </row>
    <row r="8" spans="1:57" s="124" customFormat="1" ht="51">
      <c r="A8" s="167" t="s">
        <v>798</v>
      </c>
      <c r="B8" s="22" t="s">
        <v>762</v>
      </c>
      <c r="C8" s="22" t="s">
        <v>767</v>
      </c>
      <c r="D8" s="193" t="s">
        <v>799</v>
      </c>
      <c r="E8" s="185"/>
      <c r="F8" s="116" t="s">
        <v>837</v>
      </c>
      <c r="G8" s="117" t="s">
        <v>800</v>
      </c>
      <c r="H8" s="116" t="s">
        <v>836</v>
      </c>
      <c r="I8" s="185"/>
      <c r="J8" s="118" t="s">
        <v>831</v>
      </c>
      <c r="K8" s="118" t="s">
        <v>1518</v>
      </c>
      <c r="L8" s="119" t="s">
        <v>797</v>
      </c>
      <c r="M8" s="185"/>
      <c r="N8" s="118" t="s">
        <v>832</v>
      </c>
      <c r="O8" s="120" t="s">
        <v>1519</v>
      </c>
      <c r="P8" s="119" t="s">
        <v>797</v>
      </c>
      <c r="Q8" s="185"/>
      <c r="R8" s="118" t="s">
        <v>833</v>
      </c>
      <c r="S8" s="121" t="s">
        <v>1482</v>
      </c>
      <c r="T8" s="119" t="s">
        <v>797</v>
      </c>
      <c r="U8" s="185"/>
      <c r="V8" s="118" t="s">
        <v>834</v>
      </c>
      <c r="W8" s="146" t="s">
        <v>830</v>
      </c>
      <c r="X8" s="119" t="s">
        <v>797</v>
      </c>
      <c r="Y8" s="185"/>
      <c r="Z8" s="118" t="s">
        <v>838</v>
      </c>
      <c r="AA8" s="121" t="s">
        <v>720</v>
      </c>
      <c r="AB8" s="119" t="s">
        <v>797</v>
      </c>
      <c r="AC8" s="185"/>
      <c r="AD8" s="118" t="s">
        <v>842</v>
      </c>
      <c r="AE8" s="121" t="s">
        <v>755</v>
      </c>
      <c r="AF8" s="119" t="s">
        <v>797</v>
      </c>
      <c r="AG8" s="185"/>
      <c r="AH8" s="118" t="s">
        <v>751</v>
      </c>
      <c r="AI8" s="121" t="s">
        <v>3434</v>
      </c>
      <c r="AJ8" s="119" t="s">
        <v>797</v>
      </c>
      <c r="AK8" s="185"/>
      <c r="AL8" s="118" t="s">
        <v>757</v>
      </c>
      <c r="AM8" s="121" t="s">
        <v>756</v>
      </c>
      <c r="AN8" s="119" t="s">
        <v>797</v>
      </c>
      <c r="AO8" s="185"/>
      <c r="AP8" s="118" t="s">
        <v>734</v>
      </c>
      <c r="AQ8" s="121" t="s">
        <v>758</v>
      </c>
      <c r="AR8" s="119" t="s">
        <v>797</v>
      </c>
      <c r="AS8" s="185"/>
      <c r="AT8" s="122" t="s">
        <v>847</v>
      </c>
      <c r="AU8" s="123" t="s">
        <v>3726</v>
      </c>
      <c r="AV8" s="22" t="s">
        <v>797</v>
      </c>
      <c r="AW8" s="185"/>
      <c r="AX8" s="122" t="s">
        <v>743</v>
      </c>
      <c r="AY8" s="123" t="s">
        <v>848</v>
      </c>
      <c r="AZ8" s="22" t="s">
        <v>797</v>
      </c>
      <c r="BA8" s="185"/>
      <c r="BB8" s="122" t="s">
        <v>1483</v>
      </c>
      <c r="BC8" s="123" t="s">
        <v>744</v>
      </c>
      <c r="BD8" s="22" t="s">
        <v>797</v>
      </c>
      <c r="BE8" s="185"/>
    </row>
    <row r="9" spans="1:57" s="8" customFormat="1" ht="12.75">
      <c r="A9" s="169" t="s">
        <v>774</v>
      </c>
      <c r="B9" s="5" t="s">
        <v>763</v>
      </c>
      <c r="C9" s="5">
        <v>1965</v>
      </c>
      <c r="D9" s="194" t="s">
        <v>1694</v>
      </c>
      <c r="E9" s="185"/>
      <c r="F9" s="92">
        <f aca="true" t="shared" si="0" ref="F9:F40">+L9+P9+T9+X9+AB9+AF9+AJ9+AN9+AR9+AV9+AZ9+BD9</f>
        <v>2463</v>
      </c>
      <c r="G9" s="92">
        <v>1</v>
      </c>
      <c r="H9" s="203">
        <f aca="true" t="shared" si="1" ref="H9:H40">COUNTA(J9,N9,R9,V9,Z9,AD9,AH9,AL9,AP9,AT9,AX9,BB9)</f>
        <v>12</v>
      </c>
      <c r="I9" s="185"/>
      <c r="J9" s="89">
        <v>36</v>
      </c>
      <c r="K9" s="89" t="s">
        <v>955</v>
      </c>
      <c r="L9" s="5">
        <v>183</v>
      </c>
      <c r="M9" s="185"/>
      <c r="N9" s="5">
        <v>30</v>
      </c>
      <c r="O9" s="125">
        <v>0.08604166666666667</v>
      </c>
      <c r="P9" s="5">
        <v>189</v>
      </c>
      <c r="Q9" s="185"/>
      <c r="R9" s="92">
        <v>25</v>
      </c>
      <c r="S9" s="89" t="s">
        <v>1254</v>
      </c>
      <c r="T9" s="52">
        <v>194</v>
      </c>
      <c r="U9" s="185"/>
      <c r="V9" s="150" t="s">
        <v>629</v>
      </c>
      <c r="W9" s="147">
        <v>0.7327777777777778</v>
      </c>
      <c r="X9" s="5">
        <v>254</v>
      </c>
      <c r="Y9" s="185"/>
      <c r="Z9" s="152">
        <v>55</v>
      </c>
      <c r="AA9" s="5" t="s">
        <v>1979</v>
      </c>
      <c r="AB9" s="5">
        <v>160</v>
      </c>
      <c r="AC9" s="185"/>
      <c r="AD9" s="4">
        <v>26</v>
      </c>
      <c r="AE9" s="19">
        <v>0.10144675925925926</v>
      </c>
      <c r="AF9" s="4">
        <v>196</v>
      </c>
      <c r="AG9" s="185"/>
      <c r="AH9" s="5" t="s">
        <v>3546</v>
      </c>
      <c r="AI9" s="36" t="s">
        <v>2749</v>
      </c>
      <c r="AJ9" s="6">
        <v>237</v>
      </c>
      <c r="AK9" s="185"/>
      <c r="AL9" s="5">
        <v>28</v>
      </c>
      <c r="AM9" s="36">
        <v>0.09211805555555556</v>
      </c>
      <c r="AN9" s="5">
        <v>193</v>
      </c>
      <c r="AO9" s="185"/>
      <c r="AP9" s="5">
        <v>14</v>
      </c>
      <c r="AQ9" s="36">
        <v>0.0928125</v>
      </c>
      <c r="AR9" s="5">
        <v>209</v>
      </c>
      <c r="AS9" s="185"/>
      <c r="AT9" s="5">
        <v>7</v>
      </c>
      <c r="AU9" s="36">
        <v>0.07248842592592593</v>
      </c>
      <c r="AV9" s="5">
        <v>218</v>
      </c>
      <c r="AW9" s="185"/>
      <c r="AX9" s="52">
        <v>23</v>
      </c>
      <c r="AY9" s="60">
        <v>0.0749537037037037</v>
      </c>
      <c r="AZ9" s="4">
        <v>198</v>
      </c>
      <c r="BA9" s="185"/>
      <c r="BB9" s="5" t="str">
        <f>VLOOKUP(A9,Tartufo!A:G,5,0)</f>
        <v>19 (L) </v>
      </c>
      <c r="BC9" s="5" t="str">
        <f>VLOOKUP(A9,Tartufo!A:G,6,0)</f>
        <v>06:43:25</v>
      </c>
      <c r="BD9" s="5">
        <f>VLOOKUP(A9,Tartufo!A:H,7,0)</f>
        <v>232</v>
      </c>
      <c r="BE9" s="185"/>
    </row>
    <row r="10" spans="1:57" s="8" customFormat="1" ht="12.75">
      <c r="A10" s="169" t="s">
        <v>775</v>
      </c>
      <c r="B10" s="5" t="s">
        <v>763</v>
      </c>
      <c r="C10" s="5">
        <v>1970</v>
      </c>
      <c r="D10" s="194" t="s">
        <v>1694</v>
      </c>
      <c r="E10" s="185"/>
      <c r="F10" s="92">
        <f t="shared" si="0"/>
        <v>2438</v>
      </c>
      <c r="G10" s="92">
        <v>2</v>
      </c>
      <c r="H10" s="203">
        <f t="shared" si="1"/>
        <v>12</v>
      </c>
      <c r="I10" s="185"/>
      <c r="J10" s="89">
        <v>62</v>
      </c>
      <c r="K10" s="89" t="s">
        <v>980</v>
      </c>
      <c r="L10" s="5">
        <v>157</v>
      </c>
      <c r="M10" s="185"/>
      <c r="N10" s="5">
        <v>36</v>
      </c>
      <c r="O10" s="125">
        <v>0.08754629629629629</v>
      </c>
      <c r="P10" s="5">
        <v>183</v>
      </c>
      <c r="Q10" s="185"/>
      <c r="R10" s="92">
        <v>16</v>
      </c>
      <c r="S10" s="89" t="s">
        <v>1247</v>
      </c>
      <c r="T10" s="52">
        <v>203</v>
      </c>
      <c r="U10" s="185"/>
      <c r="V10" s="150" t="s">
        <v>613</v>
      </c>
      <c r="W10" s="147">
        <v>0.5653703703703704</v>
      </c>
      <c r="X10" s="5">
        <v>207</v>
      </c>
      <c r="Y10" s="185"/>
      <c r="Z10" s="152">
        <v>22</v>
      </c>
      <c r="AA10" s="5" t="s">
        <v>1781</v>
      </c>
      <c r="AB10" s="5">
        <v>193</v>
      </c>
      <c r="AC10" s="185"/>
      <c r="AD10" s="4">
        <v>9</v>
      </c>
      <c r="AE10" s="19">
        <v>0.09293981481481482</v>
      </c>
      <c r="AF10" s="4">
        <v>213</v>
      </c>
      <c r="AG10" s="185"/>
      <c r="AH10" s="5">
        <v>8</v>
      </c>
      <c r="AI10" s="36" t="s">
        <v>3061</v>
      </c>
      <c r="AJ10" s="5">
        <v>219</v>
      </c>
      <c r="AK10" s="185"/>
      <c r="AL10" s="5">
        <v>14</v>
      </c>
      <c r="AM10" s="36">
        <v>0.08717592592592593</v>
      </c>
      <c r="AN10" s="5">
        <v>207</v>
      </c>
      <c r="AO10" s="185"/>
      <c r="AP10" s="5">
        <v>16</v>
      </c>
      <c r="AQ10" s="36">
        <v>0.09644675925925926</v>
      </c>
      <c r="AR10" s="5">
        <v>207</v>
      </c>
      <c r="AS10" s="185"/>
      <c r="AT10" s="5">
        <v>4</v>
      </c>
      <c r="AU10" s="36">
        <v>0.07010416666666668</v>
      </c>
      <c r="AV10" s="5">
        <v>221</v>
      </c>
      <c r="AW10" s="185"/>
      <c r="AX10" s="52">
        <v>13</v>
      </c>
      <c r="AY10" s="36">
        <v>0.07244212962962963</v>
      </c>
      <c r="AZ10" s="4">
        <v>208</v>
      </c>
      <c r="BA10" s="185"/>
      <c r="BB10" s="5" t="str">
        <f>VLOOKUP(A10,Tartufo!A:G,5,0)</f>
        <v>31 (L) </v>
      </c>
      <c r="BC10" s="5" t="str">
        <f>VLOOKUP(A10,Tartufo!A:G,6,0)</f>
        <v>06:55:52</v>
      </c>
      <c r="BD10" s="5">
        <f>VLOOKUP(A10,Tartufo!A:H,7,0)</f>
        <v>220</v>
      </c>
      <c r="BE10" s="185"/>
    </row>
    <row r="11" spans="1:57" s="8" customFormat="1" ht="12.75">
      <c r="A11" s="169" t="s">
        <v>851</v>
      </c>
      <c r="B11" s="5" t="s">
        <v>763</v>
      </c>
      <c r="C11" s="5">
        <v>1956</v>
      </c>
      <c r="D11" s="195" t="s">
        <v>1192</v>
      </c>
      <c r="E11" s="185"/>
      <c r="F11" s="92">
        <f t="shared" si="0"/>
        <v>2422</v>
      </c>
      <c r="G11" s="92">
        <v>3</v>
      </c>
      <c r="H11" s="203">
        <f t="shared" si="1"/>
        <v>12</v>
      </c>
      <c r="I11" s="185"/>
      <c r="J11" s="89">
        <v>30</v>
      </c>
      <c r="K11" s="89" t="s">
        <v>949</v>
      </c>
      <c r="L11" s="5">
        <v>189</v>
      </c>
      <c r="M11" s="185"/>
      <c r="N11" s="5">
        <v>15</v>
      </c>
      <c r="O11" s="125">
        <v>0.0804050925925926</v>
      </c>
      <c r="P11" s="5">
        <v>204</v>
      </c>
      <c r="Q11" s="185"/>
      <c r="R11" s="92">
        <v>23</v>
      </c>
      <c r="S11" s="89" t="s">
        <v>1252</v>
      </c>
      <c r="T11" s="52">
        <v>196</v>
      </c>
      <c r="U11" s="185"/>
      <c r="V11" s="150">
        <v>33</v>
      </c>
      <c r="W11" s="147" t="s">
        <v>2628</v>
      </c>
      <c r="X11" s="5">
        <v>318</v>
      </c>
      <c r="Y11" s="185"/>
      <c r="Z11" s="152">
        <v>65</v>
      </c>
      <c r="AA11" s="5" t="s">
        <v>2030</v>
      </c>
      <c r="AB11" s="5">
        <v>150</v>
      </c>
      <c r="AC11" s="185"/>
      <c r="AD11" s="4">
        <v>23</v>
      </c>
      <c r="AE11" s="19">
        <v>0.10006944444444445</v>
      </c>
      <c r="AF11" s="4">
        <v>199</v>
      </c>
      <c r="AG11" s="185"/>
      <c r="AH11" s="5" t="s">
        <v>3590</v>
      </c>
      <c r="AI11" s="36" t="s">
        <v>2890</v>
      </c>
      <c r="AJ11" s="6">
        <v>193</v>
      </c>
      <c r="AK11" s="185"/>
      <c r="AL11" s="5">
        <v>26</v>
      </c>
      <c r="AM11" s="36">
        <v>0.09170138888888889</v>
      </c>
      <c r="AN11" s="5">
        <v>195</v>
      </c>
      <c r="AO11" s="185"/>
      <c r="AP11" s="5">
        <v>26</v>
      </c>
      <c r="AQ11" s="36">
        <v>0.10077546296296297</v>
      </c>
      <c r="AR11" s="5">
        <v>197</v>
      </c>
      <c r="AS11" s="185"/>
      <c r="AT11" s="5">
        <v>32</v>
      </c>
      <c r="AU11" s="36">
        <v>0.0798611111111111</v>
      </c>
      <c r="AV11" s="5">
        <v>193</v>
      </c>
      <c r="AW11" s="185"/>
      <c r="AX11" s="52">
        <v>39</v>
      </c>
      <c r="AY11" s="36">
        <v>0.07892361111111111</v>
      </c>
      <c r="AZ11" s="4">
        <v>182</v>
      </c>
      <c r="BA11" s="185"/>
      <c r="BB11" s="5" t="str">
        <f>VLOOKUP(A11,Tartufo!A:G,5,0)</f>
        <v>23</v>
      </c>
      <c r="BC11" s="5" t="str">
        <f>VLOOKUP(A11,Tartufo!A:G,6,0)</f>
        <v>03:20:49</v>
      </c>
      <c r="BD11" s="5">
        <f>VLOOKUP(A11,Tartufo!A:H,7,0)</f>
        <v>206</v>
      </c>
      <c r="BE11" s="185"/>
    </row>
    <row r="12" spans="1:57" s="8" customFormat="1" ht="12.75">
      <c r="A12" s="169" t="s">
        <v>752</v>
      </c>
      <c r="B12" s="5" t="s">
        <v>763</v>
      </c>
      <c r="C12" s="5">
        <v>1972</v>
      </c>
      <c r="D12" s="194" t="s">
        <v>1733</v>
      </c>
      <c r="E12" s="185"/>
      <c r="F12" s="92">
        <f t="shared" si="0"/>
        <v>2401</v>
      </c>
      <c r="G12" s="92">
        <v>4</v>
      </c>
      <c r="H12" s="203">
        <f t="shared" si="1"/>
        <v>12</v>
      </c>
      <c r="I12" s="185"/>
      <c r="J12" s="89">
        <v>35</v>
      </c>
      <c r="K12" s="89" t="s">
        <v>954</v>
      </c>
      <c r="L12" s="5">
        <v>184</v>
      </c>
      <c r="M12" s="185"/>
      <c r="N12" s="5">
        <v>20</v>
      </c>
      <c r="O12" s="125">
        <v>0.08293981481481481</v>
      </c>
      <c r="P12" s="5">
        <v>199</v>
      </c>
      <c r="Q12" s="185"/>
      <c r="R12" s="92">
        <v>8</v>
      </c>
      <c r="S12" s="89" t="s">
        <v>1238</v>
      </c>
      <c r="T12" s="52">
        <v>211</v>
      </c>
      <c r="U12" s="185"/>
      <c r="V12" s="150" t="s">
        <v>611</v>
      </c>
      <c r="W12" s="147">
        <v>0.5521527777777778</v>
      </c>
      <c r="X12" s="5">
        <v>215</v>
      </c>
      <c r="Y12" s="185"/>
      <c r="Z12" s="152">
        <v>42</v>
      </c>
      <c r="AA12" s="5" t="s">
        <v>1905</v>
      </c>
      <c r="AB12" s="5">
        <v>173</v>
      </c>
      <c r="AC12" s="185"/>
      <c r="AD12" s="4">
        <v>21</v>
      </c>
      <c r="AE12" s="19">
        <v>0.09921296296296296</v>
      </c>
      <c r="AF12" s="4">
        <v>201</v>
      </c>
      <c r="AG12" s="185"/>
      <c r="AH12" s="5" t="s">
        <v>3564</v>
      </c>
      <c r="AI12" s="36" t="s">
        <v>2811</v>
      </c>
      <c r="AJ12" s="6">
        <v>219</v>
      </c>
      <c r="AK12" s="185"/>
      <c r="AL12" s="5">
        <v>37</v>
      </c>
      <c r="AM12" s="36">
        <v>0.0945138888888889</v>
      </c>
      <c r="AN12" s="5">
        <v>184</v>
      </c>
      <c r="AO12" s="185"/>
      <c r="AP12" s="4">
        <v>29</v>
      </c>
      <c r="AQ12" s="36">
        <v>0.10206018518518518</v>
      </c>
      <c r="AR12" s="4">
        <v>194</v>
      </c>
      <c r="AS12" s="185"/>
      <c r="AT12" s="5">
        <v>13</v>
      </c>
      <c r="AU12" s="36">
        <v>0.07414351851851851</v>
      </c>
      <c r="AV12" s="5">
        <v>212</v>
      </c>
      <c r="AW12" s="185"/>
      <c r="AX12" s="52">
        <v>29</v>
      </c>
      <c r="AY12" s="36">
        <v>0.07690972222222221</v>
      </c>
      <c r="AZ12" s="4">
        <v>192</v>
      </c>
      <c r="BA12" s="185"/>
      <c r="BB12" s="5" t="str">
        <f>VLOOKUP(A12,Tartufo!A:G,5,0)</f>
        <v>12</v>
      </c>
      <c r="BC12" s="5" t="str">
        <f>VLOOKUP(A12,Tartufo!A:G,6,0)</f>
        <v>03:04:40</v>
      </c>
      <c r="BD12" s="5">
        <f>VLOOKUP(A12,Tartufo!A:H,7,0)</f>
        <v>217</v>
      </c>
      <c r="BE12" s="185"/>
    </row>
    <row r="13" spans="1:57" s="8" customFormat="1" ht="12.75">
      <c r="A13" s="169" t="s">
        <v>773</v>
      </c>
      <c r="B13" s="5" t="s">
        <v>763</v>
      </c>
      <c r="C13" s="5">
        <v>1964</v>
      </c>
      <c r="D13" s="194" t="s">
        <v>1899</v>
      </c>
      <c r="E13" s="185"/>
      <c r="F13" s="92">
        <f t="shared" si="0"/>
        <v>2284</v>
      </c>
      <c r="G13" s="92">
        <v>5</v>
      </c>
      <c r="H13" s="203">
        <f t="shared" si="1"/>
        <v>12</v>
      </c>
      <c r="I13" s="185"/>
      <c r="J13" s="89">
        <v>53</v>
      </c>
      <c r="K13" s="89" t="s">
        <v>971</v>
      </c>
      <c r="L13" s="5">
        <v>166</v>
      </c>
      <c r="M13" s="185"/>
      <c r="N13" s="5">
        <v>33</v>
      </c>
      <c r="O13" s="125">
        <v>0.08684027777777777</v>
      </c>
      <c r="P13" s="5">
        <v>186</v>
      </c>
      <c r="Q13" s="185"/>
      <c r="R13" s="92">
        <v>25</v>
      </c>
      <c r="S13" s="89" t="s">
        <v>1254</v>
      </c>
      <c r="T13" s="52">
        <v>194</v>
      </c>
      <c r="U13" s="185"/>
      <c r="V13" s="150">
        <v>49</v>
      </c>
      <c r="W13" s="147" t="s">
        <v>10</v>
      </c>
      <c r="X13" s="5">
        <v>302</v>
      </c>
      <c r="Y13" s="185"/>
      <c r="Z13" s="152">
        <v>69</v>
      </c>
      <c r="AA13" s="5" t="s">
        <v>2052</v>
      </c>
      <c r="AB13" s="5">
        <v>146</v>
      </c>
      <c r="AC13" s="185"/>
      <c r="AD13" s="4">
        <v>40</v>
      </c>
      <c r="AE13" s="19">
        <v>0.10592592592592592</v>
      </c>
      <c r="AF13" s="4">
        <v>182</v>
      </c>
      <c r="AG13" s="185"/>
      <c r="AH13" s="5" t="s">
        <v>3561</v>
      </c>
      <c r="AI13" s="36" t="s">
        <v>2800</v>
      </c>
      <c r="AJ13" s="6">
        <v>222</v>
      </c>
      <c r="AK13" s="185"/>
      <c r="AL13" s="5">
        <v>59</v>
      </c>
      <c r="AM13" s="36">
        <v>0.10354166666666666</v>
      </c>
      <c r="AN13" s="5">
        <v>162</v>
      </c>
      <c r="AO13" s="185"/>
      <c r="AP13" s="5">
        <v>52</v>
      </c>
      <c r="AQ13" s="36">
        <v>0.11285879629629629</v>
      </c>
      <c r="AR13" s="5">
        <v>171</v>
      </c>
      <c r="AS13" s="185"/>
      <c r="AT13" s="5">
        <v>58</v>
      </c>
      <c r="AU13" s="36">
        <v>0.09398148148148149</v>
      </c>
      <c r="AV13" s="5">
        <v>167</v>
      </c>
      <c r="AW13" s="185"/>
      <c r="AX13" s="52">
        <v>69</v>
      </c>
      <c r="AY13" s="36">
        <v>0.08603009259259259</v>
      </c>
      <c r="AZ13" s="4">
        <v>152</v>
      </c>
      <c r="BA13" s="185"/>
      <c r="BB13" s="5" t="str">
        <f>VLOOKUP(A13,Tartufo!A:G,5,0)</f>
        <v>17 (L) </v>
      </c>
      <c r="BC13" s="5" t="str">
        <f>VLOOKUP(A13,Tartufo!A:G,6,0)</f>
        <v>06:39:06</v>
      </c>
      <c r="BD13" s="5">
        <f>VLOOKUP(A13,Tartufo!A:H,7,0)</f>
        <v>234</v>
      </c>
      <c r="BE13" s="185"/>
    </row>
    <row r="14" spans="1:57" s="8" customFormat="1" ht="12.75">
      <c r="A14" s="169" t="s">
        <v>792</v>
      </c>
      <c r="B14" s="5" t="s">
        <v>763</v>
      </c>
      <c r="C14" s="5">
        <v>1975</v>
      </c>
      <c r="D14" s="194" t="s">
        <v>1694</v>
      </c>
      <c r="E14" s="185"/>
      <c r="F14" s="92">
        <f t="shared" si="0"/>
        <v>2249</v>
      </c>
      <c r="G14" s="92">
        <v>6</v>
      </c>
      <c r="H14" s="203">
        <f t="shared" si="1"/>
        <v>12</v>
      </c>
      <c r="I14" s="185"/>
      <c r="J14" s="89">
        <v>33</v>
      </c>
      <c r="K14" s="89" t="s">
        <v>952</v>
      </c>
      <c r="L14" s="5">
        <v>186</v>
      </c>
      <c r="M14" s="185"/>
      <c r="N14" s="5">
        <v>39</v>
      </c>
      <c r="O14" s="125">
        <v>0.08813657407407406</v>
      </c>
      <c r="P14" s="5">
        <v>180</v>
      </c>
      <c r="Q14" s="185"/>
      <c r="R14" s="92">
        <v>14</v>
      </c>
      <c r="S14" s="89" t="s">
        <v>1244</v>
      </c>
      <c r="T14" s="52">
        <v>205</v>
      </c>
      <c r="U14" s="185"/>
      <c r="V14" s="150" t="s">
        <v>617</v>
      </c>
      <c r="W14" s="147">
        <v>0.5996180555555556</v>
      </c>
      <c r="X14" s="5">
        <v>191</v>
      </c>
      <c r="Y14" s="185"/>
      <c r="Z14" s="152">
        <v>43</v>
      </c>
      <c r="AA14" s="5" t="s">
        <v>1910</v>
      </c>
      <c r="AB14" s="5">
        <v>172</v>
      </c>
      <c r="AC14" s="185"/>
      <c r="AD14" s="4">
        <v>35</v>
      </c>
      <c r="AE14" s="19">
        <v>0.1044212962962963</v>
      </c>
      <c r="AF14" s="4">
        <v>187</v>
      </c>
      <c r="AG14" s="185"/>
      <c r="AH14" s="5" t="s">
        <v>3598</v>
      </c>
      <c r="AI14" s="36" t="s">
        <v>2914</v>
      </c>
      <c r="AJ14" s="6">
        <v>185</v>
      </c>
      <c r="AK14" s="185"/>
      <c r="AL14" s="5">
        <v>44</v>
      </c>
      <c r="AM14" s="36">
        <v>0.09791666666666667</v>
      </c>
      <c r="AN14" s="5">
        <v>177</v>
      </c>
      <c r="AO14" s="185"/>
      <c r="AP14" s="5">
        <v>22</v>
      </c>
      <c r="AQ14" s="36">
        <v>0.09958333333333334</v>
      </c>
      <c r="AR14" s="5">
        <v>201</v>
      </c>
      <c r="AS14" s="185"/>
      <c r="AT14" s="5">
        <v>12</v>
      </c>
      <c r="AU14" s="36">
        <v>0.07407407407407407</v>
      </c>
      <c r="AV14" s="5">
        <v>213</v>
      </c>
      <c r="AW14" s="185"/>
      <c r="AX14" s="52">
        <v>35</v>
      </c>
      <c r="AY14" s="36">
        <v>0.07799768518518518</v>
      </c>
      <c r="AZ14" s="4">
        <v>186</v>
      </c>
      <c r="BA14" s="185"/>
      <c r="BB14" s="5" t="str">
        <f>VLOOKUP(A14,Tartufo!A:G,5,0)</f>
        <v>85 (L) </v>
      </c>
      <c r="BC14" s="5" t="str">
        <f>VLOOKUP(A14,Tartufo!A:G,6,0)</f>
        <v>08:50:54</v>
      </c>
      <c r="BD14" s="5">
        <f>VLOOKUP(A14,Tartufo!A:H,7,0)</f>
        <v>166</v>
      </c>
      <c r="BE14" s="185"/>
    </row>
    <row r="15" spans="1:57" s="8" customFormat="1" ht="12.75">
      <c r="A15" s="169" t="s">
        <v>1121</v>
      </c>
      <c r="B15" s="5" t="s">
        <v>763</v>
      </c>
      <c r="C15" s="40">
        <v>1977</v>
      </c>
      <c r="D15" s="195" t="s">
        <v>1191</v>
      </c>
      <c r="E15" s="185"/>
      <c r="F15" s="92">
        <f t="shared" si="0"/>
        <v>2136</v>
      </c>
      <c r="G15" s="92">
        <v>7</v>
      </c>
      <c r="H15" s="92">
        <f t="shared" si="1"/>
        <v>11</v>
      </c>
      <c r="I15" s="185"/>
      <c r="J15" s="5"/>
      <c r="K15" s="5"/>
      <c r="L15" s="5"/>
      <c r="M15" s="185"/>
      <c r="N15" s="89">
        <v>45</v>
      </c>
      <c r="O15" s="129">
        <v>0.0903587962962963</v>
      </c>
      <c r="P15" s="5">
        <v>174</v>
      </c>
      <c r="Q15" s="185"/>
      <c r="R15" s="92">
        <v>19</v>
      </c>
      <c r="S15" s="89" t="s">
        <v>1253</v>
      </c>
      <c r="T15" s="52">
        <v>200</v>
      </c>
      <c r="U15" s="185"/>
      <c r="V15" s="150" t="s">
        <v>618</v>
      </c>
      <c r="W15" s="147">
        <v>0.6711458333333334</v>
      </c>
      <c r="X15" s="5">
        <v>187</v>
      </c>
      <c r="Y15" s="185"/>
      <c r="Z15" s="152">
        <v>48</v>
      </c>
      <c r="AA15" s="5" t="s">
        <v>1941</v>
      </c>
      <c r="AB15" s="5">
        <v>167</v>
      </c>
      <c r="AC15" s="185"/>
      <c r="AD15" s="4">
        <v>20</v>
      </c>
      <c r="AE15" s="19">
        <v>0.09902777777777778</v>
      </c>
      <c r="AF15" s="4">
        <v>202</v>
      </c>
      <c r="AG15" s="185"/>
      <c r="AH15" s="5">
        <v>10</v>
      </c>
      <c r="AI15" s="36" t="s">
        <v>3068</v>
      </c>
      <c r="AJ15" s="5">
        <v>217</v>
      </c>
      <c r="AK15" s="185"/>
      <c r="AL15" s="5">
        <v>34</v>
      </c>
      <c r="AM15" s="36">
        <v>0.09407407407407407</v>
      </c>
      <c r="AN15" s="5">
        <v>187</v>
      </c>
      <c r="AO15" s="185"/>
      <c r="AP15" s="4">
        <v>49</v>
      </c>
      <c r="AQ15" s="36">
        <v>0.11130787037037038</v>
      </c>
      <c r="AR15" s="4">
        <v>174</v>
      </c>
      <c r="AS15" s="185"/>
      <c r="AT15" s="5">
        <v>8</v>
      </c>
      <c r="AU15" s="36">
        <v>0.07271990740740741</v>
      </c>
      <c r="AV15" s="5">
        <v>217</v>
      </c>
      <c r="AW15" s="185"/>
      <c r="AX15" s="52">
        <v>19</v>
      </c>
      <c r="AY15" s="36">
        <v>0.07447916666666667</v>
      </c>
      <c r="AZ15" s="4">
        <v>202</v>
      </c>
      <c r="BA15" s="185"/>
      <c r="BB15" s="5" t="str">
        <f>VLOOKUP(A15,Tartufo!A:G,5,0)</f>
        <v>20</v>
      </c>
      <c r="BC15" s="5" t="str">
        <f>VLOOKUP(A15,Tartufo!A:G,6,0)</f>
        <v>03:16:24</v>
      </c>
      <c r="BD15" s="5">
        <f>VLOOKUP(A15,Tartufo!A:H,7,0)</f>
        <v>209</v>
      </c>
      <c r="BE15" s="185"/>
    </row>
    <row r="16" spans="1:57" s="8" customFormat="1" ht="12.75">
      <c r="A16" s="169" t="s">
        <v>727</v>
      </c>
      <c r="B16" s="5" t="s">
        <v>763</v>
      </c>
      <c r="C16" s="5">
        <v>1967</v>
      </c>
      <c r="D16" s="194" t="s">
        <v>1694</v>
      </c>
      <c r="E16" s="185"/>
      <c r="F16" s="92">
        <f t="shared" si="0"/>
        <v>2130</v>
      </c>
      <c r="G16" s="92">
        <v>8</v>
      </c>
      <c r="H16" s="92">
        <f t="shared" si="1"/>
        <v>11</v>
      </c>
      <c r="I16" s="185"/>
      <c r="J16" s="89">
        <v>50</v>
      </c>
      <c r="K16" s="89" t="s">
        <v>968</v>
      </c>
      <c r="L16" s="5">
        <v>169</v>
      </c>
      <c r="M16" s="185"/>
      <c r="N16" s="5">
        <v>26</v>
      </c>
      <c r="O16" s="125">
        <v>0.0847337962962963</v>
      </c>
      <c r="P16" s="5">
        <v>193</v>
      </c>
      <c r="Q16" s="185"/>
      <c r="R16" s="92">
        <v>24</v>
      </c>
      <c r="S16" s="89" t="s">
        <v>1256</v>
      </c>
      <c r="T16" s="52">
        <v>195</v>
      </c>
      <c r="U16" s="185"/>
      <c r="V16" s="150" t="s">
        <v>615</v>
      </c>
      <c r="W16" s="147">
        <v>0.5863425925925926</v>
      </c>
      <c r="X16" s="5">
        <v>199</v>
      </c>
      <c r="Y16" s="185"/>
      <c r="Z16" s="152">
        <v>28</v>
      </c>
      <c r="AA16" s="5" t="s">
        <v>1823</v>
      </c>
      <c r="AB16" s="5">
        <v>187</v>
      </c>
      <c r="AC16" s="185"/>
      <c r="AD16" s="4">
        <v>14</v>
      </c>
      <c r="AE16" s="19">
        <v>0.09623842592592592</v>
      </c>
      <c r="AF16" s="4">
        <v>208</v>
      </c>
      <c r="AG16" s="185"/>
      <c r="AH16" s="5">
        <v>33</v>
      </c>
      <c r="AI16" s="36" t="s">
        <v>3132</v>
      </c>
      <c r="AJ16" s="4">
        <v>194</v>
      </c>
      <c r="AK16" s="185"/>
      <c r="AL16" s="5"/>
      <c r="AM16" s="36"/>
      <c r="AN16" s="5"/>
      <c r="AO16" s="185"/>
      <c r="AP16" s="4">
        <v>37</v>
      </c>
      <c r="AQ16" s="36">
        <v>0.10613425925925928</v>
      </c>
      <c r="AR16" s="4">
        <v>186</v>
      </c>
      <c r="AS16" s="185"/>
      <c r="AT16" s="5">
        <v>24</v>
      </c>
      <c r="AU16" s="36">
        <v>0.07813657407407408</v>
      </c>
      <c r="AV16" s="5">
        <v>201</v>
      </c>
      <c r="AW16" s="185"/>
      <c r="AX16" s="5">
        <v>40</v>
      </c>
      <c r="AY16" s="36">
        <v>0.07893518518518518</v>
      </c>
      <c r="AZ16" s="5">
        <v>181</v>
      </c>
      <c r="BA16" s="185"/>
      <c r="BB16" s="5" t="str">
        <f>VLOOKUP(A16,Tartufo!A:G,5,0)</f>
        <v>34 (L) </v>
      </c>
      <c r="BC16" s="5" t="str">
        <f>VLOOKUP(A16,Tartufo!A:G,6,0)</f>
        <v>06:59:36</v>
      </c>
      <c r="BD16" s="5">
        <f>VLOOKUP(A16,Tartufo!A:H,7,0)</f>
        <v>217</v>
      </c>
      <c r="BE16" s="185"/>
    </row>
    <row r="17" spans="1:57" s="8" customFormat="1" ht="12.75">
      <c r="A17" s="170" t="s">
        <v>777</v>
      </c>
      <c r="B17" s="5" t="s">
        <v>765</v>
      </c>
      <c r="C17" s="5">
        <v>1954</v>
      </c>
      <c r="D17" s="195" t="s">
        <v>1192</v>
      </c>
      <c r="E17" s="185"/>
      <c r="F17" s="92">
        <f t="shared" si="0"/>
        <v>1933</v>
      </c>
      <c r="G17" s="92">
        <v>9</v>
      </c>
      <c r="H17" s="92">
        <f t="shared" si="1"/>
        <v>11</v>
      </c>
      <c r="I17" s="185"/>
      <c r="J17" s="89">
        <v>76</v>
      </c>
      <c r="K17" s="89" t="s">
        <v>994</v>
      </c>
      <c r="L17" s="5">
        <v>143</v>
      </c>
      <c r="M17" s="185"/>
      <c r="N17" s="5">
        <v>57</v>
      </c>
      <c r="O17" s="125">
        <v>0.09600694444444445</v>
      </c>
      <c r="P17" s="5">
        <v>162</v>
      </c>
      <c r="Q17" s="185"/>
      <c r="R17" s="92">
        <v>52</v>
      </c>
      <c r="S17" s="89" t="s">
        <v>1281</v>
      </c>
      <c r="T17" s="52">
        <v>167</v>
      </c>
      <c r="U17" s="185"/>
      <c r="V17" s="150">
        <v>69</v>
      </c>
      <c r="W17" s="147" t="s">
        <v>111</v>
      </c>
      <c r="X17" s="5">
        <v>282</v>
      </c>
      <c r="Y17" s="185"/>
      <c r="Z17" s="152"/>
      <c r="AA17" s="5"/>
      <c r="AB17" s="5"/>
      <c r="AC17" s="185"/>
      <c r="AD17" s="4">
        <v>71</v>
      </c>
      <c r="AE17" s="19">
        <v>0.12335648148148148</v>
      </c>
      <c r="AF17" s="4">
        <v>151</v>
      </c>
      <c r="AG17" s="185"/>
      <c r="AH17" s="5" t="s">
        <v>3577</v>
      </c>
      <c r="AI17" s="36" t="s">
        <v>2850</v>
      </c>
      <c r="AJ17" s="6">
        <v>206</v>
      </c>
      <c r="AK17" s="185"/>
      <c r="AL17" s="5">
        <v>91</v>
      </c>
      <c r="AM17" s="36">
        <v>0.11290509259259258</v>
      </c>
      <c r="AN17" s="5">
        <v>130</v>
      </c>
      <c r="AO17" s="185"/>
      <c r="AP17" s="4">
        <v>47</v>
      </c>
      <c r="AQ17" s="36">
        <v>0.1111111111111111</v>
      </c>
      <c r="AR17" s="4">
        <v>176</v>
      </c>
      <c r="AS17" s="185"/>
      <c r="AT17" s="5">
        <v>51</v>
      </c>
      <c r="AU17" s="36">
        <v>0.08865740740740741</v>
      </c>
      <c r="AV17" s="5">
        <v>174</v>
      </c>
      <c r="AW17" s="185"/>
      <c r="AX17" s="5">
        <v>86</v>
      </c>
      <c r="AY17" s="36">
        <v>0.0895486111111111</v>
      </c>
      <c r="AZ17" s="5">
        <v>135</v>
      </c>
      <c r="BA17" s="185"/>
      <c r="BB17" s="5" t="str">
        <f>VLOOKUP(A17,Tartufo!A:G,5,0)</f>
        <v>44 (L) </v>
      </c>
      <c r="BC17" s="5" t="str">
        <f>VLOOKUP(A17,Tartufo!A:G,6,0)</f>
        <v>07:17:04</v>
      </c>
      <c r="BD17" s="5">
        <f>VLOOKUP(A17,Tartufo!A:H,7,0)</f>
        <v>207</v>
      </c>
      <c r="BE17" s="185"/>
    </row>
    <row r="18" spans="1:57" s="8" customFormat="1" ht="12.75">
      <c r="A18" s="169" t="s">
        <v>785</v>
      </c>
      <c r="B18" s="5" t="s">
        <v>763</v>
      </c>
      <c r="C18" s="5">
        <v>1968</v>
      </c>
      <c r="D18" s="195" t="s">
        <v>895</v>
      </c>
      <c r="E18" s="185"/>
      <c r="F18" s="92">
        <f t="shared" si="0"/>
        <v>1899</v>
      </c>
      <c r="G18" s="92">
        <v>10</v>
      </c>
      <c r="H18" s="92">
        <f t="shared" si="1"/>
        <v>9</v>
      </c>
      <c r="I18" s="185"/>
      <c r="J18" s="89">
        <v>7</v>
      </c>
      <c r="K18" s="89" t="s">
        <v>926</v>
      </c>
      <c r="L18" s="5">
        <v>212</v>
      </c>
      <c r="M18" s="185"/>
      <c r="N18" s="5">
        <v>7</v>
      </c>
      <c r="O18" s="125">
        <v>0.07674768518518518</v>
      </c>
      <c r="P18" s="5">
        <v>212</v>
      </c>
      <c r="Q18" s="185"/>
      <c r="R18" s="92">
        <v>9</v>
      </c>
      <c r="S18" s="89" t="s">
        <v>1239</v>
      </c>
      <c r="T18" s="52">
        <v>210</v>
      </c>
      <c r="U18" s="185"/>
      <c r="V18" s="150" t="s">
        <v>608</v>
      </c>
      <c r="W18" s="147">
        <v>0.4748495370370371</v>
      </c>
      <c r="X18" s="5">
        <v>227</v>
      </c>
      <c r="Y18" s="185"/>
      <c r="Z18" s="152">
        <v>10</v>
      </c>
      <c r="AA18" s="5" t="s">
        <v>1714</v>
      </c>
      <c r="AB18" s="5">
        <v>205</v>
      </c>
      <c r="AC18" s="185"/>
      <c r="AD18" s="4"/>
      <c r="AE18" s="19"/>
      <c r="AF18" s="5"/>
      <c r="AG18" s="185"/>
      <c r="AH18" s="5"/>
      <c r="AI18" s="36"/>
      <c r="AJ18" s="5"/>
      <c r="AK18" s="185"/>
      <c r="AL18" s="5">
        <v>11</v>
      </c>
      <c r="AM18" s="36">
        <v>0.08679398148148149</v>
      </c>
      <c r="AN18" s="5">
        <v>210</v>
      </c>
      <c r="AO18" s="185"/>
      <c r="AP18" s="4">
        <v>9</v>
      </c>
      <c r="AQ18" s="36">
        <v>0.08811342592592593</v>
      </c>
      <c r="AR18" s="4">
        <v>214</v>
      </c>
      <c r="AS18" s="185"/>
      <c r="AT18" s="5"/>
      <c r="AU18" s="36"/>
      <c r="AV18" s="5"/>
      <c r="AW18" s="185"/>
      <c r="AX18" s="52">
        <v>7</v>
      </c>
      <c r="AY18" s="36">
        <v>0.06796296296296296</v>
      </c>
      <c r="AZ18" s="4">
        <v>214</v>
      </c>
      <c r="BA18" s="185"/>
      <c r="BB18" s="5" t="str">
        <f>VLOOKUP(A18,Tartufo!A:G,5,0)</f>
        <v>34</v>
      </c>
      <c r="BC18" s="5" t="str">
        <f>VLOOKUP(A18,Tartufo!A:G,6,0)</f>
        <v>03:33:04</v>
      </c>
      <c r="BD18" s="5">
        <f>VLOOKUP(A18,Tartufo!A:H,7,0)</f>
        <v>195</v>
      </c>
      <c r="BE18" s="185"/>
    </row>
    <row r="19" spans="1:57" s="8" customFormat="1" ht="12.75">
      <c r="A19" s="169" t="s">
        <v>760</v>
      </c>
      <c r="B19" s="5" t="s">
        <v>763</v>
      </c>
      <c r="C19" s="5">
        <v>1968</v>
      </c>
      <c r="D19" s="194" t="s">
        <v>1694</v>
      </c>
      <c r="E19" s="185"/>
      <c r="F19" s="92">
        <f t="shared" si="0"/>
        <v>1850</v>
      </c>
      <c r="G19" s="92">
        <v>11</v>
      </c>
      <c r="H19" s="92">
        <f t="shared" si="1"/>
        <v>10</v>
      </c>
      <c r="I19" s="185"/>
      <c r="J19" s="89">
        <v>46</v>
      </c>
      <c r="K19" s="89" t="s">
        <v>964</v>
      </c>
      <c r="L19" s="5">
        <v>173</v>
      </c>
      <c r="M19" s="185"/>
      <c r="N19" s="5">
        <v>38</v>
      </c>
      <c r="O19" s="125">
        <v>0.08763888888888889</v>
      </c>
      <c r="P19" s="5">
        <v>181</v>
      </c>
      <c r="Q19" s="185"/>
      <c r="R19" s="92">
        <v>17</v>
      </c>
      <c r="S19" s="89" t="s">
        <v>1246</v>
      </c>
      <c r="T19" s="52">
        <v>202</v>
      </c>
      <c r="U19" s="185"/>
      <c r="V19" s="150" t="s">
        <v>615</v>
      </c>
      <c r="W19" s="147">
        <v>0.5863425925925926</v>
      </c>
      <c r="X19" s="5">
        <v>199</v>
      </c>
      <c r="Y19" s="185"/>
      <c r="Z19" s="152"/>
      <c r="AA19" s="5"/>
      <c r="AB19" s="5"/>
      <c r="AC19" s="185"/>
      <c r="AD19" s="4">
        <v>38</v>
      </c>
      <c r="AE19" s="19">
        <v>0.10585648148148148</v>
      </c>
      <c r="AF19" s="4">
        <v>184</v>
      </c>
      <c r="AG19" s="185"/>
      <c r="AH19" s="5" t="s">
        <v>3592</v>
      </c>
      <c r="AI19" s="36" t="s">
        <v>2896</v>
      </c>
      <c r="AJ19" s="6">
        <v>191</v>
      </c>
      <c r="AK19" s="185"/>
      <c r="AL19" s="5"/>
      <c r="AM19" s="36"/>
      <c r="AN19" s="5"/>
      <c r="AO19" s="185"/>
      <c r="AP19" s="5">
        <v>42</v>
      </c>
      <c r="AQ19" s="36">
        <v>0.10958333333333332</v>
      </c>
      <c r="AR19" s="5">
        <v>181</v>
      </c>
      <c r="AS19" s="185"/>
      <c r="AT19" s="5">
        <v>38</v>
      </c>
      <c r="AU19" s="36">
        <v>0.08340277777777777</v>
      </c>
      <c r="AV19" s="5">
        <v>187</v>
      </c>
      <c r="AW19" s="185"/>
      <c r="AX19" s="52">
        <v>47</v>
      </c>
      <c r="AY19" s="36">
        <v>0.08221064814814814</v>
      </c>
      <c r="AZ19" s="4">
        <v>174</v>
      </c>
      <c r="BA19" s="185"/>
      <c r="BB19" s="5" t="str">
        <f>VLOOKUP(A19,Tartufo!A:G,5,0)</f>
        <v>73 (L) </v>
      </c>
      <c r="BC19" s="5" t="str">
        <f>VLOOKUP(A19,Tartufo!A:G,6,0)</f>
        <v>08:12:50</v>
      </c>
      <c r="BD19" s="5">
        <f>VLOOKUP(A19,Tartufo!A:H,7,0)</f>
        <v>178</v>
      </c>
      <c r="BE19" s="185"/>
    </row>
    <row r="20" spans="1:57" s="8" customFormat="1" ht="12.75">
      <c r="A20" s="170" t="s">
        <v>782</v>
      </c>
      <c r="B20" s="5" t="s">
        <v>765</v>
      </c>
      <c r="C20" s="5">
        <v>1979</v>
      </c>
      <c r="D20" s="195" t="s">
        <v>895</v>
      </c>
      <c r="E20" s="185"/>
      <c r="F20" s="92">
        <f t="shared" si="0"/>
        <v>1823</v>
      </c>
      <c r="G20" s="92">
        <v>12</v>
      </c>
      <c r="H20" s="92">
        <f t="shared" si="1"/>
        <v>9</v>
      </c>
      <c r="I20" s="185"/>
      <c r="J20" s="89">
        <v>14</v>
      </c>
      <c r="K20" s="89" t="s">
        <v>933</v>
      </c>
      <c r="L20" s="5">
        <v>205</v>
      </c>
      <c r="M20" s="185"/>
      <c r="N20" s="5">
        <v>11</v>
      </c>
      <c r="O20" s="125">
        <v>0.07884259259259259</v>
      </c>
      <c r="P20" s="5">
        <v>208</v>
      </c>
      <c r="Q20" s="185"/>
      <c r="R20" s="92">
        <v>9</v>
      </c>
      <c r="S20" s="89" t="s">
        <v>1239</v>
      </c>
      <c r="T20" s="52">
        <v>210</v>
      </c>
      <c r="U20" s="185"/>
      <c r="V20" s="150" t="s">
        <v>620</v>
      </c>
      <c r="W20" s="147">
        <v>0.6976620370370371</v>
      </c>
      <c r="X20" s="5">
        <v>179</v>
      </c>
      <c r="Y20" s="185"/>
      <c r="Z20" s="152">
        <v>38</v>
      </c>
      <c r="AA20" s="5" t="s">
        <v>1883</v>
      </c>
      <c r="AB20" s="5">
        <v>177</v>
      </c>
      <c r="AC20" s="185"/>
      <c r="AD20" s="5"/>
      <c r="AE20" s="36"/>
      <c r="AF20" s="5"/>
      <c r="AG20" s="185"/>
      <c r="AH20" s="5"/>
      <c r="AI20" s="36"/>
      <c r="AJ20" s="5"/>
      <c r="AK20" s="185"/>
      <c r="AL20" s="5">
        <v>10</v>
      </c>
      <c r="AM20" s="60">
        <v>0.08675925925925926</v>
      </c>
      <c r="AN20" s="5">
        <v>211</v>
      </c>
      <c r="AO20" s="185"/>
      <c r="AP20" s="4">
        <v>11</v>
      </c>
      <c r="AQ20" s="60">
        <v>0.09043981481481482</v>
      </c>
      <c r="AR20" s="4">
        <v>212</v>
      </c>
      <c r="AS20" s="185"/>
      <c r="AT20" s="40"/>
      <c r="AU20" s="126"/>
      <c r="AV20" s="40"/>
      <c r="AW20" s="185"/>
      <c r="AX20" s="52">
        <v>15</v>
      </c>
      <c r="AY20" s="36">
        <v>0.07291666666666667</v>
      </c>
      <c r="AZ20" s="4">
        <v>206</v>
      </c>
      <c r="BA20" s="185"/>
      <c r="BB20" s="5" t="str">
        <f>VLOOKUP(A20,Tartufo!A:G,5,0)</f>
        <v>14</v>
      </c>
      <c r="BC20" s="5" t="str">
        <f>VLOOKUP(A20,Tartufo!A:G,6,0)</f>
        <v>03:06:40</v>
      </c>
      <c r="BD20" s="5">
        <f>VLOOKUP(A20,Tartufo!A:H,7,0)</f>
        <v>215</v>
      </c>
      <c r="BE20" s="185"/>
    </row>
    <row r="21" spans="1:57" s="8" customFormat="1" ht="12.75">
      <c r="A21" s="169" t="s">
        <v>1501</v>
      </c>
      <c r="B21" s="5" t="s">
        <v>763</v>
      </c>
      <c r="C21" s="5">
        <v>1969</v>
      </c>
      <c r="D21" s="194" t="s">
        <v>1899</v>
      </c>
      <c r="E21" s="185"/>
      <c r="F21" s="92">
        <f t="shared" si="0"/>
        <v>1751</v>
      </c>
      <c r="G21" s="92">
        <v>13</v>
      </c>
      <c r="H21" s="92">
        <f t="shared" si="1"/>
        <v>9</v>
      </c>
      <c r="I21" s="185"/>
      <c r="J21" s="5"/>
      <c r="K21" s="5"/>
      <c r="L21" s="5"/>
      <c r="M21" s="185"/>
      <c r="N21" s="5"/>
      <c r="O21" s="59"/>
      <c r="P21" s="5"/>
      <c r="Q21" s="185"/>
      <c r="R21" s="92">
        <v>45</v>
      </c>
      <c r="S21" s="89" t="s">
        <v>1274</v>
      </c>
      <c r="T21" s="52">
        <v>174</v>
      </c>
      <c r="U21" s="185"/>
      <c r="V21" s="150"/>
      <c r="W21" s="147"/>
      <c r="X21" s="5"/>
      <c r="Y21" s="185"/>
      <c r="Z21" s="152">
        <v>41</v>
      </c>
      <c r="AA21" s="5" t="s">
        <v>1900</v>
      </c>
      <c r="AB21" s="5">
        <v>174</v>
      </c>
      <c r="AC21" s="185"/>
      <c r="AD21" s="4">
        <v>33</v>
      </c>
      <c r="AE21" s="19">
        <v>0.10261574074074074</v>
      </c>
      <c r="AF21" s="4">
        <v>189</v>
      </c>
      <c r="AG21" s="185"/>
      <c r="AH21" s="5">
        <v>30</v>
      </c>
      <c r="AI21" s="36" t="s">
        <v>3124</v>
      </c>
      <c r="AJ21" s="5">
        <v>197</v>
      </c>
      <c r="AK21" s="185"/>
      <c r="AL21" s="5">
        <v>40</v>
      </c>
      <c r="AM21" s="36">
        <v>0.09684027777777778</v>
      </c>
      <c r="AN21" s="5">
        <v>181</v>
      </c>
      <c r="AO21" s="185"/>
      <c r="AP21" s="5">
        <v>24</v>
      </c>
      <c r="AQ21" s="36">
        <v>0.09976851851851852</v>
      </c>
      <c r="AR21" s="5">
        <v>199</v>
      </c>
      <c r="AS21" s="185"/>
      <c r="AT21" s="5">
        <v>5</v>
      </c>
      <c r="AU21" s="36">
        <v>0.07156249999999999</v>
      </c>
      <c r="AV21" s="5">
        <v>220</v>
      </c>
      <c r="AW21" s="185"/>
      <c r="AX21" s="5">
        <v>14</v>
      </c>
      <c r="AY21" s="36">
        <v>0.07280092592592592</v>
      </c>
      <c r="AZ21" s="5">
        <v>207</v>
      </c>
      <c r="BA21" s="185"/>
      <c r="BB21" s="5" t="str">
        <f>VLOOKUP(A21,Tartufo!A:G,5,0)</f>
        <v>19</v>
      </c>
      <c r="BC21" s="5" t="str">
        <f>VLOOKUP(A21,Tartufo!A:G,6,0)</f>
        <v>03:16:03</v>
      </c>
      <c r="BD21" s="5">
        <f>VLOOKUP(A21,Tartufo!A:H,7,0)</f>
        <v>210</v>
      </c>
      <c r="BE21" s="185"/>
    </row>
    <row r="22" spans="1:57" s="8" customFormat="1" ht="12.75">
      <c r="A22" s="170" t="s">
        <v>819</v>
      </c>
      <c r="B22" s="5" t="s">
        <v>765</v>
      </c>
      <c r="C22" s="5">
        <v>1967</v>
      </c>
      <c r="D22" s="195" t="s">
        <v>1192</v>
      </c>
      <c r="E22" s="185"/>
      <c r="F22" s="92">
        <f t="shared" si="0"/>
        <v>1736</v>
      </c>
      <c r="G22" s="92">
        <v>14</v>
      </c>
      <c r="H22" s="203">
        <f t="shared" si="1"/>
        <v>12</v>
      </c>
      <c r="I22" s="185"/>
      <c r="J22" s="89">
        <v>99</v>
      </c>
      <c r="K22" s="89" t="s">
        <v>1017</v>
      </c>
      <c r="L22" s="5">
        <v>120</v>
      </c>
      <c r="M22" s="185"/>
      <c r="N22" s="5">
        <v>84</v>
      </c>
      <c r="O22" s="125">
        <v>0.11215277777777777</v>
      </c>
      <c r="P22" s="5">
        <v>135</v>
      </c>
      <c r="Q22" s="185"/>
      <c r="R22" s="92">
        <v>65</v>
      </c>
      <c r="S22" s="89" t="s">
        <v>1314</v>
      </c>
      <c r="T22" s="52">
        <v>154</v>
      </c>
      <c r="U22" s="185"/>
      <c r="V22" s="150" t="s">
        <v>624</v>
      </c>
      <c r="W22" s="147">
        <v>0.7410185185185186</v>
      </c>
      <c r="X22" s="5">
        <v>163</v>
      </c>
      <c r="Y22" s="185"/>
      <c r="Z22" s="152">
        <v>145</v>
      </c>
      <c r="AA22" s="5" t="s">
        <v>2377</v>
      </c>
      <c r="AB22" s="5">
        <v>70</v>
      </c>
      <c r="AC22" s="185"/>
      <c r="AD22" s="4">
        <v>63</v>
      </c>
      <c r="AE22" s="19">
        <v>0.12033564814814814</v>
      </c>
      <c r="AF22" s="4">
        <v>159</v>
      </c>
      <c r="AG22" s="185"/>
      <c r="AH22" s="5">
        <v>62</v>
      </c>
      <c r="AI22" s="36" t="s">
        <v>3216</v>
      </c>
      <c r="AJ22" s="5">
        <v>165</v>
      </c>
      <c r="AK22" s="185"/>
      <c r="AL22" s="5">
        <v>79</v>
      </c>
      <c r="AM22" s="36">
        <v>0.11072916666666667</v>
      </c>
      <c r="AN22" s="5">
        <v>142</v>
      </c>
      <c r="AO22" s="185"/>
      <c r="AP22" s="5">
        <v>72</v>
      </c>
      <c r="AQ22" s="36">
        <v>0.12490740740740741</v>
      </c>
      <c r="AR22" s="5">
        <v>151</v>
      </c>
      <c r="AS22" s="185"/>
      <c r="AT22" s="5">
        <v>56</v>
      </c>
      <c r="AU22" s="36">
        <v>0.09395833333333332</v>
      </c>
      <c r="AV22" s="5">
        <v>169</v>
      </c>
      <c r="AW22" s="185"/>
      <c r="AX22" s="5">
        <v>98</v>
      </c>
      <c r="AY22" s="36">
        <v>0.09211805555555556</v>
      </c>
      <c r="AZ22" s="5">
        <v>123</v>
      </c>
      <c r="BA22" s="185"/>
      <c r="BB22" s="5" t="str">
        <f>VLOOKUP(A22,Tartufo!A:G,5,0)</f>
        <v>66 (L) </v>
      </c>
      <c r="BC22" s="5" t="str">
        <f>VLOOKUP(A22,Tartufo!A:G,6,0)</f>
        <v>07:55:09</v>
      </c>
      <c r="BD22" s="5">
        <f>VLOOKUP(A22,Tartufo!A:H,7,0)</f>
        <v>185</v>
      </c>
      <c r="BE22" s="185"/>
    </row>
    <row r="23" spans="1:57" s="8" customFormat="1" ht="12.75">
      <c r="A23" s="169" t="s">
        <v>770</v>
      </c>
      <c r="B23" s="5" t="s">
        <v>763</v>
      </c>
      <c r="C23" s="5">
        <v>1965</v>
      </c>
      <c r="D23" s="194" t="s">
        <v>1726</v>
      </c>
      <c r="E23" s="185"/>
      <c r="F23" s="92">
        <f t="shared" si="0"/>
        <v>1732</v>
      </c>
      <c r="G23" s="92">
        <v>15</v>
      </c>
      <c r="H23" s="92">
        <f t="shared" si="1"/>
        <v>8</v>
      </c>
      <c r="I23" s="185"/>
      <c r="J23" s="89">
        <v>6</v>
      </c>
      <c r="K23" s="89" t="s">
        <v>925</v>
      </c>
      <c r="L23" s="5">
        <v>213</v>
      </c>
      <c r="M23" s="185"/>
      <c r="N23" s="5">
        <v>6</v>
      </c>
      <c r="O23" s="125">
        <v>0.0746875</v>
      </c>
      <c r="P23" s="5">
        <v>213</v>
      </c>
      <c r="Q23" s="185"/>
      <c r="R23" s="92">
        <v>3</v>
      </c>
      <c r="S23" s="89" t="s">
        <v>1233</v>
      </c>
      <c r="T23" s="52">
        <v>216</v>
      </c>
      <c r="U23" s="185"/>
      <c r="V23" s="150"/>
      <c r="W23" s="147"/>
      <c r="X23" s="5"/>
      <c r="Y23" s="185"/>
      <c r="Z23" s="152">
        <v>12</v>
      </c>
      <c r="AA23" s="5" t="s">
        <v>1727</v>
      </c>
      <c r="AB23" s="5">
        <v>203</v>
      </c>
      <c r="AC23" s="185"/>
      <c r="AD23" s="5"/>
      <c r="AE23" s="36"/>
      <c r="AF23" s="5"/>
      <c r="AG23" s="185"/>
      <c r="AH23" s="5"/>
      <c r="AI23" s="36"/>
      <c r="AJ23" s="5"/>
      <c r="AK23" s="185"/>
      <c r="AL23" s="5"/>
      <c r="AM23" s="36"/>
      <c r="AN23" s="5"/>
      <c r="AO23" s="185"/>
      <c r="AP23" s="4">
        <v>3</v>
      </c>
      <c r="AQ23" s="36">
        <v>0.08219907407407408</v>
      </c>
      <c r="AR23" s="4">
        <v>220</v>
      </c>
      <c r="AS23" s="185"/>
      <c r="AT23" s="5">
        <v>2</v>
      </c>
      <c r="AU23" s="36">
        <v>0.06885416666666666</v>
      </c>
      <c r="AV23" s="5">
        <v>223</v>
      </c>
      <c r="AW23" s="185"/>
      <c r="AX23" s="5">
        <v>4</v>
      </c>
      <c r="AY23" s="36">
        <v>0.06524305555555555</v>
      </c>
      <c r="AZ23" s="5">
        <v>217</v>
      </c>
      <c r="BA23" s="185"/>
      <c r="BB23" s="5" t="str">
        <f>VLOOKUP(A23,Tartufo!A:G,5,0)</f>
        <v>2</v>
      </c>
      <c r="BC23" s="5" t="str">
        <f>VLOOKUP(A23,Tartufo!A:G,6,0)</f>
        <v>02:39:59</v>
      </c>
      <c r="BD23" s="5">
        <f>VLOOKUP(A23,Tartufo!A:H,7,0)</f>
        <v>227</v>
      </c>
      <c r="BE23" s="185"/>
    </row>
    <row r="24" spans="1:57" s="8" customFormat="1" ht="12.75">
      <c r="A24" s="169" t="s">
        <v>1135</v>
      </c>
      <c r="B24" s="5" t="s">
        <v>763</v>
      </c>
      <c r="C24" s="40">
        <v>1979</v>
      </c>
      <c r="D24" s="194" t="s">
        <v>1899</v>
      </c>
      <c r="E24" s="185"/>
      <c r="F24" s="92">
        <f t="shared" si="0"/>
        <v>1695</v>
      </c>
      <c r="G24" s="92">
        <v>16</v>
      </c>
      <c r="H24" s="92">
        <f t="shared" si="1"/>
        <v>10</v>
      </c>
      <c r="I24" s="185"/>
      <c r="J24" s="5"/>
      <c r="K24" s="5"/>
      <c r="L24" s="5"/>
      <c r="M24" s="185"/>
      <c r="N24" s="89">
        <v>59</v>
      </c>
      <c r="O24" s="129">
        <v>0.09653935185185185</v>
      </c>
      <c r="P24" s="5">
        <v>160</v>
      </c>
      <c r="Q24" s="185"/>
      <c r="R24" s="92">
        <v>46</v>
      </c>
      <c r="S24" s="89" t="s">
        <v>1276</v>
      </c>
      <c r="T24" s="52">
        <v>173</v>
      </c>
      <c r="U24" s="185"/>
      <c r="V24" s="150"/>
      <c r="W24" s="147"/>
      <c r="X24" s="5"/>
      <c r="Y24" s="185"/>
      <c r="Z24" s="152">
        <v>102</v>
      </c>
      <c r="AA24" s="5" t="s">
        <v>2203</v>
      </c>
      <c r="AB24" s="5">
        <v>113</v>
      </c>
      <c r="AC24" s="185"/>
      <c r="AD24" s="4">
        <v>49</v>
      </c>
      <c r="AE24" s="19">
        <v>0.11726851851851851</v>
      </c>
      <c r="AF24" s="4">
        <v>173</v>
      </c>
      <c r="AG24" s="185"/>
      <c r="AH24" s="5" t="s">
        <v>3565</v>
      </c>
      <c r="AI24" s="36" t="s">
        <v>2813</v>
      </c>
      <c r="AJ24" s="6">
        <v>218</v>
      </c>
      <c r="AK24" s="185"/>
      <c r="AL24" s="5">
        <v>56</v>
      </c>
      <c r="AM24" s="36">
        <v>0.10275462962962963</v>
      </c>
      <c r="AN24" s="5">
        <v>165</v>
      </c>
      <c r="AO24" s="185"/>
      <c r="AP24" s="5">
        <v>58</v>
      </c>
      <c r="AQ24" s="36">
        <v>0.11456018518518518</v>
      </c>
      <c r="AR24" s="5">
        <v>165</v>
      </c>
      <c r="AS24" s="185"/>
      <c r="AT24" s="5">
        <v>60</v>
      </c>
      <c r="AU24" s="36">
        <v>0.09854166666666668</v>
      </c>
      <c r="AV24" s="5">
        <v>165</v>
      </c>
      <c r="AW24" s="185"/>
      <c r="AX24" s="5">
        <v>72</v>
      </c>
      <c r="AY24" s="36">
        <v>0.0868287037037037</v>
      </c>
      <c r="AZ24" s="5">
        <v>149</v>
      </c>
      <c r="BA24" s="185"/>
      <c r="BB24" s="5" t="str">
        <f>VLOOKUP(A24,Tartufo!A:G,5,0)</f>
        <v>37 (L) </v>
      </c>
      <c r="BC24" s="5" t="str">
        <f>VLOOKUP(A24,Tartufo!A:G,6,0)</f>
        <v>07:09:43</v>
      </c>
      <c r="BD24" s="5">
        <f>VLOOKUP(A24,Tartufo!A:H,7,0)</f>
        <v>214</v>
      </c>
      <c r="BE24" s="185"/>
    </row>
    <row r="25" spans="1:57" s="8" customFormat="1" ht="12.75">
      <c r="A25" s="170" t="s">
        <v>1159</v>
      </c>
      <c r="B25" s="5" t="s">
        <v>765</v>
      </c>
      <c r="C25" s="40">
        <v>1967</v>
      </c>
      <c r="D25" s="194" t="s">
        <v>1733</v>
      </c>
      <c r="E25" s="185"/>
      <c r="F25" s="92">
        <f t="shared" si="0"/>
        <v>1656</v>
      </c>
      <c r="G25" s="92">
        <v>17</v>
      </c>
      <c r="H25" s="92">
        <f t="shared" si="1"/>
        <v>10</v>
      </c>
      <c r="I25" s="185"/>
      <c r="J25" s="5"/>
      <c r="K25" s="5"/>
      <c r="L25" s="5"/>
      <c r="M25" s="185"/>
      <c r="N25" s="89">
        <v>85</v>
      </c>
      <c r="O25" s="129">
        <v>0.11216435185185185</v>
      </c>
      <c r="P25" s="5">
        <v>134</v>
      </c>
      <c r="Q25" s="185"/>
      <c r="R25" s="92">
        <v>70</v>
      </c>
      <c r="S25" s="89" t="s">
        <v>1288</v>
      </c>
      <c r="T25" s="52">
        <v>149</v>
      </c>
      <c r="U25" s="185"/>
      <c r="V25" s="150" t="s">
        <v>624</v>
      </c>
      <c r="W25" s="147">
        <v>0.7410185185185186</v>
      </c>
      <c r="X25" s="5">
        <v>163</v>
      </c>
      <c r="Y25" s="185"/>
      <c r="Z25" s="152"/>
      <c r="AA25" s="5"/>
      <c r="AB25" s="5"/>
      <c r="AC25" s="185"/>
      <c r="AD25" s="4">
        <v>64</v>
      </c>
      <c r="AE25" s="19">
        <v>0.12053240740740741</v>
      </c>
      <c r="AF25" s="4">
        <v>158</v>
      </c>
      <c r="AG25" s="185"/>
      <c r="AH25" s="5" t="s">
        <v>3570</v>
      </c>
      <c r="AI25" s="36" t="s">
        <v>2829</v>
      </c>
      <c r="AJ25" s="6">
        <v>213</v>
      </c>
      <c r="AK25" s="185"/>
      <c r="AL25" s="5">
        <v>70</v>
      </c>
      <c r="AM25" s="36">
        <v>0.10476851851851852</v>
      </c>
      <c r="AN25" s="5">
        <v>151</v>
      </c>
      <c r="AO25" s="185"/>
      <c r="AP25" s="4">
        <v>43</v>
      </c>
      <c r="AQ25" s="36">
        <v>0.11006944444444444</v>
      </c>
      <c r="AR25" s="4">
        <v>180</v>
      </c>
      <c r="AS25" s="185"/>
      <c r="AT25" s="5">
        <v>44</v>
      </c>
      <c r="AU25" s="36">
        <v>0.08556712962962963</v>
      </c>
      <c r="AV25" s="5">
        <v>181</v>
      </c>
      <c r="AW25" s="185"/>
      <c r="AX25" s="52">
        <v>83</v>
      </c>
      <c r="AY25" s="36">
        <v>0.08909722222222222</v>
      </c>
      <c r="AZ25" s="4">
        <v>138</v>
      </c>
      <c r="BA25" s="185"/>
      <c r="BB25" s="5" t="str">
        <f>VLOOKUP(A25,Tartufo!A:G,5,0)</f>
        <v>62 (L) </v>
      </c>
      <c r="BC25" s="5" t="str">
        <f>VLOOKUP(A25,Tartufo!A:G,6,0)</f>
        <v>07:47:39</v>
      </c>
      <c r="BD25" s="5">
        <f>VLOOKUP(A25,Tartufo!A:H,7,0)</f>
        <v>189</v>
      </c>
      <c r="BE25" s="185"/>
    </row>
    <row r="26" spans="1:57" s="8" customFormat="1" ht="12.75">
      <c r="A26" s="169" t="s">
        <v>1388</v>
      </c>
      <c r="B26" s="5" t="s">
        <v>763</v>
      </c>
      <c r="C26" s="5">
        <v>1978</v>
      </c>
      <c r="D26" s="194" t="s">
        <v>1899</v>
      </c>
      <c r="E26" s="185"/>
      <c r="F26" s="92">
        <f t="shared" si="0"/>
        <v>1612</v>
      </c>
      <c r="G26" s="92">
        <v>18</v>
      </c>
      <c r="H26" s="92">
        <f t="shared" si="1"/>
        <v>9</v>
      </c>
      <c r="I26" s="185"/>
      <c r="J26" s="5"/>
      <c r="K26" s="5"/>
      <c r="L26" s="5"/>
      <c r="M26" s="185"/>
      <c r="N26" s="5"/>
      <c r="O26" s="59"/>
      <c r="P26" s="5"/>
      <c r="Q26" s="185"/>
      <c r="R26" s="92">
        <v>79</v>
      </c>
      <c r="S26" s="89" t="s">
        <v>1297</v>
      </c>
      <c r="T26" s="52">
        <v>140</v>
      </c>
      <c r="U26" s="185"/>
      <c r="V26" s="150"/>
      <c r="W26" s="147"/>
      <c r="X26" s="5"/>
      <c r="Y26" s="185"/>
      <c r="Z26" s="152">
        <v>39</v>
      </c>
      <c r="AA26" s="5" t="s">
        <v>1888</v>
      </c>
      <c r="AB26" s="5">
        <v>176</v>
      </c>
      <c r="AC26" s="185"/>
      <c r="AD26" s="4">
        <v>32</v>
      </c>
      <c r="AE26" s="19">
        <v>0.10248842592592593</v>
      </c>
      <c r="AF26" s="4">
        <v>190</v>
      </c>
      <c r="AG26" s="185"/>
      <c r="AH26" s="5">
        <v>27</v>
      </c>
      <c r="AI26" s="36" t="s">
        <v>3115</v>
      </c>
      <c r="AJ26" s="4">
        <v>200</v>
      </c>
      <c r="AK26" s="185"/>
      <c r="AL26" s="5">
        <v>39</v>
      </c>
      <c r="AM26" s="36">
        <v>0.09662037037037037</v>
      </c>
      <c r="AN26" s="5">
        <v>182</v>
      </c>
      <c r="AO26" s="185"/>
      <c r="AP26" s="5">
        <v>62</v>
      </c>
      <c r="AQ26" s="36">
        <v>0.11898148148148148</v>
      </c>
      <c r="AR26" s="5">
        <v>161</v>
      </c>
      <c r="AS26" s="185"/>
      <c r="AT26" s="5">
        <v>36</v>
      </c>
      <c r="AU26" s="36">
        <v>0.08253472222222223</v>
      </c>
      <c r="AV26" s="5">
        <v>189</v>
      </c>
      <c r="AW26" s="185"/>
      <c r="AX26" s="52">
        <v>43</v>
      </c>
      <c r="AY26" s="36">
        <v>0.08091435185185185</v>
      </c>
      <c r="AZ26" s="4">
        <v>178</v>
      </c>
      <c r="BA26" s="185"/>
      <c r="BB26" s="5" t="str">
        <f>VLOOKUP(A26,Tartufo!A:G,5,0)</f>
        <v>33</v>
      </c>
      <c r="BC26" s="5" t="str">
        <f>VLOOKUP(A26,Tartufo!A:G,6,0)</f>
        <v>03:32:56</v>
      </c>
      <c r="BD26" s="5">
        <f>VLOOKUP(A26,Tartufo!A:H,7,0)</f>
        <v>196</v>
      </c>
      <c r="BE26" s="185"/>
    </row>
    <row r="27" spans="1:57" s="8" customFormat="1" ht="12.75">
      <c r="A27" s="169" t="s">
        <v>793</v>
      </c>
      <c r="B27" s="5" t="s">
        <v>763</v>
      </c>
      <c r="C27" s="5">
        <v>1962</v>
      </c>
      <c r="D27" s="195" t="s">
        <v>1192</v>
      </c>
      <c r="E27" s="185"/>
      <c r="F27" s="92">
        <f t="shared" si="0"/>
        <v>1571</v>
      </c>
      <c r="G27" s="92">
        <v>19</v>
      </c>
      <c r="H27" s="92">
        <f t="shared" si="1"/>
        <v>10</v>
      </c>
      <c r="I27" s="185"/>
      <c r="J27" s="89">
        <v>66</v>
      </c>
      <c r="K27" s="89" t="s">
        <v>984</v>
      </c>
      <c r="L27" s="5">
        <v>153</v>
      </c>
      <c r="M27" s="185"/>
      <c r="N27" s="5">
        <v>50</v>
      </c>
      <c r="O27" s="125">
        <v>0.09322916666666665</v>
      </c>
      <c r="P27" s="5">
        <v>169</v>
      </c>
      <c r="Q27" s="185"/>
      <c r="R27" s="92">
        <v>55</v>
      </c>
      <c r="S27" s="89" t="s">
        <v>1304</v>
      </c>
      <c r="T27" s="52">
        <v>164</v>
      </c>
      <c r="U27" s="185"/>
      <c r="V27" s="150"/>
      <c r="W27" s="147"/>
      <c r="X27" s="5"/>
      <c r="Y27" s="185"/>
      <c r="Z27" s="152">
        <v>104</v>
      </c>
      <c r="AA27" s="5" t="s">
        <v>2213</v>
      </c>
      <c r="AB27" s="5">
        <v>111</v>
      </c>
      <c r="AC27" s="185"/>
      <c r="AD27" s="4">
        <v>57</v>
      </c>
      <c r="AE27" s="19">
        <v>0.11908564814814815</v>
      </c>
      <c r="AF27" s="4">
        <v>165</v>
      </c>
      <c r="AG27" s="185"/>
      <c r="AH27" s="5"/>
      <c r="AI27" s="36"/>
      <c r="AJ27" s="5"/>
      <c r="AK27" s="185"/>
      <c r="AL27" s="5">
        <v>76</v>
      </c>
      <c r="AM27" s="36">
        <v>0.10949074074074074</v>
      </c>
      <c r="AN27" s="5">
        <v>145</v>
      </c>
      <c r="AO27" s="185"/>
      <c r="AP27" s="5">
        <v>50</v>
      </c>
      <c r="AQ27" s="36">
        <v>0.11214120370370372</v>
      </c>
      <c r="AR27" s="5">
        <v>173</v>
      </c>
      <c r="AS27" s="185"/>
      <c r="AT27" s="5">
        <v>52</v>
      </c>
      <c r="AU27" s="36">
        <v>0.08866898148148149</v>
      </c>
      <c r="AV27" s="5">
        <v>173</v>
      </c>
      <c r="AW27" s="185"/>
      <c r="AX27" s="52">
        <v>87</v>
      </c>
      <c r="AY27" s="36">
        <v>0.0897800925925926</v>
      </c>
      <c r="AZ27" s="4">
        <v>134</v>
      </c>
      <c r="BA27" s="185"/>
      <c r="BB27" s="5" t="str">
        <f>VLOOKUP(A27,Tartufo!A:G,5,0)</f>
        <v>67 (L) </v>
      </c>
      <c r="BC27" s="5" t="str">
        <f>VLOOKUP(A27,Tartufo!A:G,6,0)</f>
        <v>07:55:10</v>
      </c>
      <c r="BD27" s="5">
        <f>VLOOKUP(A27,Tartufo!A:H,7,0)</f>
        <v>184</v>
      </c>
      <c r="BE27" s="185"/>
    </row>
    <row r="28" spans="1:57" s="8" customFormat="1" ht="12.75">
      <c r="A28" s="169" t="s">
        <v>3441</v>
      </c>
      <c r="B28" s="5" t="s">
        <v>763</v>
      </c>
      <c r="C28" s="5">
        <v>1959</v>
      </c>
      <c r="D28" s="194" t="s">
        <v>1694</v>
      </c>
      <c r="E28" s="185"/>
      <c r="F28" s="92">
        <f t="shared" si="0"/>
        <v>1571</v>
      </c>
      <c r="G28" s="92">
        <v>20</v>
      </c>
      <c r="H28" s="92">
        <f t="shared" si="1"/>
        <v>8</v>
      </c>
      <c r="I28" s="185"/>
      <c r="J28" s="89">
        <v>31</v>
      </c>
      <c r="K28" s="89" t="s">
        <v>950</v>
      </c>
      <c r="L28" s="5">
        <v>188</v>
      </c>
      <c r="M28" s="185"/>
      <c r="N28" s="5"/>
      <c r="O28" s="125"/>
      <c r="P28" s="5"/>
      <c r="Q28" s="185"/>
      <c r="R28" s="5"/>
      <c r="S28" s="5"/>
      <c r="T28" s="5"/>
      <c r="U28" s="185"/>
      <c r="V28" s="150"/>
      <c r="W28" s="147"/>
      <c r="X28" s="5"/>
      <c r="Y28" s="185"/>
      <c r="Z28" s="152"/>
      <c r="AA28" s="5"/>
      <c r="AB28" s="5"/>
      <c r="AC28" s="185"/>
      <c r="AD28" s="4">
        <v>16</v>
      </c>
      <c r="AE28" s="19">
        <v>0.09766203703703703</v>
      </c>
      <c r="AF28" s="4">
        <v>206</v>
      </c>
      <c r="AG28" s="185"/>
      <c r="AH28" s="5" t="s">
        <v>3553</v>
      </c>
      <c r="AI28" s="36" t="s">
        <v>2776</v>
      </c>
      <c r="AJ28" s="6">
        <v>230</v>
      </c>
      <c r="AK28" s="185"/>
      <c r="AL28" s="5">
        <v>24</v>
      </c>
      <c r="AM28" s="36">
        <v>0.09078703703703704</v>
      </c>
      <c r="AN28" s="5">
        <v>197</v>
      </c>
      <c r="AO28" s="185"/>
      <c r="AP28" s="5">
        <v>78</v>
      </c>
      <c r="AQ28" s="36">
        <v>0.13105324074074073</v>
      </c>
      <c r="AR28" s="5">
        <v>145</v>
      </c>
      <c r="AS28" s="185"/>
      <c r="AT28" s="5">
        <v>19</v>
      </c>
      <c r="AU28" s="36">
        <v>0.07605324074074074</v>
      </c>
      <c r="AV28" s="5">
        <v>206</v>
      </c>
      <c r="AW28" s="185"/>
      <c r="AX28" s="5">
        <v>26</v>
      </c>
      <c r="AY28" s="36">
        <v>0.07641203703703704</v>
      </c>
      <c r="AZ28" s="5">
        <v>195</v>
      </c>
      <c r="BA28" s="185"/>
      <c r="BB28" s="5" t="str">
        <f>VLOOKUP(A28,Tartufo!A:G,5,0)</f>
        <v>25</v>
      </c>
      <c r="BC28" s="5" t="str">
        <f>VLOOKUP(A28,Tartufo!A:G,6,0)</f>
        <v>03:24:08</v>
      </c>
      <c r="BD28" s="5">
        <f>VLOOKUP(A28,Tartufo!A:H,7,0)</f>
        <v>204</v>
      </c>
      <c r="BE28" s="185"/>
    </row>
    <row r="29" spans="1:57" s="8" customFormat="1" ht="12.75">
      <c r="A29" s="169" t="s">
        <v>812</v>
      </c>
      <c r="B29" s="5" t="s">
        <v>763</v>
      </c>
      <c r="C29" s="5">
        <v>1958</v>
      </c>
      <c r="D29" s="195" t="s">
        <v>1192</v>
      </c>
      <c r="E29" s="185"/>
      <c r="F29" s="92">
        <f t="shared" si="0"/>
        <v>1517</v>
      </c>
      <c r="G29" s="92">
        <v>21</v>
      </c>
      <c r="H29" s="92">
        <f t="shared" si="1"/>
        <v>9</v>
      </c>
      <c r="I29" s="185"/>
      <c r="J29" s="89">
        <v>49</v>
      </c>
      <c r="K29" s="89" t="s">
        <v>967</v>
      </c>
      <c r="L29" s="5">
        <v>170</v>
      </c>
      <c r="M29" s="185"/>
      <c r="N29" s="5"/>
      <c r="O29" s="125"/>
      <c r="P29" s="5"/>
      <c r="Q29" s="185"/>
      <c r="R29" s="92">
        <v>44</v>
      </c>
      <c r="S29" s="89" t="s">
        <v>1275</v>
      </c>
      <c r="T29" s="52">
        <v>175</v>
      </c>
      <c r="U29" s="185"/>
      <c r="V29" s="150" t="s">
        <v>620</v>
      </c>
      <c r="W29" s="147">
        <v>0.6976620370370371</v>
      </c>
      <c r="X29" s="5">
        <v>179</v>
      </c>
      <c r="Y29" s="185"/>
      <c r="Z29" s="152">
        <v>75</v>
      </c>
      <c r="AA29" s="5" t="s">
        <v>2081</v>
      </c>
      <c r="AB29" s="5">
        <v>140</v>
      </c>
      <c r="AC29" s="185"/>
      <c r="AD29" s="4"/>
      <c r="AE29" s="19"/>
      <c r="AF29" s="5"/>
      <c r="AG29" s="185"/>
      <c r="AH29" s="5">
        <v>54</v>
      </c>
      <c r="AI29" s="36" t="s">
        <v>3193</v>
      </c>
      <c r="AJ29" s="5">
        <v>173</v>
      </c>
      <c r="AK29" s="185"/>
      <c r="AL29" s="5"/>
      <c r="AM29" s="36"/>
      <c r="AN29" s="5"/>
      <c r="AO29" s="185"/>
      <c r="AP29" s="5">
        <v>46</v>
      </c>
      <c r="AQ29" s="36">
        <v>0.11083333333333334</v>
      </c>
      <c r="AR29" s="5">
        <v>177</v>
      </c>
      <c r="AS29" s="185"/>
      <c r="AT29" s="5">
        <v>50</v>
      </c>
      <c r="AU29" s="36">
        <v>0.08863425925925926</v>
      </c>
      <c r="AV29" s="5">
        <v>175</v>
      </c>
      <c r="AW29" s="185"/>
      <c r="AX29" s="52">
        <v>59</v>
      </c>
      <c r="AY29" s="36">
        <v>0.08395833333333334</v>
      </c>
      <c r="AZ29" s="4">
        <v>162</v>
      </c>
      <c r="BA29" s="185"/>
      <c r="BB29" s="5" t="str">
        <f>VLOOKUP(A29,Tartufo!A:G,5,0)</f>
        <v>63</v>
      </c>
      <c r="BC29" s="5" t="str">
        <f>VLOOKUP(A29,Tartufo!A:G,6,0)</f>
        <v>04:02:43</v>
      </c>
      <c r="BD29" s="5">
        <f>VLOOKUP(A29,Tartufo!A:H,7,0)</f>
        <v>166</v>
      </c>
      <c r="BE29" s="185"/>
    </row>
    <row r="30" spans="1:57" s="8" customFormat="1" ht="12.75">
      <c r="A30" s="170" t="s">
        <v>725</v>
      </c>
      <c r="B30" s="5" t="s">
        <v>765</v>
      </c>
      <c r="C30" s="5">
        <v>1967</v>
      </c>
      <c r="D30" s="194" t="s">
        <v>1694</v>
      </c>
      <c r="E30" s="185"/>
      <c r="F30" s="92">
        <f t="shared" si="0"/>
        <v>1513</v>
      </c>
      <c r="G30" s="92">
        <v>22</v>
      </c>
      <c r="H30" s="92">
        <f t="shared" si="1"/>
        <v>9</v>
      </c>
      <c r="I30" s="185"/>
      <c r="J30" s="89">
        <v>73</v>
      </c>
      <c r="K30" s="89" t="s">
        <v>991</v>
      </c>
      <c r="L30" s="5">
        <v>146</v>
      </c>
      <c r="M30" s="185"/>
      <c r="N30" s="5"/>
      <c r="O30" s="125"/>
      <c r="P30" s="5"/>
      <c r="Q30" s="185"/>
      <c r="R30" s="92">
        <v>52</v>
      </c>
      <c r="S30" s="89" t="s">
        <v>1281</v>
      </c>
      <c r="T30" s="52">
        <v>167</v>
      </c>
      <c r="U30" s="185"/>
      <c r="V30" s="150" t="s">
        <v>617</v>
      </c>
      <c r="W30" s="147">
        <v>0.5996180555555556</v>
      </c>
      <c r="X30" s="5">
        <v>191</v>
      </c>
      <c r="Y30" s="185"/>
      <c r="Z30" s="152">
        <v>115</v>
      </c>
      <c r="AA30" s="5" t="s">
        <v>2266</v>
      </c>
      <c r="AB30" s="5">
        <v>100</v>
      </c>
      <c r="AC30" s="185"/>
      <c r="AD30" s="4">
        <v>51</v>
      </c>
      <c r="AE30" s="19">
        <v>0.11770833333333335</v>
      </c>
      <c r="AF30" s="4">
        <v>171</v>
      </c>
      <c r="AG30" s="185"/>
      <c r="AH30" s="5" t="s">
        <v>3571</v>
      </c>
      <c r="AI30" s="36" t="s">
        <v>2832</v>
      </c>
      <c r="AJ30" s="6">
        <v>212</v>
      </c>
      <c r="AK30" s="185"/>
      <c r="AL30" s="5"/>
      <c r="AM30" s="36"/>
      <c r="AN30" s="5"/>
      <c r="AO30" s="185"/>
      <c r="AP30" s="4">
        <v>51</v>
      </c>
      <c r="AQ30" s="36">
        <v>0.11284722222222222</v>
      </c>
      <c r="AR30" s="4">
        <v>172</v>
      </c>
      <c r="AS30" s="185"/>
      <c r="AT30" s="5"/>
      <c r="AU30" s="36"/>
      <c r="AV30" s="5"/>
      <c r="AW30" s="185"/>
      <c r="AX30" s="52">
        <v>75</v>
      </c>
      <c r="AY30" s="36">
        <v>0.08743055555555555</v>
      </c>
      <c r="AZ30" s="4">
        <v>146</v>
      </c>
      <c r="BA30" s="185"/>
      <c r="BB30" s="5" t="str">
        <f>VLOOKUP(A30,Tartufo!A:G,5,0)</f>
        <v>43 (L) </v>
      </c>
      <c r="BC30" s="5" t="str">
        <f>VLOOKUP(A30,Tartufo!A:G,6,0)</f>
        <v>07:17:01</v>
      </c>
      <c r="BD30" s="5">
        <f>VLOOKUP(A30,Tartufo!A:H,7,0)</f>
        <v>208</v>
      </c>
      <c r="BE30" s="185"/>
    </row>
    <row r="31" spans="1:57" s="8" customFormat="1" ht="12.75">
      <c r="A31" s="169" t="s">
        <v>803</v>
      </c>
      <c r="B31" s="5" t="s">
        <v>763</v>
      </c>
      <c r="C31" s="5">
        <v>1979</v>
      </c>
      <c r="D31" s="194" t="s">
        <v>1733</v>
      </c>
      <c r="E31" s="185"/>
      <c r="F31" s="92">
        <f t="shared" si="0"/>
        <v>1496</v>
      </c>
      <c r="G31" s="92">
        <v>23</v>
      </c>
      <c r="H31" s="92">
        <f t="shared" si="1"/>
        <v>7</v>
      </c>
      <c r="I31" s="185"/>
      <c r="J31" s="89">
        <v>19</v>
      </c>
      <c r="K31" s="89" t="s">
        <v>938</v>
      </c>
      <c r="L31" s="5">
        <v>200</v>
      </c>
      <c r="M31" s="185"/>
      <c r="N31" s="5"/>
      <c r="O31" s="125"/>
      <c r="P31" s="5"/>
      <c r="Q31" s="185"/>
      <c r="R31" s="92">
        <v>8</v>
      </c>
      <c r="S31" s="89" t="s">
        <v>1238</v>
      </c>
      <c r="T31" s="52">
        <v>211</v>
      </c>
      <c r="U31" s="185"/>
      <c r="V31" s="150" t="s">
        <v>611</v>
      </c>
      <c r="W31" s="147">
        <v>0.5521527777777778</v>
      </c>
      <c r="X31" s="5">
        <v>215</v>
      </c>
      <c r="Y31" s="185"/>
      <c r="Z31" s="152">
        <v>13</v>
      </c>
      <c r="AA31" s="5" t="s">
        <v>1734</v>
      </c>
      <c r="AB31" s="5">
        <v>202</v>
      </c>
      <c r="AC31" s="185"/>
      <c r="AD31" s="4">
        <v>3</v>
      </c>
      <c r="AE31" s="19">
        <v>0.08876157407407408</v>
      </c>
      <c r="AF31" s="4">
        <v>219</v>
      </c>
      <c r="AG31" s="185"/>
      <c r="AH31" s="5" t="s">
        <v>3548</v>
      </c>
      <c r="AI31" s="36" t="s">
        <v>2755</v>
      </c>
      <c r="AJ31" s="6">
        <v>235</v>
      </c>
      <c r="AK31" s="185"/>
      <c r="AL31" s="5">
        <v>7</v>
      </c>
      <c r="AM31" s="36">
        <v>0.08327546296296297</v>
      </c>
      <c r="AN31" s="5">
        <v>214</v>
      </c>
      <c r="AO31" s="185"/>
      <c r="AP31" s="52"/>
      <c r="AQ31" s="36"/>
      <c r="AR31" s="5"/>
      <c r="AS31" s="185"/>
      <c r="AT31" s="5"/>
      <c r="AU31" s="36"/>
      <c r="AV31" s="5"/>
      <c r="AW31" s="185"/>
      <c r="AX31" s="5"/>
      <c r="AY31" s="5"/>
      <c r="AZ31" s="5"/>
      <c r="BA31" s="185"/>
      <c r="BB31" s="5"/>
      <c r="BC31" s="5"/>
      <c r="BD31" s="5"/>
      <c r="BE31" s="185"/>
    </row>
    <row r="32" spans="1:57" s="8" customFormat="1" ht="12.75">
      <c r="A32" s="169" t="s">
        <v>771</v>
      </c>
      <c r="B32" s="5" t="s">
        <v>763</v>
      </c>
      <c r="C32" s="5">
        <v>1967</v>
      </c>
      <c r="D32" s="195" t="s">
        <v>1085</v>
      </c>
      <c r="E32" s="185"/>
      <c r="F32" s="92">
        <f t="shared" si="0"/>
        <v>1495</v>
      </c>
      <c r="G32" s="92">
        <v>24</v>
      </c>
      <c r="H32" s="92">
        <f t="shared" si="1"/>
        <v>7</v>
      </c>
      <c r="I32" s="185"/>
      <c r="J32" s="89">
        <v>41</v>
      </c>
      <c r="K32" s="89" t="s">
        <v>959</v>
      </c>
      <c r="L32" s="5">
        <v>178</v>
      </c>
      <c r="M32" s="185"/>
      <c r="N32" s="5"/>
      <c r="O32" s="125"/>
      <c r="P32" s="5"/>
      <c r="Q32" s="185"/>
      <c r="R32" s="5"/>
      <c r="S32" s="5"/>
      <c r="T32" s="5"/>
      <c r="U32" s="185"/>
      <c r="V32" s="150">
        <v>51</v>
      </c>
      <c r="W32" s="147" t="s">
        <v>19</v>
      </c>
      <c r="X32" s="5">
        <v>300</v>
      </c>
      <c r="Y32" s="185"/>
      <c r="Z32" s="152"/>
      <c r="AA32" s="5"/>
      <c r="AB32" s="5"/>
      <c r="AC32" s="185"/>
      <c r="AD32" s="4">
        <v>25</v>
      </c>
      <c r="AE32" s="19">
        <v>0.10115740740740742</v>
      </c>
      <c r="AF32" s="4">
        <v>197</v>
      </c>
      <c r="AG32" s="185"/>
      <c r="AH32" s="5" t="s">
        <v>3550</v>
      </c>
      <c r="AI32" s="36" t="s">
        <v>2762</v>
      </c>
      <c r="AJ32" s="6">
        <v>233</v>
      </c>
      <c r="AK32" s="185"/>
      <c r="AL32" s="5">
        <v>20</v>
      </c>
      <c r="AM32" s="36">
        <v>0.08986111111111111</v>
      </c>
      <c r="AN32" s="5">
        <v>201</v>
      </c>
      <c r="AO32" s="185"/>
      <c r="AP32" s="5"/>
      <c r="AQ32" s="36"/>
      <c r="AR32" s="5"/>
      <c r="AS32" s="185"/>
      <c r="AT32" s="5">
        <v>22</v>
      </c>
      <c r="AU32" s="36">
        <v>0.07712962962962963</v>
      </c>
      <c r="AV32" s="5">
        <v>203</v>
      </c>
      <c r="AW32" s="185"/>
      <c r="AX32" s="5">
        <v>38</v>
      </c>
      <c r="AY32" s="36">
        <v>0.07854166666666666</v>
      </c>
      <c r="AZ32" s="5">
        <v>183</v>
      </c>
      <c r="BA32" s="185"/>
      <c r="BB32" s="5"/>
      <c r="BC32" s="5"/>
      <c r="BD32" s="5"/>
      <c r="BE32" s="185"/>
    </row>
    <row r="33" spans="1:57" s="8" customFormat="1" ht="12.75">
      <c r="A33" s="169" t="s">
        <v>849</v>
      </c>
      <c r="B33" s="5" t="s">
        <v>763</v>
      </c>
      <c r="C33" s="5">
        <v>1983</v>
      </c>
      <c r="D33" s="195" t="s">
        <v>742</v>
      </c>
      <c r="E33" s="185"/>
      <c r="F33" s="92">
        <f t="shared" si="0"/>
        <v>1444</v>
      </c>
      <c r="G33" s="92">
        <v>25</v>
      </c>
      <c r="H33" s="92">
        <f t="shared" si="1"/>
        <v>7</v>
      </c>
      <c r="I33" s="185"/>
      <c r="J33" s="89">
        <v>15</v>
      </c>
      <c r="K33" s="89" t="s">
        <v>934</v>
      </c>
      <c r="L33" s="5">
        <v>204</v>
      </c>
      <c r="M33" s="185"/>
      <c r="N33" s="5"/>
      <c r="O33" s="125"/>
      <c r="P33" s="5"/>
      <c r="Q33" s="185"/>
      <c r="R33" s="92">
        <v>26</v>
      </c>
      <c r="S33" s="89" t="s">
        <v>1255</v>
      </c>
      <c r="T33" s="52">
        <v>193</v>
      </c>
      <c r="U33" s="185"/>
      <c r="V33" s="150"/>
      <c r="W33" s="147"/>
      <c r="X33" s="5"/>
      <c r="Y33" s="185"/>
      <c r="Z33" s="152">
        <v>25</v>
      </c>
      <c r="AA33" s="5" t="s">
        <v>1802</v>
      </c>
      <c r="AB33" s="5">
        <v>190</v>
      </c>
      <c r="AC33" s="185"/>
      <c r="AD33" s="5"/>
      <c r="AE33" s="36"/>
      <c r="AF33" s="5"/>
      <c r="AG33" s="185"/>
      <c r="AH33" s="5">
        <v>7</v>
      </c>
      <c r="AI33" s="36" t="s">
        <v>3059</v>
      </c>
      <c r="AJ33" s="4">
        <v>220</v>
      </c>
      <c r="AK33" s="185"/>
      <c r="AL33" s="5">
        <v>15</v>
      </c>
      <c r="AM33" s="36">
        <v>0.08796296296296297</v>
      </c>
      <c r="AN33" s="5">
        <v>206</v>
      </c>
      <c r="AO33" s="185"/>
      <c r="AP33" s="52"/>
      <c r="AQ33" s="36"/>
      <c r="AR33" s="5"/>
      <c r="AS33" s="185"/>
      <c r="AT33" s="5"/>
      <c r="AU33" s="36"/>
      <c r="AV33" s="5"/>
      <c r="AW33" s="185"/>
      <c r="AX33" s="5">
        <v>10</v>
      </c>
      <c r="AY33" s="36">
        <v>0.07010416666666668</v>
      </c>
      <c r="AZ33" s="5">
        <v>211</v>
      </c>
      <c r="BA33" s="185"/>
      <c r="BB33" s="5" t="str">
        <f>VLOOKUP(A33,Tartufo!A:G,5,0)</f>
        <v>9</v>
      </c>
      <c r="BC33" s="5" t="str">
        <f>VLOOKUP(A33,Tartufo!A:G,6,0)</f>
        <v>02:55:25</v>
      </c>
      <c r="BD33" s="5">
        <f>VLOOKUP(A33,Tartufo!A:H,7,0)</f>
        <v>220</v>
      </c>
      <c r="BE33" s="185"/>
    </row>
    <row r="34" spans="1:57" s="8" customFormat="1" ht="12.75">
      <c r="A34" s="169" t="s">
        <v>806</v>
      </c>
      <c r="B34" s="5" t="s">
        <v>763</v>
      </c>
      <c r="C34" s="5">
        <v>1966</v>
      </c>
      <c r="D34" s="194" t="s">
        <v>1694</v>
      </c>
      <c r="E34" s="185"/>
      <c r="F34" s="92">
        <f t="shared" si="0"/>
        <v>1437</v>
      </c>
      <c r="G34" s="92">
        <v>26</v>
      </c>
      <c r="H34" s="92">
        <f t="shared" si="1"/>
        <v>8</v>
      </c>
      <c r="I34" s="185"/>
      <c r="J34" s="89">
        <v>48</v>
      </c>
      <c r="K34" s="89" t="s">
        <v>966</v>
      </c>
      <c r="L34" s="5">
        <v>171</v>
      </c>
      <c r="M34" s="185"/>
      <c r="N34" s="5"/>
      <c r="O34" s="125"/>
      <c r="P34" s="5"/>
      <c r="Q34" s="185"/>
      <c r="R34" s="92">
        <v>24</v>
      </c>
      <c r="S34" s="89" t="s">
        <v>1256</v>
      </c>
      <c r="T34" s="52">
        <v>195</v>
      </c>
      <c r="U34" s="185"/>
      <c r="V34" s="150" t="s">
        <v>615</v>
      </c>
      <c r="W34" s="147">
        <v>0.5863425925925926</v>
      </c>
      <c r="X34" s="5">
        <v>199</v>
      </c>
      <c r="Y34" s="185"/>
      <c r="Z34" s="152">
        <v>91</v>
      </c>
      <c r="AA34" s="5" t="s">
        <v>2158</v>
      </c>
      <c r="AB34" s="5">
        <v>124</v>
      </c>
      <c r="AC34" s="185"/>
      <c r="AD34" s="4">
        <v>39</v>
      </c>
      <c r="AE34" s="19">
        <v>0.10587962962962964</v>
      </c>
      <c r="AF34" s="4">
        <v>183</v>
      </c>
      <c r="AG34" s="185"/>
      <c r="AH34" s="5" t="s">
        <v>3572</v>
      </c>
      <c r="AI34" s="36" t="s">
        <v>2832</v>
      </c>
      <c r="AJ34" s="6">
        <v>211</v>
      </c>
      <c r="AK34" s="185"/>
      <c r="AL34" s="5">
        <v>42</v>
      </c>
      <c r="AM34" s="36">
        <v>0.09726851851851852</v>
      </c>
      <c r="AN34" s="5">
        <v>179</v>
      </c>
      <c r="AO34" s="185"/>
      <c r="AP34" s="5"/>
      <c r="AQ34" s="36"/>
      <c r="AR34" s="5"/>
      <c r="AS34" s="185"/>
      <c r="AT34" s="5"/>
      <c r="AU34" s="36"/>
      <c r="AV34" s="5"/>
      <c r="AW34" s="185"/>
      <c r="AX34" s="5">
        <v>46</v>
      </c>
      <c r="AY34" s="36">
        <v>0.08120370370370371</v>
      </c>
      <c r="AZ34" s="5">
        <v>175</v>
      </c>
      <c r="BA34" s="185"/>
      <c r="BB34" s="5"/>
      <c r="BC34" s="5"/>
      <c r="BD34" s="5"/>
      <c r="BE34" s="185"/>
    </row>
    <row r="35" spans="1:57" s="8" customFormat="1" ht="12.75">
      <c r="A35" s="169" t="s">
        <v>817</v>
      </c>
      <c r="B35" s="5" t="s">
        <v>763</v>
      </c>
      <c r="C35" s="5">
        <v>1962</v>
      </c>
      <c r="D35" s="195" t="s">
        <v>1192</v>
      </c>
      <c r="E35" s="185"/>
      <c r="F35" s="92">
        <f t="shared" si="0"/>
        <v>1435</v>
      </c>
      <c r="G35" s="92">
        <v>27</v>
      </c>
      <c r="H35" s="92">
        <f t="shared" si="1"/>
        <v>10</v>
      </c>
      <c r="I35" s="185"/>
      <c r="J35" s="89">
        <v>90</v>
      </c>
      <c r="K35" s="89" t="s">
        <v>1008</v>
      </c>
      <c r="L35" s="5">
        <v>129</v>
      </c>
      <c r="M35" s="185"/>
      <c r="N35" s="5">
        <v>65</v>
      </c>
      <c r="O35" s="125">
        <v>0.09939814814814814</v>
      </c>
      <c r="P35" s="5">
        <v>154</v>
      </c>
      <c r="Q35" s="185"/>
      <c r="R35" s="92">
        <v>48</v>
      </c>
      <c r="S35" s="89" t="s">
        <v>1277</v>
      </c>
      <c r="T35" s="52">
        <v>171</v>
      </c>
      <c r="U35" s="185"/>
      <c r="V35" s="150" t="s">
        <v>620</v>
      </c>
      <c r="W35" s="147">
        <v>0.6976620370370371</v>
      </c>
      <c r="X35" s="5">
        <v>179</v>
      </c>
      <c r="Y35" s="185"/>
      <c r="Z35" s="152">
        <v>111</v>
      </c>
      <c r="AA35" s="5" t="s">
        <v>2246</v>
      </c>
      <c r="AB35" s="5">
        <v>104</v>
      </c>
      <c r="AC35" s="185"/>
      <c r="AD35" s="4">
        <v>62</v>
      </c>
      <c r="AE35" s="19">
        <v>0.12018518518518519</v>
      </c>
      <c r="AF35" s="4">
        <v>160</v>
      </c>
      <c r="AG35" s="185"/>
      <c r="AH35" s="5">
        <v>92</v>
      </c>
      <c r="AI35" s="36" t="s">
        <v>3302</v>
      </c>
      <c r="AJ35" s="5">
        <v>135</v>
      </c>
      <c r="AK35" s="185"/>
      <c r="AL35" s="5">
        <v>107</v>
      </c>
      <c r="AM35" s="36">
        <v>0.12465277777777778</v>
      </c>
      <c r="AN35" s="5">
        <v>114</v>
      </c>
      <c r="AO35" s="185"/>
      <c r="AP35" s="4">
        <v>91</v>
      </c>
      <c r="AQ35" s="36">
        <v>0.1469560185185185</v>
      </c>
      <c r="AR35" s="4">
        <v>132</v>
      </c>
      <c r="AS35" s="185"/>
      <c r="AT35" s="5">
        <v>68</v>
      </c>
      <c r="AU35" s="130">
        <v>0.10524305555555556</v>
      </c>
      <c r="AV35" s="5">
        <v>157</v>
      </c>
      <c r="AW35" s="185"/>
      <c r="AX35" s="5"/>
      <c r="AY35" s="5"/>
      <c r="AZ35" s="5"/>
      <c r="BA35" s="185"/>
      <c r="BB35" s="5"/>
      <c r="BC35" s="5"/>
      <c r="BD35" s="5"/>
      <c r="BE35" s="185"/>
    </row>
    <row r="36" spans="1:57" s="8" customFormat="1" ht="12.75">
      <c r="A36" s="169" t="s">
        <v>779</v>
      </c>
      <c r="B36" s="5" t="s">
        <v>763</v>
      </c>
      <c r="C36" s="5">
        <v>1975</v>
      </c>
      <c r="D36" s="196" t="s">
        <v>48</v>
      </c>
      <c r="E36" s="185"/>
      <c r="F36" s="92">
        <f t="shared" si="0"/>
        <v>1422</v>
      </c>
      <c r="G36" s="92">
        <v>28</v>
      </c>
      <c r="H36" s="92">
        <f t="shared" si="1"/>
        <v>9</v>
      </c>
      <c r="I36" s="185"/>
      <c r="J36" s="89">
        <v>77</v>
      </c>
      <c r="K36" s="89" t="s">
        <v>995</v>
      </c>
      <c r="L36" s="5">
        <v>142</v>
      </c>
      <c r="M36" s="185"/>
      <c r="N36" s="5">
        <v>54</v>
      </c>
      <c r="O36" s="125">
        <v>0.09422453703703704</v>
      </c>
      <c r="P36" s="5">
        <v>165</v>
      </c>
      <c r="Q36" s="185"/>
      <c r="R36" s="92">
        <v>47</v>
      </c>
      <c r="S36" s="89" t="s">
        <v>1278</v>
      </c>
      <c r="T36" s="52">
        <v>172</v>
      </c>
      <c r="U36" s="185"/>
      <c r="V36" s="150" t="s">
        <v>625</v>
      </c>
      <c r="W36" s="147">
        <v>0.7545833333333333</v>
      </c>
      <c r="X36" s="5">
        <v>159</v>
      </c>
      <c r="Y36" s="185"/>
      <c r="Z36" s="152">
        <v>113</v>
      </c>
      <c r="AA36" s="5" t="s">
        <v>2257</v>
      </c>
      <c r="AB36" s="5">
        <v>102</v>
      </c>
      <c r="AC36" s="185"/>
      <c r="AD36" s="4">
        <v>48</v>
      </c>
      <c r="AE36" s="19">
        <v>0.11537037037037036</v>
      </c>
      <c r="AF36" s="4">
        <v>174</v>
      </c>
      <c r="AG36" s="185"/>
      <c r="AH36" s="5">
        <v>78</v>
      </c>
      <c r="AI36" s="36" t="s">
        <v>3260</v>
      </c>
      <c r="AJ36" s="5">
        <v>149</v>
      </c>
      <c r="AK36" s="185"/>
      <c r="AL36" s="5">
        <v>53</v>
      </c>
      <c r="AM36" s="36">
        <v>0.10013888888888889</v>
      </c>
      <c r="AN36" s="5">
        <v>168</v>
      </c>
      <c r="AO36" s="185"/>
      <c r="AP36" s="5">
        <v>32</v>
      </c>
      <c r="AQ36" s="36">
        <v>0.10344907407407407</v>
      </c>
      <c r="AR36" s="5">
        <v>191</v>
      </c>
      <c r="AS36" s="185"/>
      <c r="AT36" s="5"/>
      <c r="AU36" s="36"/>
      <c r="AV36" s="5"/>
      <c r="AW36" s="185"/>
      <c r="AX36" s="5"/>
      <c r="AY36" s="5"/>
      <c r="AZ36" s="5"/>
      <c r="BA36" s="185"/>
      <c r="BB36" s="5"/>
      <c r="BC36" s="5"/>
      <c r="BD36" s="5"/>
      <c r="BE36" s="185"/>
    </row>
    <row r="37" spans="1:57" s="8" customFormat="1" ht="12.75">
      <c r="A37" s="169" t="s">
        <v>852</v>
      </c>
      <c r="B37" s="5" t="s">
        <v>763</v>
      </c>
      <c r="C37" s="5">
        <v>1964</v>
      </c>
      <c r="D37" s="195" t="s">
        <v>742</v>
      </c>
      <c r="E37" s="185"/>
      <c r="F37" s="92">
        <f t="shared" si="0"/>
        <v>1418</v>
      </c>
      <c r="G37" s="92">
        <v>29</v>
      </c>
      <c r="H37" s="92">
        <f t="shared" si="1"/>
        <v>8</v>
      </c>
      <c r="I37" s="185"/>
      <c r="J37" s="89">
        <v>29</v>
      </c>
      <c r="K37" s="89" t="s">
        <v>948</v>
      </c>
      <c r="L37" s="5">
        <v>190</v>
      </c>
      <c r="M37" s="185"/>
      <c r="N37" s="5"/>
      <c r="O37" s="125"/>
      <c r="P37" s="5"/>
      <c r="Q37" s="185"/>
      <c r="R37" s="92">
        <v>26</v>
      </c>
      <c r="S37" s="89" t="s">
        <v>1255</v>
      </c>
      <c r="T37" s="52">
        <v>193</v>
      </c>
      <c r="U37" s="185"/>
      <c r="V37" s="150"/>
      <c r="W37" s="147"/>
      <c r="X37" s="5"/>
      <c r="Y37" s="185"/>
      <c r="Z37" s="152">
        <v>73</v>
      </c>
      <c r="AA37" s="5" t="s">
        <v>2070</v>
      </c>
      <c r="AB37" s="5">
        <v>142</v>
      </c>
      <c r="AC37" s="185"/>
      <c r="AD37" s="4">
        <v>59</v>
      </c>
      <c r="AE37" s="19">
        <v>0.12008101851851853</v>
      </c>
      <c r="AF37" s="4">
        <v>163</v>
      </c>
      <c r="AG37" s="185"/>
      <c r="AH37" s="5"/>
      <c r="AI37" s="36"/>
      <c r="AJ37" s="5"/>
      <c r="AK37" s="185"/>
      <c r="AL37" s="5">
        <v>50</v>
      </c>
      <c r="AM37" s="36">
        <v>0.09962962962962962</v>
      </c>
      <c r="AN37" s="5">
        <v>171</v>
      </c>
      <c r="AO37" s="185"/>
      <c r="AP37" s="52"/>
      <c r="AQ37" s="36"/>
      <c r="AR37" s="5"/>
      <c r="AS37" s="185"/>
      <c r="AT37" s="5">
        <v>21</v>
      </c>
      <c r="AU37" s="36">
        <v>0.07703703703703703</v>
      </c>
      <c r="AV37" s="5">
        <v>204</v>
      </c>
      <c r="AW37" s="185"/>
      <c r="AX37" s="5">
        <v>48</v>
      </c>
      <c r="AY37" s="36">
        <v>0.08251157407407407</v>
      </c>
      <c r="AZ37" s="5">
        <v>173</v>
      </c>
      <c r="BA37" s="185"/>
      <c r="BB37" s="5" t="str">
        <f>VLOOKUP(A37,Tartufo!A:G,5,0)</f>
        <v>69 (L) </v>
      </c>
      <c r="BC37" s="5" t="str">
        <f>VLOOKUP(A37,Tartufo!A:G,6,0)</f>
        <v>08:02:29</v>
      </c>
      <c r="BD37" s="5">
        <f>VLOOKUP(A37,Tartufo!A:H,7,0)</f>
        <v>182</v>
      </c>
      <c r="BE37" s="185"/>
    </row>
    <row r="38" spans="1:57" s="8" customFormat="1" ht="12.75">
      <c r="A38" s="169" t="s">
        <v>726</v>
      </c>
      <c r="B38" s="5" t="s">
        <v>763</v>
      </c>
      <c r="C38" s="5">
        <v>1965</v>
      </c>
      <c r="D38" s="195" t="s">
        <v>1192</v>
      </c>
      <c r="E38" s="185"/>
      <c r="F38" s="92">
        <f t="shared" si="0"/>
        <v>1393</v>
      </c>
      <c r="G38" s="92">
        <v>30</v>
      </c>
      <c r="H38" s="92">
        <f t="shared" si="1"/>
        <v>9</v>
      </c>
      <c r="I38" s="185"/>
      <c r="J38" s="89">
        <v>91</v>
      </c>
      <c r="K38" s="89" t="s">
        <v>1009</v>
      </c>
      <c r="L38" s="5">
        <v>128</v>
      </c>
      <c r="M38" s="185"/>
      <c r="N38" s="5">
        <v>83</v>
      </c>
      <c r="O38" s="125">
        <v>0.10988425925925926</v>
      </c>
      <c r="P38" s="5">
        <v>136</v>
      </c>
      <c r="Q38" s="185"/>
      <c r="R38" s="92">
        <v>65</v>
      </c>
      <c r="S38" s="89" t="s">
        <v>1314</v>
      </c>
      <c r="T38" s="52">
        <v>154</v>
      </c>
      <c r="U38" s="185"/>
      <c r="V38" s="150" t="s">
        <v>620</v>
      </c>
      <c r="W38" s="147">
        <v>0.6976620370370371</v>
      </c>
      <c r="X38" s="5">
        <v>179</v>
      </c>
      <c r="Y38" s="185"/>
      <c r="Z38" s="152"/>
      <c r="AA38" s="5"/>
      <c r="AB38" s="5"/>
      <c r="AC38" s="185"/>
      <c r="AD38" s="4">
        <v>61</v>
      </c>
      <c r="AE38" s="19">
        <v>0.12015046296296296</v>
      </c>
      <c r="AF38" s="4">
        <v>161</v>
      </c>
      <c r="AG38" s="185"/>
      <c r="AH38" s="5">
        <v>67</v>
      </c>
      <c r="AI38" s="36" t="s">
        <v>3231</v>
      </c>
      <c r="AJ38" s="4">
        <v>160</v>
      </c>
      <c r="AK38" s="185"/>
      <c r="AL38" s="5">
        <v>98</v>
      </c>
      <c r="AM38" s="36">
        <v>0.11744212962962963</v>
      </c>
      <c r="AN38" s="5">
        <v>123</v>
      </c>
      <c r="AO38" s="185"/>
      <c r="AP38" s="5">
        <v>56</v>
      </c>
      <c r="AQ38" s="36">
        <v>0.11391203703703705</v>
      </c>
      <c r="AR38" s="5">
        <v>167</v>
      </c>
      <c r="AS38" s="185"/>
      <c r="AT38" s="5">
        <v>40</v>
      </c>
      <c r="AU38" s="36">
        <v>0.08373842592592594</v>
      </c>
      <c r="AV38" s="5">
        <v>185</v>
      </c>
      <c r="AW38" s="185"/>
      <c r="AX38" s="5"/>
      <c r="AY38" s="5"/>
      <c r="AZ38" s="5"/>
      <c r="BA38" s="185"/>
      <c r="BB38" s="5"/>
      <c r="BC38" s="5"/>
      <c r="BD38" s="5"/>
      <c r="BE38" s="185"/>
    </row>
    <row r="39" spans="1:57" s="8" customFormat="1" ht="12.75">
      <c r="A39" s="169" t="s">
        <v>820</v>
      </c>
      <c r="B39" s="5" t="s">
        <v>763</v>
      </c>
      <c r="C39" s="5">
        <v>1971</v>
      </c>
      <c r="D39" s="194" t="s">
        <v>1899</v>
      </c>
      <c r="E39" s="185"/>
      <c r="F39" s="92">
        <f t="shared" si="0"/>
        <v>1377</v>
      </c>
      <c r="G39" s="92">
        <v>31</v>
      </c>
      <c r="H39" s="92">
        <f t="shared" si="1"/>
        <v>10</v>
      </c>
      <c r="I39" s="185"/>
      <c r="J39" s="89">
        <v>85</v>
      </c>
      <c r="K39" s="89" t="s">
        <v>1003</v>
      </c>
      <c r="L39" s="5">
        <v>134</v>
      </c>
      <c r="M39" s="185"/>
      <c r="N39" s="5"/>
      <c r="O39" s="125"/>
      <c r="P39" s="5"/>
      <c r="Q39" s="185"/>
      <c r="R39" s="92">
        <v>53</v>
      </c>
      <c r="S39" s="89" t="s">
        <v>1283</v>
      </c>
      <c r="T39" s="52">
        <v>166</v>
      </c>
      <c r="U39" s="185"/>
      <c r="V39" s="150"/>
      <c r="W39" s="147"/>
      <c r="X39" s="5"/>
      <c r="Y39" s="185"/>
      <c r="Z39" s="152">
        <v>126</v>
      </c>
      <c r="AA39" s="5" t="s">
        <v>2308</v>
      </c>
      <c r="AB39" s="5">
        <v>89</v>
      </c>
      <c r="AC39" s="185"/>
      <c r="AD39" s="4">
        <v>73</v>
      </c>
      <c r="AE39" s="19">
        <v>0.12422453703703702</v>
      </c>
      <c r="AF39" s="4">
        <v>149</v>
      </c>
      <c r="AG39" s="185"/>
      <c r="AH39" s="5" t="s">
        <v>3615</v>
      </c>
      <c r="AI39" s="36" t="s">
        <v>2967</v>
      </c>
      <c r="AJ39" s="6">
        <v>168</v>
      </c>
      <c r="AK39" s="185"/>
      <c r="AL39" s="5">
        <v>109</v>
      </c>
      <c r="AM39" s="36">
        <v>0.12533564814814815</v>
      </c>
      <c r="AN39" s="5">
        <v>112</v>
      </c>
      <c r="AO39" s="185"/>
      <c r="AP39" s="4">
        <v>81</v>
      </c>
      <c r="AQ39" s="36">
        <v>0.13113425925925926</v>
      </c>
      <c r="AR39" s="4">
        <v>142</v>
      </c>
      <c r="AS39" s="185"/>
      <c r="AT39" s="5">
        <v>49</v>
      </c>
      <c r="AU39" s="36">
        <v>0.08708333333333333</v>
      </c>
      <c r="AV39" s="5">
        <v>176</v>
      </c>
      <c r="AW39" s="185"/>
      <c r="AX39" s="52">
        <v>127</v>
      </c>
      <c r="AY39" s="36">
        <v>0.0990625</v>
      </c>
      <c r="AZ39" s="4">
        <v>94</v>
      </c>
      <c r="BA39" s="185"/>
      <c r="BB39" s="5" t="str">
        <f>VLOOKUP(A39,Tartufo!A:G,5,0)</f>
        <v>82</v>
      </c>
      <c r="BC39" s="5" t="str">
        <f>VLOOKUP(A39,Tartufo!A:G,6,0)</f>
        <v>04:25:53</v>
      </c>
      <c r="BD39" s="5">
        <f>VLOOKUP(A39,Tartufo!A:H,7,0)</f>
        <v>147</v>
      </c>
      <c r="BE39" s="185"/>
    </row>
    <row r="40" spans="1:57" s="8" customFormat="1" ht="12.75">
      <c r="A40" s="169" t="s">
        <v>1413</v>
      </c>
      <c r="B40" s="5" t="s">
        <v>763</v>
      </c>
      <c r="C40" s="5">
        <v>1968</v>
      </c>
      <c r="D40" s="194" t="s">
        <v>1694</v>
      </c>
      <c r="E40" s="185"/>
      <c r="F40" s="92">
        <f t="shared" si="0"/>
        <v>1358</v>
      </c>
      <c r="G40" s="92">
        <v>32</v>
      </c>
      <c r="H40" s="92">
        <f t="shared" si="1"/>
        <v>7</v>
      </c>
      <c r="I40" s="185"/>
      <c r="J40" s="5"/>
      <c r="K40" s="5"/>
      <c r="L40" s="5"/>
      <c r="M40" s="185"/>
      <c r="N40" s="5"/>
      <c r="O40" s="59"/>
      <c r="P40" s="5"/>
      <c r="Q40" s="185"/>
      <c r="R40" s="92">
        <v>17</v>
      </c>
      <c r="S40" s="89" t="s">
        <v>1246</v>
      </c>
      <c r="T40" s="52">
        <v>202</v>
      </c>
      <c r="U40" s="185"/>
      <c r="V40" s="150" t="s">
        <v>615</v>
      </c>
      <c r="W40" s="147">
        <v>0.5863425925925926</v>
      </c>
      <c r="X40" s="5">
        <v>199</v>
      </c>
      <c r="Y40" s="185"/>
      <c r="Z40" s="152">
        <v>21</v>
      </c>
      <c r="AA40" s="5" t="s">
        <v>1781</v>
      </c>
      <c r="AB40" s="5">
        <v>194</v>
      </c>
      <c r="AC40" s="185"/>
      <c r="AD40" s="4">
        <v>13</v>
      </c>
      <c r="AE40" s="19">
        <v>0.09609953703703704</v>
      </c>
      <c r="AF40" s="4">
        <v>209</v>
      </c>
      <c r="AG40" s="185"/>
      <c r="AH40" s="5"/>
      <c r="AI40" s="36"/>
      <c r="AJ40" s="5"/>
      <c r="AK40" s="185"/>
      <c r="AL40" s="5"/>
      <c r="AM40" s="36"/>
      <c r="AN40" s="5"/>
      <c r="AO40" s="185"/>
      <c r="AP40" s="4">
        <v>53</v>
      </c>
      <c r="AQ40" s="36">
        <v>0.11285879629629629</v>
      </c>
      <c r="AR40" s="4">
        <v>170</v>
      </c>
      <c r="AS40" s="185"/>
      <c r="AT40" s="5"/>
      <c r="AU40" s="36"/>
      <c r="AV40" s="5"/>
      <c r="AW40" s="185"/>
      <c r="AX40" s="52">
        <v>49</v>
      </c>
      <c r="AY40" s="36">
        <v>0.08252314814814815</v>
      </c>
      <c r="AZ40" s="4">
        <v>172</v>
      </c>
      <c r="BA40" s="185"/>
      <c r="BB40" s="5" t="str">
        <f>VLOOKUP(A40,Tartufo!A:G,5,0)</f>
        <v>39 (L) </v>
      </c>
      <c r="BC40" s="5" t="str">
        <f>VLOOKUP(A40,Tartufo!A:G,6,0)</f>
        <v>07:14:22</v>
      </c>
      <c r="BD40" s="5">
        <f>VLOOKUP(A40,Tartufo!A:H,7,0)</f>
        <v>212</v>
      </c>
      <c r="BE40" s="185"/>
    </row>
    <row r="41" spans="1:57" s="8" customFormat="1" ht="12.75">
      <c r="A41" s="169" t="s">
        <v>1487</v>
      </c>
      <c r="B41" s="5" t="s">
        <v>763</v>
      </c>
      <c r="C41" s="5">
        <v>1968</v>
      </c>
      <c r="D41" s="194" t="s">
        <v>1726</v>
      </c>
      <c r="E41" s="185"/>
      <c r="F41" s="92">
        <f aca="true" t="shared" si="2" ref="F41:F72">+L41+P41+T41+X41+AB41+AF41+AJ41+AN41+AR41+AV41+AZ41+BD41</f>
        <v>1290</v>
      </c>
      <c r="G41" s="92">
        <v>33</v>
      </c>
      <c r="H41" s="92">
        <f aca="true" t="shared" si="3" ref="H41:H72">COUNTA(J41,N41,R41,V41,Z41,AD41,AH41,AL41,AP41,AT41,AX41,BB41)</f>
        <v>6</v>
      </c>
      <c r="I41" s="185"/>
      <c r="J41" s="5"/>
      <c r="K41" s="36"/>
      <c r="L41" s="5"/>
      <c r="M41" s="185"/>
      <c r="N41" s="5"/>
      <c r="O41" s="59"/>
      <c r="P41" s="5"/>
      <c r="Q41" s="185"/>
      <c r="R41" s="92">
        <v>3</v>
      </c>
      <c r="S41" s="89" t="s">
        <v>1233</v>
      </c>
      <c r="T41" s="52">
        <v>216</v>
      </c>
      <c r="U41" s="185"/>
      <c r="V41" s="150"/>
      <c r="W41" s="147"/>
      <c r="X41" s="5"/>
      <c r="Y41" s="185"/>
      <c r="Z41" s="152">
        <v>19</v>
      </c>
      <c r="AA41" s="5" t="s">
        <v>1770</v>
      </c>
      <c r="AB41" s="5">
        <v>196</v>
      </c>
      <c r="AC41" s="185"/>
      <c r="AD41" s="5"/>
      <c r="AE41" s="36"/>
      <c r="AF41" s="5"/>
      <c r="AG41" s="185"/>
      <c r="AH41" s="5"/>
      <c r="AI41" s="36"/>
      <c r="AJ41" s="5"/>
      <c r="AK41" s="185"/>
      <c r="AL41" s="5"/>
      <c r="AM41" s="36"/>
      <c r="AN41" s="5"/>
      <c r="AO41" s="185"/>
      <c r="AP41" s="5">
        <v>6</v>
      </c>
      <c r="AQ41" s="36">
        <v>0.08737268518518519</v>
      </c>
      <c r="AR41" s="5">
        <v>217</v>
      </c>
      <c r="AS41" s="185"/>
      <c r="AT41" s="5">
        <v>1</v>
      </c>
      <c r="AU41" s="36">
        <v>0.06883101851851851</v>
      </c>
      <c r="AV41" s="5">
        <v>224</v>
      </c>
      <c r="AW41" s="185"/>
      <c r="AX41" s="5">
        <v>6</v>
      </c>
      <c r="AY41" s="36">
        <v>0.06744212962962963</v>
      </c>
      <c r="AZ41" s="5">
        <v>215</v>
      </c>
      <c r="BA41" s="185"/>
      <c r="BB41" s="5" t="str">
        <f>VLOOKUP(A41,Tartufo!A:G,5,0)</f>
        <v>7</v>
      </c>
      <c r="BC41" s="5" t="str">
        <f>VLOOKUP(A41,Tartufo!A:G,6,0)</f>
        <v>02:50:16</v>
      </c>
      <c r="BD41" s="5">
        <f>VLOOKUP(A41,Tartufo!A:H,7,0)</f>
        <v>222</v>
      </c>
      <c r="BE41" s="185"/>
    </row>
    <row r="42" spans="1:57" s="8" customFormat="1" ht="12.75">
      <c r="A42" s="169" t="s">
        <v>1145</v>
      </c>
      <c r="B42" s="5" t="s">
        <v>763</v>
      </c>
      <c r="C42" s="40">
        <v>1952</v>
      </c>
      <c r="D42" s="194" t="s">
        <v>1733</v>
      </c>
      <c r="E42" s="185"/>
      <c r="F42" s="92">
        <f t="shared" si="2"/>
        <v>1287</v>
      </c>
      <c r="G42" s="92">
        <v>34</v>
      </c>
      <c r="H42" s="92">
        <f t="shared" si="3"/>
        <v>8</v>
      </c>
      <c r="I42" s="185"/>
      <c r="J42" s="5"/>
      <c r="K42" s="5"/>
      <c r="L42" s="5"/>
      <c r="M42" s="185"/>
      <c r="N42" s="89">
        <v>72</v>
      </c>
      <c r="O42" s="129">
        <v>0.10247685185185185</v>
      </c>
      <c r="P42" s="5">
        <v>147</v>
      </c>
      <c r="Q42" s="185"/>
      <c r="R42" s="5"/>
      <c r="S42" s="5"/>
      <c r="T42" s="5"/>
      <c r="U42" s="185"/>
      <c r="V42" s="150">
        <v>84</v>
      </c>
      <c r="W42" s="147" t="s">
        <v>181</v>
      </c>
      <c r="X42" s="5">
        <v>267</v>
      </c>
      <c r="Y42" s="185"/>
      <c r="Z42" s="152">
        <v>140</v>
      </c>
      <c r="AA42" s="5" t="s">
        <v>2368</v>
      </c>
      <c r="AB42" s="5">
        <v>75</v>
      </c>
      <c r="AC42" s="185"/>
      <c r="AD42" s="4">
        <v>58</v>
      </c>
      <c r="AE42" s="19">
        <v>0.11935185185185186</v>
      </c>
      <c r="AF42" s="4">
        <v>164</v>
      </c>
      <c r="AG42" s="185"/>
      <c r="AH42" s="5" t="s">
        <v>3583</v>
      </c>
      <c r="AI42" s="36" t="s">
        <v>2869</v>
      </c>
      <c r="AJ42" s="6">
        <v>200</v>
      </c>
      <c r="AK42" s="185"/>
      <c r="AL42" s="5"/>
      <c r="AM42" s="36"/>
      <c r="AN42" s="5"/>
      <c r="AO42" s="185"/>
      <c r="AP42" s="4">
        <v>89</v>
      </c>
      <c r="AQ42" s="36">
        <v>0.1454976851851852</v>
      </c>
      <c r="AR42" s="4">
        <v>134</v>
      </c>
      <c r="AS42" s="185"/>
      <c r="AT42" s="5">
        <v>47</v>
      </c>
      <c r="AU42" s="36">
        <v>0.0867824074074074</v>
      </c>
      <c r="AV42" s="5">
        <v>178</v>
      </c>
      <c r="AW42" s="185"/>
      <c r="AX42" s="52">
        <v>99</v>
      </c>
      <c r="AY42" s="60">
        <v>0.09224537037037038</v>
      </c>
      <c r="AZ42" s="4">
        <v>122</v>
      </c>
      <c r="BA42" s="185"/>
      <c r="BB42" s="5"/>
      <c r="BC42" s="5"/>
      <c r="BD42" s="5"/>
      <c r="BE42" s="185"/>
    </row>
    <row r="43" spans="1:57" s="8" customFormat="1" ht="12.75">
      <c r="A43" s="169" t="s">
        <v>840</v>
      </c>
      <c r="B43" s="5" t="s">
        <v>763</v>
      </c>
      <c r="C43" s="5">
        <v>1976</v>
      </c>
      <c r="D43" s="194" t="s">
        <v>1899</v>
      </c>
      <c r="E43" s="185"/>
      <c r="F43" s="92">
        <f t="shared" si="2"/>
        <v>1284</v>
      </c>
      <c r="G43" s="92">
        <v>35</v>
      </c>
      <c r="H43" s="92">
        <f t="shared" si="3"/>
        <v>9</v>
      </c>
      <c r="I43" s="185"/>
      <c r="J43" s="89">
        <v>86</v>
      </c>
      <c r="K43" s="89" t="s">
        <v>1004</v>
      </c>
      <c r="L43" s="5">
        <v>133</v>
      </c>
      <c r="M43" s="185"/>
      <c r="N43" s="5"/>
      <c r="O43" s="125"/>
      <c r="P43" s="5"/>
      <c r="Q43" s="185"/>
      <c r="R43" s="92">
        <v>53</v>
      </c>
      <c r="S43" s="89" t="s">
        <v>1283</v>
      </c>
      <c r="T43" s="52">
        <v>166</v>
      </c>
      <c r="U43" s="185"/>
      <c r="V43" s="150"/>
      <c r="W43" s="147"/>
      <c r="X43" s="5"/>
      <c r="Y43" s="185"/>
      <c r="Z43" s="152">
        <v>125</v>
      </c>
      <c r="AA43" s="5" t="s">
        <v>2308</v>
      </c>
      <c r="AB43" s="5">
        <v>90</v>
      </c>
      <c r="AC43" s="185"/>
      <c r="AD43" s="4">
        <v>74</v>
      </c>
      <c r="AE43" s="19">
        <v>0.12424768518518518</v>
      </c>
      <c r="AF43" s="4">
        <v>148</v>
      </c>
      <c r="AG43" s="185"/>
      <c r="AH43" s="5" t="s">
        <v>3616</v>
      </c>
      <c r="AI43" s="36" t="s">
        <v>2967</v>
      </c>
      <c r="AJ43" s="6">
        <v>167</v>
      </c>
      <c r="AK43" s="185"/>
      <c r="AL43" s="5">
        <v>110</v>
      </c>
      <c r="AM43" s="60">
        <v>0.12537037037037038</v>
      </c>
      <c r="AN43" s="5">
        <v>111</v>
      </c>
      <c r="AO43" s="185"/>
      <c r="AP43" s="4">
        <v>79</v>
      </c>
      <c r="AQ43" s="60">
        <v>0.1310763888888889</v>
      </c>
      <c r="AR43" s="4">
        <v>144</v>
      </c>
      <c r="AS43" s="185"/>
      <c r="AT43" s="5">
        <v>48</v>
      </c>
      <c r="AU43" s="36">
        <v>0.08707175925925925</v>
      </c>
      <c r="AV43" s="5">
        <v>177</v>
      </c>
      <c r="AW43" s="185"/>
      <c r="AX43" s="5"/>
      <c r="AY43" s="5"/>
      <c r="AZ43" s="5"/>
      <c r="BA43" s="185"/>
      <c r="BB43" s="5" t="str">
        <f>VLOOKUP(A43,Tartufo!A:G,5,0)</f>
        <v>81</v>
      </c>
      <c r="BC43" s="5" t="str">
        <f>VLOOKUP(A43,Tartufo!A:G,6,0)</f>
        <v>04:25:51</v>
      </c>
      <c r="BD43" s="5">
        <f>VLOOKUP(A43,Tartufo!A:H,7,0)</f>
        <v>148</v>
      </c>
      <c r="BE43" s="185"/>
    </row>
    <row r="44" spans="1:57" s="8" customFormat="1" ht="12.75">
      <c r="A44" s="169" t="s">
        <v>815</v>
      </c>
      <c r="B44" s="5" t="s">
        <v>763</v>
      </c>
      <c r="C44" s="5">
        <v>1971</v>
      </c>
      <c r="D44" s="194" t="s">
        <v>1899</v>
      </c>
      <c r="E44" s="185"/>
      <c r="F44" s="92">
        <f t="shared" si="2"/>
        <v>1268</v>
      </c>
      <c r="G44" s="92">
        <v>36</v>
      </c>
      <c r="H44" s="92">
        <f t="shared" si="3"/>
        <v>8</v>
      </c>
      <c r="I44" s="185"/>
      <c r="J44" s="89">
        <v>79</v>
      </c>
      <c r="K44" s="89" t="s">
        <v>997</v>
      </c>
      <c r="L44" s="5">
        <v>140</v>
      </c>
      <c r="M44" s="185"/>
      <c r="N44" s="5">
        <v>63</v>
      </c>
      <c r="O44" s="125">
        <v>0.09859953703703704</v>
      </c>
      <c r="P44" s="5">
        <v>156</v>
      </c>
      <c r="Q44" s="185"/>
      <c r="R44" s="92">
        <v>51</v>
      </c>
      <c r="S44" s="89" t="s">
        <v>1282</v>
      </c>
      <c r="T44" s="52">
        <v>168</v>
      </c>
      <c r="U44" s="185"/>
      <c r="V44" s="150"/>
      <c r="W44" s="147"/>
      <c r="X44" s="5"/>
      <c r="Y44" s="185"/>
      <c r="Z44" s="152">
        <v>81</v>
      </c>
      <c r="AA44" s="5" t="s">
        <v>2107</v>
      </c>
      <c r="AB44" s="5">
        <v>134</v>
      </c>
      <c r="AC44" s="185"/>
      <c r="AD44" s="5"/>
      <c r="AE44" s="36"/>
      <c r="AF44" s="5"/>
      <c r="AG44" s="185"/>
      <c r="AH44" s="5" t="s">
        <v>3622</v>
      </c>
      <c r="AI44" s="36" t="s">
        <v>2980</v>
      </c>
      <c r="AJ44" s="6">
        <v>161</v>
      </c>
      <c r="AK44" s="185"/>
      <c r="AL44" s="5"/>
      <c r="AM44" s="36"/>
      <c r="AN44" s="5"/>
      <c r="AO44" s="185"/>
      <c r="AP44" s="5">
        <v>60</v>
      </c>
      <c r="AQ44" s="36">
        <v>0.11708333333333333</v>
      </c>
      <c r="AR44" s="5">
        <v>163</v>
      </c>
      <c r="AS44" s="185"/>
      <c r="AT44" s="5"/>
      <c r="AU44" s="36"/>
      <c r="AV44" s="5"/>
      <c r="AW44" s="185"/>
      <c r="AX44" s="5">
        <v>62</v>
      </c>
      <c r="AY44" s="36">
        <v>0.08476851851851852</v>
      </c>
      <c r="AZ44" s="5">
        <v>159</v>
      </c>
      <c r="BA44" s="185"/>
      <c r="BB44" s="5" t="str">
        <f>VLOOKUP(A44,Tartufo!A:G,5,0)</f>
        <v>64 (L) </v>
      </c>
      <c r="BC44" s="5" t="str">
        <f>VLOOKUP(A44,Tartufo!A:G,6,0)</f>
        <v>07:50:46</v>
      </c>
      <c r="BD44" s="5">
        <f>VLOOKUP(A44,Tartufo!A:H,7,0)</f>
        <v>187</v>
      </c>
      <c r="BE44" s="185"/>
    </row>
    <row r="45" spans="1:61" s="8" customFormat="1" ht="12.75">
      <c r="A45" s="169" t="s">
        <v>2703</v>
      </c>
      <c r="B45" s="5" t="s">
        <v>763</v>
      </c>
      <c r="C45" s="5" t="s">
        <v>109</v>
      </c>
      <c r="D45" s="177" t="s">
        <v>1694</v>
      </c>
      <c r="E45" s="185"/>
      <c r="F45" s="92">
        <f t="shared" si="2"/>
        <v>1265</v>
      </c>
      <c r="G45" s="92">
        <v>37</v>
      </c>
      <c r="H45" s="92">
        <f t="shared" si="3"/>
        <v>7</v>
      </c>
      <c r="I45" s="185"/>
      <c r="J45" s="4"/>
      <c r="K45" s="4"/>
      <c r="L45" s="4"/>
      <c r="M45" s="185"/>
      <c r="N45" s="4"/>
      <c r="O45" s="3"/>
      <c r="P45" s="4"/>
      <c r="Q45" s="185"/>
      <c r="R45" s="4"/>
      <c r="S45" s="4"/>
      <c r="T45" s="4"/>
      <c r="U45" s="185"/>
      <c r="V45" s="149"/>
      <c r="W45" s="145"/>
      <c r="X45" s="4"/>
      <c r="Y45" s="185"/>
      <c r="Z45" s="154"/>
      <c r="AA45" s="16"/>
      <c r="AB45" s="4"/>
      <c r="AC45" s="185"/>
      <c r="AD45" s="4">
        <v>53</v>
      </c>
      <c r="AE45" s="19">
        <v>0.11773148148148148</v>
      </c>
      <c r="AF45" s="4">
        <v>169</v>
      </c>
      <c r="AG45" s="185"/>
      <c r="AH45" s="5" t="s">
        <v>3587</v>
      </c>
      <c r="AI45" s="36" t="s">
        <v>2881</v>
      </c>
      <c r="AJ45" s="6">
        <v>196</v>
      </c>
      <c r="AK45" s="185"/>
      <c r="AL45" s="5">
        <v>43</v>
      </c>
      <c r="AM45" s="9">
        <v>0.09765046296296297</v>
      </c>
      <c r="AN45" s="5">
        <v>178</v>
      </c>
      <c r="AO45" s="185"/>
      <c r="AP45" s="4">
        <v>33</v>
      </c>
      <c r="AQ45" s="9">
        <v>0.10409722222222222</v>
      </c>
      <c r="AR45" s="4">
        <v>190</v>
      </c>
      <c r="AS45" s="185"/>
      <c r="AT45" s="5">
        <v>43</v>
      </c>
      <c r="AU45" s="19">
        <v>0.08487268518518519</v>
      </c>
      <c r="AV45" s="5">
        <v>182</v>
      </c>
      <c r="AW45" s="185"/>
      <c r="AX45" s="52">
        <v>51</v>
      </c>
      <c r="AY45" s="9">
        <v>0.08287037037037037</v>
      </c>
      <c r="AZ45" s="4">
        <v>170</v>
      </c>
      <c r="BA45" s="185"/>
      <c r="BB45" s="5" t="str">
        <f>VLOOKUP(A45,Tartufo!A:G,5,0)</f>
        <v>71 (L) </v>
      </c>
      <c r="BC45" s="5" t="str">
        <f>VLOOKUP(A45,Tartufo!A:G,6,0)</f>
        <v>08:12:49</v>
      </c>
      <c r="BD45" s="5">
        <f>VLOOKUP(A45,Tartufo!A:H,7,0)</f>
        <v>180</v>
      </c>
      <c r="BE45" s="185"/>
      <c r="BF45" s="7"/>
      <c r="BG45" s="7"/>
      <c r="BH45" s="7"/>
      <c r="BI45" s="7"/>
    </row>
    <row r="46" spans="1:57" s="8" customFormat="1" ht="12.75">
      <c r="A46" s="169" t="s">
        <v>859</v>
      </c>
      <c r="B46" s="5" t="s">
        <v>763</v>
      </c>
      <c r="C46" s="5">
        <v>1970</v>
      </c>
      <c r="D46" s="194" t="s">
        <v>1694</v>
      </c>
      <c r="E46" s="185"/>
      <c r="F46" s="92">
        <f t="shared" si="2"/>
        <v>1245</v>
      </c>
      <c r="G46" s="92">
        <v>38</v>
      </c>
      <c r="H46" s="92">
        <f t="shared" si="3"/>
        <v>6</v>
      </c>
      <c r="I46" s="185"/>
      <c r="J46" s="89">
        <v>10</v>
      </c>
      <c r="K46" s="89" t="s">
        <v>929</v>
      </c>
      <c r="L46" s="5">
        <v>209</v>
      </c>
      <c r="M46" s="185"/>
      <c r="N46" s="5"/>
      <c r="O46" s="125"/>
      <c r="P46" s="5"/>
      <c r="Q46" s="185"/>
      <c r="R46" s="92">
        <v>6</v>
      </c>
      <c r="S46" s="89" t="s">
        <v>1235</v>
      </c>
      <c r="T46" s="52">
        <v>213</v>
      </c>
      <c r="U46" s="185"/>
      <c r="V46" s="150" t="s">
        <v>610</v>
      </c>
      <c r="W46" s="147">
        <v>0.5406018518518518</v>
      </c>
      <c r="X46" s="5">
        <v>219</v>
      </c>
      <c r="Y46" s="185"/>
      <c r="Z46" s="152">
        <v>36</v>
      </c>
      <c r="AA46" s="5" t="s">
        <v>1871</v>
      </c>
      <c r="AB46" s="5">
        <v>179</v>
      </c>
      <c r="AC46" s="185"/>
      <c r="AD46" s="5"/>
      <c r="AE46" s="36"/>
      <c r="AF46" s="5"/>
      <c r="AG46" s="185"/>
      <c r="AH46" s="5">
        <v>24</v>
      </c>
      <c r="AI46" s="36" t="s">
        <v>3107</v>
      </c>
      <c r="AJ46" s="5">
        <v>203</v>
      </c>
      <c r="AK46" s="185"/>
      <c r="AL46" s="5"/>
      <c r="AM46" s="36"/>
      <c r="AN46" s="5"/>
      <c r="AO46" s="185"/>
      <c r="AP46" s="5"/>
      <c r="AQ46" s="36"/>
      <c r="AR46" s="5"/>
      <c r="AS46" s="185"/>
      <c r="AT46" s="5">
        <v>3</v>
      </c>
      <c r="AU46" s="36">
        <v>0.06929398148148148</v>
      </c>
      <c r="AV46" s="5">
        <v>222</v>
      </c>
      <c r="AW46" s="185"/>
      <c r="AX46" s="5"/>
      <c r="AY46" s="5"/>
      <c r="AZ46" s="5"/>
      <c r="BA46" s="185"/>
      <c r="BB46" s="5"/>
      <c r="BC46" s="5"/>
      <c r="BD46" s="5"/>
      <c r="BE46" s="185"/>
    </row>
    <row r="47" spans="1:57" s="8" customFormat="1" ht="12.75">
      <c r="A47" s="169" t="s">
        <v>1097</v>
      </c>
      <c r="B47" s="5" t="s">
        <v>763</v>
      </c>
      <c r="C47" s="40">
        <v>1975</v>
      </c>
      <c r="D47" s="195" t="s">
        <v>1192</v>
      </c>
      <c r="E47" s="185"/>
      <c r="F47" s="92">
        <f t="shared" si="2"/>
        <v>1244</v>
      </c>
      <c r="G47" s="92">
        <v>39</v>
      </c>
      <c r="H47" s="92">
        <f t="shared" si="3"/>
        <v>6</v>
      </c>
      <c r="I47" s="185"/>
      <c r="J47" s="5"/>
      <c r="K47" s="5"/>
      <c r="L47" s="5"/>
      <c r="M47" s="185"/>
      <c r="N47" s="89">
        <v>14</v>
      </c>
      <c r="O47" s="129">
        <v>0.08006944444444444</v>
      </c>
      <c r="P47" s="5">
        <v>205</v>
      </c>
      <c r="Q47" s="185"/>
      <c r="R47" s="92">
        <v>11</v>
      </c>
      <c r="S47" s="89" t="s">
        <v>1243</v>
      </c>
      <c r="T47" s="52">
        <v>208</v>
      </c>
      <c r="U47" s="185"/>
      <c r="V47" s="150"/>
      <c r="W47" s="147"/>
      <c r="X47" s="5"/>
      <c r="Y47" s="185"/>
      <c r="Z47" s="152">
        <v>18</v>
      </c>
      <c r="AA47" s="5" t="s">
        <v>1764</v>
      </c>
      <c r="AB47" s="5">
        <v>197</v>
      </c>
      <c r="AC47" s="185"/>
      <c r="AD47" s="5"/>
      <c r="AE47" s="36"/>
      <c r="AF47" s="5"/>
      <c r="AG47" s="185"/>
      <c r="AH47" s="5"/>
      <c r="AI47" s="36"/>
      <c r="AJ47" s="5"/>
      <c r="AK47" s="185"/>
      <c r="AL47" s="5">
        <v>9</v>
      </c>
      <c r="AM47" s="36">
        <v>0.08638888888888889</v>
      </c>
      <c r="AN47" s="5">
        <v>212</v>
      </c>
      <c r="AO47" s="185"/>
      <c r="AP47" s="4">
        <v>13</v>
      </c>
      <c r="AQ47" s="36">
        <v>0.09265046296296296</v>
      </c>
      <c r="AR47" s="4">
        <v>210</v>
      </c>
      <c r="AS47" s="185"/>
      <c r="AT47" s="5"/>
      <c r="AU47" s="36"/>
      <c r="AV47" s="5"/>
      <c r="AW47" s="185"/>
      <c r="AX47" s="52">
        <v>9</v>
      </c>
      <c r="AY47" s="36">
        <v>0.07002314814814815</v>
      </c>
      <c r="AZ47" s="4">
        <v>212</v>
      </c>
      <c r="BA47" s="185"/>
      <c r="BB47" s="5"/>
      <c r="BC47" s="5"/>
      <c r="BD47" s="5"/>
      <c r="BE47" s="185"/>
    </row>
    <row r="48" spans="1:57" s="8" customFormat="1" ht="12.75">
      <c r="A48" s="169" t="s">
        <v>862</v>
      </c>
      <c r="B48" s="5" t="s">
        <v>763</v>
      </c>
      <c r="C48" s="5">
        <v>1960</v>
      </c>
      <c r="D48" s="194" t="s">
        <v>1694</v>
      </c>
      <c r="E48" s="185"/>
      <c r="F48" s="92">
        <f t="shared" si="2"/>
        <v>1240</v>
      </c>
      <c r="G48" s="92">
        <v>40</v>
      </c>
      <c r="H48" s="92">
        <f t="shared" si="3"/>
        <v>6</v>
      </c>
      <c r="I48" s="185"/>
      <c r="J48" s="89">
        <v>21</v>
      </c>
      <c r="K48" s="89" t="s">
        <v>940</v>
      </c>
      <c r="L48" s="5">
        <v>198</v>
      </c>
      <c r="M48" s="185"/>
      <c r="N48" s="5">
        <v>16</v>
      </c>
      <c r="O48" s="125">
        <v>0.08063657407407408</v>
      </c>
      <c r="P48" s="5">
        <v>203</v>
      </c>
      <c r="Q48" s="185"/>
      <c r="R48" s="92">
        <v>6</v>
      </c>
      <c r="S48" s="89" t="s">
        <v>1235</v>
      </c>
      <c r="T48" s="52">
        <v>213</v>
      </c>
      <c r="U48" s="185"/>
      <c r="V48" s="150" t="s">
        <v>610</v>
      </c>
      <c r="W48" s="147">
        <v>0.5406018518518518</v>
      </c>
      <c r="X48" s="5">
        <v>219</v>
      </c>
      <c r="Y48" s="185"/>
      <c r="Z48" s="152">
        <v>24</v>
      </c>
      <c r="AA48" s="5" t="s">
        <v>1795</v>
      </c>
      <c r="AB48" s="5">
        <v>191</v>
      </c>
      <c r="AC48" s="185"/>
      <c r="AD48" s="4"/>
      <c r="AE48" s="19"/>
      <c r="AF48" s="5"/>
      <c r="AG48" s="185"/>
      <c r="AH48" s="5">
        <v>11</v>
      </c>
      <c r="AI48" s="36" t="s">
        <v>3070</v>
      </c>
      <c r="AJ48" s="4">
        <v>216</v>
      </c>
      <c r="AK48" s="185"/>
      <c r="AL48" s="52"/>
      <c r="AM48" s="60"/>
      <c r="AN48" s="5"/>
      <c r="AO48" s="185"/>
      <c r="AP48" s="5"/>
      <c r="AQ48" s="36"/>
      <c r="AR48" s="5"/>
      <c r="AS48" s="185"/>
      <c r="AT48" s="5"/>
      <c r="AU48" s="36"/>
      <c r="AV48" s="5"/>
      <c r="AW48" s="185"/>
      <c r="AX48" s="5"/>
      <c r="AY48" s="5"/>
      <c r="AZ48" s="5"/>
      <c r="BA48" s="185"/>
      <c r="BB48" s="5"/>
      <c r="BC48" s="5"/>
      <c r="BD48" s="5"/>
      <c r="BE48" s="185"/>
    </row>
    <row r="49" spans="1:57" s="8" customFormat="1" ht="12.75">
      <c r="A49" s="169" t="s">
        <v>843</v>
      </c>
      <c r="B49" s="5" t="s">
        <v>763</v>
      </c>
      <c r="C49" s="5">
        <v>1976</v>
      </c>
      <c r="D49" s="194" t="s">
        <v>1694</v>
      </c>
      <c r="E49" s="185"/>
      <c r="F49" s="92">
        <f t="shared" si="2"/>
        <v>1224</v>
      </c>
      <c r="G49" s="92">
        <v>41</v>
      </c>
      <c r="H49" s="92">
        <f t="shared" si="3"/>
        <v>6</v>
      </c>
      <c r="I49" s="185"/>
      <c r="J49" s="89">
        <v>22</v>
      </c>
      <c r="K49" s="89" t="s">
        <v>941</v>
      </c>
      <c r="L49" s="5">
        <v>197</v>
      </c>
      <c r="M49" s="185"/>
      <c r="N49" s="5">
        <v>21</v>
      </c>
      <c r="O49" s="125">
        <v>0.08324074074074074</v>
      </c>
      <c r="P49" s="5">
        <v>198</v>
      </c>
      <c r="Q49" s="185"/>
      <c r="R49" s="5"/>
      <c r="S49" s="5"/>
      <c r="T49" s="5"/>
      <c r="U49" s="185"/>
      <c r="V49" s="150">
        <v>30</v>
      </c>
      <c r="W49" s="147" t="s">
        <v>2614</v>
      </c>
      <c r="X49" s="5">
        <v>321</v>
      </c>
      <c r="Y49" s="185"/>
      <c r="Z49" s="152">
        <v>30</v>
      </c>
      <c r="AA49" s="5" t="s">
        <v>1835</v>
      </c>
      <c r="AB49" s="5">
        <v>185</v>
      </c>
      <c r="AC49" s="185"/>
      <c r="AD49" s="4">
        <v>99</v>
      </c>
      <c r="AE49" s="19">
        <v>0.13951388888888888</v>
      </c>
      <c r="AF49" s="4">
        <v>123</v>
      </c>
      <c r="AG49" s="185"/>
      <c r="AH49" s="5"/>
      <c r="AI49" s="36"/>
      <c r="AJ49" s="5"/>
      <c r="AK49" s="185"/>
      <c r="AL49" s="5"/>
      <c r="AM49" s="36"/>
      <c r="AN49" s="5"/>
      <c r="AO49" s="185"/>
      <c r="AP49" s="5"/>
      <c r="AQ49" s="36"/>
      <c r="AR49" s="5"/>
      <c r="AS49" s="185"/>
      <c r="AT49" s="5"/>
      <c r="AU49" s="36"/>
      <c r="AV49" s="5"/>
      <c r="AW49" s="185"/>
      <c r="AX49" s="52">
        <v>21</v>
      </c>
      <c r="AY49" s="36">
        <v>0.07459490740740742</v>
      </c>
      <c r="AZ49" s="4">
        <v>200</v>
      </c>
      <c r="BA49" s="185"/>
      <c r="BB49" s="5"/>
      <c r="BC49" s="5"/>
      <c r="BD49" s="5"/>
      <c r="BE49" s="185"/>
    </row>
    <row r="50" spans="1:57" s="8" customFormat="1" ht="12.75">
      <c r="A50" s="170" t="s">
        <v>1139</v>
      </c>
      <c r="B50" s="5" t="s">
        <v>765</v>
      </c>
      <c r="C50" s="40">
        <v>1960</v>
      </c>
      <c r="D50" s="194" t="s">
        <v>1733</v>
      </c>
      <c r="E50" s="185"/>
      <c r="F50" s="92">
        <f t="shared" si="2"/>
        <v>1217</v>
      </c>
      <c r="G50" s="92">
        <v>42</v>
      </c>
      <c r="H50" s="92">
        <f t="shared" si="3"/>
        <v>7</v>
      </c>
      <c r="I50" s="185"/>
      <c r="J50" s="5"/>
      <c r="K50" s="5"/>
      <c r="L50" s="5"/>
      <c r="M50" s="185"/>
      <c r="N50" s="89">
        <v>64</v>
      </c>
      <c r="O50" s="129">
        <v>0.09931712962962963</v>
      </c>
      <c r="P50" s="5">
        <v>155</v>
      </c>
      <c r="Q50" s="185"/>
      <c r="R50" s="5"/>
      <c r="S50" s="5"/>
      <c r="T50" s="5"/>
      <c r="U50" s="185"/>
      <c r="V50" s="150">
        <v>80</v>
      </c>
      <c r="W50" s="147" t="s">
        <v>165</v>
      </c>
      <c r="X50" s="5">
        <v>271</v>
      </c>
      <c r="Y50" s="185"/>
      <c r="Z50" s="152">
        <v>144</v>
      </c>
      <c r="AA50" s="5" t="s">
        <v>2377</v>
      </c>
      <c r="AB50" s="5">
        <v>71</v>
      </c>
      <c r="AC50" s="185"/>
      <c r="AD50" s="5"/>
      <c r="AE50" s="36"/>
      <c r="AF50" s="5"/>
      <c r="AG50" s="185"/>
      <c r="AH50" s="5" t="s">
        <v>3558</v>
      </c>
      <c r="AI50" s="36" t="s">
        <v>2793</v>
      </c>
      <c r="AJ50" s="6">
        <v>225</v>
      </c>
      <c r="AK50" s="185"/>
      <c r="AL50" s="5">
        <v>69</v>
      </c>
      <c r="AM50" s="60">
        <v>0.1047337962962963</v>
      </c>
      <c r="AN50" s="5">
        <v>152</v>
      </c>
      <c r="AO50" s="185"/>
      <c r="AP50" s="52"/>
      <c r="AQ50" s="36"/>
      <c r="AR50" s="5"/>
      <c r="AS50" s="185"/>
      <c r="AT50" s="5"/>
      <c r="AU50" s="36"/>
      <c r="AV50" s="5"/>
      <c r="AW50" s="185"/>
      <c r="AX50" s="52">
        <v>57</v>
      </c>
      <c r="AY50" s="36">
        <v>0.08362268518518519</v>
      </c>
      <c r="AZ50" s="4">
        <v>164</v>
      </c>
      <c r="BA50" s="185"/>
      <c r="BB50" s="5" t="str">
        <f>VLOOKUP(A50,Tartufo!A:G,5,0)</f>
        <v>72 (L) </v>
      </c>
      <c r="BC50" s="5" t="str">
        <f>VLOOKUP(A50,Tartufo!A:G,6,0)</f>
        <v>08:12:49</v>
      </c>
      <c r="BD50" s="5">
        <f>VLOOKUP(A50,Tartufo!A:H,7,0)</f>
        <v>179</v>
      </c>
      <c r="BE50" s="185"/>
    </row>
    <row r="51" spans="1:57" s="8" customFormat="1" ht="12.75">
      <c r="A51" s="169" t="s">
        <v>1099</v>
      </c>
      <c r="B51" s="5" t="s">
        <v>763</v>
      </c>
      <c r="C51" s="40">
        <v>1958</v>
      </c>
      <c r="D51" s="195" t="s">
        <v>1192</v>
      </c>
      <c r="E51" s="185"/>
      <c r="F51" s="92">
        <f t="shared" si="2"/>
        <v>1215</v>
      </c>
      <c r="G51" s="92">
        <v>43</v>
      </c>
      <c r="H51" s="92">
        <f t="shared" si="3"/>
        <v>6</v>
      </c>
      <c r="I51" s="185"/>
      <c r="J51" s="5"/>
      <c r="K51" s="5"/>
      <c r="L51" s="5"/>
      <c r="M51" s="185"/>
      <c r="N51" s="89">
        <v>19</v>
      </c>
      <c r="O51" s="129">
        <v>0.08256944444444445</v>
      </c>
      <c r="P51" s="5">
        <v>200</v>
      </c>
      <c r="Q51" s="185"/>
      <c r="R51" s="92">
        <v>11</v>
      </c>
      <c r="S51" s="89" t="s">
        <v>1243</v>
      </c>
      <c r="T51" s="52">
        <v>208</v>
      </c>
      <c r="U51" s="185"/>
      <c r="V51" s="150"/>
      <c r="W51" s="147"/>
      <c r="X51" s="5"/>
      <c r="Y51" s="185"/>
      <c r="Z51" s="152">
        <v>20</v>
      </c>
      <c r="AA51" s="5" t="s">
        <v>1776</v>
      </c>
      <c r="AB51" s="5">
        <v>195</v>
      </c>
      <c r="AC51" s="185"/>
      <c r="AD51" s="4">
        <v>17</v>
      </c>
      <c r="AE51" s="19">
        <v>0.09849537037037037</v>
      </c>
      <c r="AF51" s="4">
        <v>205</v>
      </c>
      <c r="AG51" s="185"/>
      <c r="AH51" s="5"/>
      <c r="AI51" s="36"/>
      <c r="AJ51" s="5"/>
      <c r="AK51" s="185"/>
      <c r="AL51" s="5">
        <v>22</v>
      </c>
      <c r="AM51" s="36">
        <v>0.09024305555555556</v>
      </c>
      <c r="AN51" s="5">
        <v>199</v>
      </c>
      <c r="AO51" s="185"/>
      <c r="AP51" s="4">
        <v>15</v>
      </c>
      <c r="AQ51" s="36">
        <v>0.09428240740740741</v>
      </c>
      <c r="AR51" s="4">
        <v>208</v>
      </c>
      <c r="AS51" s="185"/>
      <c r="AT51" s="5"/>
      <c r="AU51" s="36"/>
      <c r="AV51" s="5"/>
      <c r="AW51" s="185"/>
      <c r="AX51" s="5"/>
      <c r="AY51" s="5"/>
      <c r="AZ51" s="5"/>
      <c r="BA51" s="185"/>
      <c r="BB51" s="5"/>
      <c r="BC51" s="5"/>
      <c r="BD51" s="5"/>
      <c r="BE51" s="185"/>
    </row>
    <row r="52" spans="1:57" s="8" customFormat="1" ht="12.75">
      <c r="A52" s="169" t="s">
        <v>1090</v>
      </c>
      <c r="B52" s="5" t="s">
        <v>763</v>
      </c>
      <c r="C52" s="40">
        <v>1956</v>
      </c>
      <c r="D52" s="195" t="s">
        <v>1192</v>
      </c>
      <c r="E52" s="185"/>
      <c r="F52" s="92">
        <f t="shared" si="2"/>
        <v>1211</v>
      </c>
      <c r="G52" s="92">
        <v>44</v>
      </c>
      <c r="H52" s="92">
        <f t="shared" si="3"/>
        <v>6</v>
      </c>
      <c r="I52" s="185"/>
      <c r="J52" s="5"/>
      <c r="K52" s="5"/>
      <c r="L52" s="5"/>
      <c r="M52" s="185"/>
      <c r="N52" s="89">
        <v>9</v>
      </c>
      <c r="O52" s="129">
        <v>0.07824074074074074</v>
      </c>
      <c r="P52" s="5">
        <v>210</v>
      </c>
      <c r="Q52" s="185"/>
      <c r="R52" s="92">
        <v>22</v>
      </c>
      <c r="S52" s="89" t="s">
        <v>1251</v>
      </c>
      <c r="T52" s="52">
        <v>197</v>
      </c>
      <c r="U52" s="185"/>
      <c r="V52" s="150" t="s">
        <v>613</v>
      </c>
      <c r="W52" s="147">
        <v>0.5653703703703704</v>
      </c>
      <c r="X52" s="5">
        <v>207</v>
      </c>
      <c r="Y52" s="185"/>
      <c r="Z52" s="152"/>
      <c r="AA52" s="5"/>
      <c r="AB52" s="5"/>
      <c r="AC52" s="185"/>
      <c r="AD52" s="4">
        <v>11</v>
      </c>
      <c r="AE52" s="19">
        <v>0.09391203703703704</v>
      </c>
      <c r="AF52" s="4">
        <v>211</v>
      </c>
      <c r="AG52" s="185"/>
      <c r="AH52" s="5">
        <v>14</v>
      </c>
      <c r="AI52" s="36" t="s">
        <v>3080</v>
      </c>
      <c r="AJ52" s="5">
        <v>213</v>
      </c>
      <c r="AK52" s="185"/>
      <c r="AL52" s="5">
        <v>48</v>
      </c>
      <c r="AM52" s="36">
        <v>0.09877314814814815</v>
      </c>
      <c r="AN52" s="5">
        <v>173</v>
      </c>
      <c r="AO52" s="185"/>
      <c r="AP52" s="5"/>
      <c r="AQ52" s="36"/>
      <c r="AR52" s="5"/>
      <c r="AS52" s="185"/>
      <c r="AT52" s="5"/>
      <c r="AU52" s="36"/>
      <c r="AV52" s="5"/>
      <c r="AW52" s="185"/>
      <c r="AX52" s="5"/>
      <c r="AY52" s="5"/>
      <c r="AZ52" s="5"/>
      <c r="BA52" s="185"/>
      <c r="BB52" s="5"/>
      <c r="BC52" s="5"/>
      <c r="BD52" s="5"/>
      <c r="BE52" s="185"/>
    </row>
    <row r="53" spans="1:57" s="8" customFormat="1" ht="12.75">
      <c r="A53" s="169" t="s">
        <v>1101</v>
      </c>
      <c r="B53" s="5" t="s">
        <v>763</v>
      </c>
      <c r="C53" s="40">
        <v>1970</v>
      </c>
      <c r="D53" s="195" t="s">
        <v>1102</v>
      </c>
      <c r="E53" s="185"/>
      <c r="F53" s="92">
        <f t="shared" si="2"/>
        <v>1210</v>
      </c>
      <c r="G53" s="92">
        <v>45</v>
      </c>
      <c r="H53" s="92">
        <f t="shared" si="3"/>
        <v>6</v>
      </c>
      <c r="I53" s="185"/>
      <c r="J53" s="5"/>
      <c r="K53" s="36"/>
      <c r="L53" s="5"/>
      <c r="M53" s="185"/>
      <c r="N53" s="89">
        <v>24</v>
      </c>
      <c r="O53" s="129">
        <v>0.08457175925925926</v>
      </c>
      <c r="P53" s="5">
        <v>195</v>
      </c>
      <c r="Q53" s="185"/>
      <c r="R53" s="5"/>
      <c r="S53" s="5"/>
      <c r="T53" s="5"/>
      <c r="U53" s="185"/>
      <c r="V53" s="150"/>
      <c r="W53" s="147"/>
      <c r="X53" s="5"/>
      <c r="Y53" s="185"/>
      <c r="Z53" s="152">
        <v>27</v>
      </c>
      <c r="AA53" s="5" t="s">
        <v>1816</v>
      </c>
      <c r="AB53" s="5">
        <v>188</v>
      </c>
      <c r="AC53" s="185"/>
      <c r="AD53" s="4">
        <v>15</v>
      </c>
      <c r="AE53" s="19">
        <v>0.09658564814814814</v>
      </c>
      <c r="AF53" s="4">
        <v>207</v>
      </c>
      <c r="AG53" s="185"/>
      <c r="AH53" s="5"/>
      <c r="AI53" s="36"/>
      <c r="AJ53" s="5"/>
      <c r="AK53" s="185"/>
      <c r="AL53" s="5">
        <v>16</v>
      </c>
      <c r="AM53" s="36">
        <v>0.08811342592592593</v>
      </c>
      <c r="AN53" s="5">
        <v>205</v>
      </c>
      <c r="AO53" s="185"/>
      <c r="AP53" s="5">
        <v>20</v>
      </c>
      <c r="AQ53" s="36">
        <v>0.09728009259259258</v>
      </c>
      <c r="AR53" s="5">
        <v>203</v>
      </c>
      <c r="AS53" s="185"/>
      <c r="AT53" s="5"/>
      <c r="AU53" s="36"/>
      <c r="AV53" s="5"/>
      <c r="AW53" s="185"/>
      <c r="AX53" s="5"/>
      <c r="AY53" s="5"/>
      <c r="AZ53" s="5"/>
      <c r="BA53" s="185"/>
      <c r="BB53" s="5" t="str">
        <f>VLOOKUP(A53,Tartufo!A:G,5,0)</f>
        <v>17</v>
      </c>
      <c r="BC53" s="5" t="str">
        <f>VLOOKUP(A53,Tartufo!A:G,6,0)</f>
        <v>03:10:25</v>
      </c>
      <c r="BD53" s="5">
        <f>VLOOKUP(A53,Tartufo!A:H,7,0)</f>
        <v>212</v>
      </c>
      <c r="BE53" s="185"/>
    </row>
    <row r="54" spans="1:57" s="8" customFormat="1" ht="12.75">
      <c r="A54" s="169" t="s">
        <v>807</v>
      </c>
      <c r="B54" s="5" t="s">
        <v>763</v>
      </c>
      <c r="C54" s="5">
        <v>1970</v>
      </c>
      <c r="D54" s="194" t="s">
        <v>1694</v>
      </c>
      <c r="E54" s="185"/>
      <c r="F54" s="92">
        <f t="shared" si="2"/>
        <v>1188</v>
      </c>
      <c r="G54" s="92">
        <v>46</v>
      </c>
      <c r="H54" s="92">
        <f t="shared" si="3"/>
        <v>6</v>
      </c>
      <c r="I54" s="185"/>
      <c r="J54" s="89">
        <v>26</v>
      </c>
      <c r="K54" s="89" t="s">
        <v>945</v>
      </c>
      <c r="L54" s="5">
        <v>193</v>
      </c>
      <c r="M54" s="185"/>
      <c r="N54" s="5"/>
      <c r="O54" s="125"/>
      <c r="P54" s="5"/>
      <c r="Q54" s="185"/>
      <c r="R54" s="5"/>
      <c r="S54" s="5"/>
      <c r="T54" s="5"/>
      <c r="U54" s="185"/>
      <c r="V54" s="150"/>
      <c r="W54" s="147"/>
      <c r="X54" s="5"/>
      <c r="Y54" s="185"/>
      <c r="Z54" s="152"/>
      <c r="AA54" s="5"/>
      <c r="AB54" s="5"/>
      <c r="AC54" s="185"/>
      <c r="AD54" s="4">
        <v>37</v>
      </c>
      <c r="AE54" s="19">
        <v>0.10452546296296296</v>
      </c>
      <c r="AF54" s="4">
        <v>185</v>
      </c>
      <c r="AG54" s="185"/>
      <c r="AH54" s="5">
        <v>29</v>
      </c>
      <c r="AI54" s="36" t="s">
        <v>3122</v>
      </c>
      <c r="AJ54" s="4">
        <v>198</v>
      </c>
      <c r="AK54" s="185"/>
      <c r="AL54" s="5">
        <v>33</v>
      </c>
      <c r="AM54" s="36">
        <v>0.09402777777777778</v>
      </c>
      <c r="AN54" s="5">
        <v>188</v>
      </c>
      <c r="AO54" s="185"/>
      <c r="AP54" s="5">
        <v>8</v>
      </c>
      <c r="AQ54" s="36">
        <v>0.08770833333333333</v>
      </c>
      <c r="AR54" s="5">
        <v>215</v>
      </c>
      <c r="AS54" s="185"/>
      <c r="AT54" s="5">
        <v>16</v>
      </c>
      <c r="AU54" s="36">
        <v>0.07458333333333333</v>
      </c>
      <c r="AV54" s="5">
        <v>209</v>
      </c>
      <c r="AW54" s="185"/>
      <c r="AX54" s="5"/>
      <c r="AY54" s="5"/>
      <c r="AZ54" s="5"/>
      <c r="BA54" s="185"/>
      <c r="BB54" s="5"/>
      <c r="BC54" s="5"/>
      <c r="BD54" s="5"/>
      <c r="BE54" s="185"/>
    </row>
    <row r="55" spans="1:57" s="8" customFormat="1" ht="12.75">
      <c r="A55" s="170" t="s">
        <v>1156</v>
      </c>
      <c r="B55" s="5" t="s">
        <v>765</v>
      </c>
      <c r="C55" s="40">
        <v>1972</v>
      </c>
      <c r="D55" s="195" t="s">
        <v>1157</v>
      </c>
      <c r="E55" s="185"/>
      <c r="F55" s="92">
        <f t="shared" si="2"/>
        <v>1182</v>
      </c>
      <c r="G55" s="92">
        <v>47</v>
      </c>
      <c r="H55" s="92">
        <f t="shared" si="3"/>
        <v>8</v>
      </c>
      <c r="I55" s="185"/>
      <c r="J55" s="5"/>
      <c r="K55" s="5"/>
      <c r="L55" s="5"/>
      <c r="M55" s="185"/>
      <c r="N55" s="89">
        <v>78</v>
      </c>
      <c r="O55" s="129">
        <v>0.10619212962962964</v>
      </c>
      <c r="P55" s="5">
        <v>141</v>
      </c>
      <c r="Q55" s="185"/>
      <c r="R55" s="92">
        <v>69</v>
      </c>
      <c r="S55" s="89" t="s">
        <v>1287</v>
      </c>
      <c r="T55" s="52">
        <v>150</v>
      </c>
      <c r="U55" s="185"/>
      <c r="V55" s="150" t="s">
        <v>636</v>
      </c>
      <c r="W55" s="147">
        <v>0.8616782407407407</v>
      </c>
      <c r="X55" s="5">
        <v>226</v>
      </c>
      <c r="Y55" s="185"/>
      <c r="Z55" s="152">
        <v>149</v>
      </c>
      <c r="AA55" s="5" t="s">
        <v>2398</v>
      </c>
      <c r="AB55" s="5">
        <v>66</v>
      </c>
      <c r="AC55" s="185"/>
      <c r="AD55" s="4">
        <v>80</v>
      </c>
      <c r="AE55" s="19">
        <v>0.1287384259259259</v>
      </c>
      <c r="AF55" s="4">
        <v>142</v>
      </c>
      <c r="AG55" s="185"/>
      <c r="AH55" s="5" t="s">
        <v>3605</v>
      </c>
      <c r="AI55" s="36" t="s">
        <v>2935</v>
      </c>
      <c r="AJ55" s="6">
        <v>178</v>
      </c>
      <c r="AK55" s="185"/>
      <c r="AL55" s="5">
        <v>95</v>
      </c>
      <c r="AM55" s="60">
        <v>0.11412037037037037</v>
      </c>
      <c r="AN55" s="5">
        <v>126</v>
      </c>
      <c r="AO55" s="185"/>
      <c r="AP55" s="5">
        <v>70</v>
      </c>
      <c r="AQ55" s="36">
        <v>0.12295138888888889</v>
      </c>
      <c r="AR55" s="5">
        <v>153</v>
      </c>
      <c r="AS55" s="185"/>
      <c r="AT55" s="5"/>
      <c r="AU55" s="36"/>
      <c r="AV55" s="5"/>
      <c r="AW55" s="185"/>
      <c r="AX55" s="5"/>
      <c r="AY55" s="5"/>
      <c r="AZ55" s="5"/>
      <c r="BA55" s="185"/>
      <c r="BB55" s="5"/>
      <c r="BC55" s="5"/>
      <c r="BD55" s="5"/>
      <c r="BE55" s="185"/>
    </row>
    <row r="56" spans="1:57" s="8" customFormat="1" ht="12.75">
      <c r="A56" s="169" t="s">
        <v>776</v>
      </c>
      <c r="B56" s="5" t="s">
        <v>763</v>
      </c>
      <c r="C56" s="5">
        <v>1965</v>
      </c>
      <c r="D56" s="195" t="s">
        <v>1192</v>
      </c>
      <c r="E56" s="185"/>
      <c r="F56" s="92">
        <f t="shared" si="2"/>
        <v>1159</v>
      </c>
      <c r="G56" s="92">
        <v>48</v>
      </c>
      <c r="H56" s="92">
        <f t="shared" si="3"/>
        <v>7</v>
      </c>
      <c r="I56" s="185"/>
      <c r="J56" s="89">
        <v>54</v>
      </c>
      <c r="K56" s="89" t="s">
        <v>972</v>
      </c>
      <c r="L56" s="5">
        <v>165</v>
      </c>
      <c r="M56" s="185"/>
      <c r="N56" s="5"/>
      <c r="O56" s="125"/>
      <c r="P56" s="5"/>
      <c r="Q56" s="185"/>
      <c r="R56" s="92">
        <v>44</v>
      </c>
      <c r="S56" s="89" t="s">
        <v>1275</v>
      </c>
      <c r="T56" s="52">
        <v>175</v>
      </c>
      <c r="U56" s="185"/>
      <c r="V56" s="150" t="s">
        <v>619</v>
      </c>
      <c r="W56" s="147">
        <v>0.6842129629629629</v>
      </c>
      <c r="X56" s="5">
        <v>183</v>
      </c>
      <c r="Y56" s="185"/>
      <c r="Z56" s="152">
        <v>87</v>
      </c>
      <c r="AA56" s="5" t="s">
        <v>2139</v>
      </c>
      <c r="AB56" s="5">
        <v>128</v>
      </c>
      <c r="AC56" s="185"/>
      <c r="AD56" s="4">
        <v>54</v>
      </c>
      <c r="AE56" s="19">
        <v>0.11811342592592593</v>
      </c>
      <c r="AF56" s="4">
        <v>168</v>
      </c>
      <c r="AG56" s="185"/>
      <c r="AH56" s="5"/>
      <c r="AI56" s="36"/>
      <c r="AJ56" s="5"/>
      <c r="AK56" s="185"/>
      <c r="AL56" s="5"/>
      <c r="AM56" s="36"/>
      <c r="AN56" s="5"/>
      <c r="AO56" s="185"/>
      <c r="AP56" s="52"/>
      <c r="AQ56" s="36"/>
      <c r="AR56" s="5"/>
      <c r="AS56" s="185"/>
      <c r="AT56" s="5">
        <v>33</v>
      </c>
      <c r="AU56" s="36">
        <v>0.07987268518518519</v>
      </c>
      <c r="AV56" s="5">
        <v>192</v>
      </c>
      <c r="AW56" s="185"/>
      <c r="AX56" s="52">
        <v>73</v>
      </c>
      <c r="AY56" s="36">
        <v>0.08686342592592593</v>
      </c>
      <c r="AZ56" s="4">
        <v>148</v>
      </c>
      <c r="BA56" s="185"/>
      <c r="BB56" s="5"/>
      <c r="BC56" s="5"/>
      <c r="BD56" s="5"/>
      <c r="BE56" s="185"/>
    </row>
    <row r="57" spans="1:57" s="8" customFormat="1" ht="12.75">
      <c r="A57" s="169" t="s">
        <v>790</v>
      </c>
      <c r="B57" s="5" t="s">
        <v>763</v>
      </c>
      <c r="C57" s="5">
        <v>1966</v>
      </c>
      <c r="D57" s="194" t="s">
        <v>1694</v>
      </c>
      <c r="E57" s="185"/>
      <c r="F57" s="92">
        <f t="shared" si="2"/>
        <v>1152</v>
      </c>
      <c r="G57" s="92">
        <v>49</v>
      </c>
      <c r="H57" s="92">
        <f t="shared" si="3"/>
        <v>6</v>
      </c>
      <c r="I57" s="185"/>
      <c r="J57" s="89">
        <v>47</v>
      </c>
      <c r="K57" s="89" t="s">
        <v>965</v>
      </c>
      <c r="L57" s="5">
        <v>172</v>
      </c>
      <c r="M57" s="185"/>
      <c r="N57" s="5"/>
      <c r="O57" s="125"/>
      <c r="P57" s="5"/>
      <c r="Q57" s="185"/>
      <c r="R57" s="92">
        <v>12</v>
      </c>
      <c r="S57" s="89" t="s">
        <v>1240</v>
      </c>
      <c r="T57" s="52">
        <v>207</v>
      </c>
      <c r="U57" s="185"/>
      <c r="V57" s="150"/>
      <c r="W57" s="147"/>
      <c r="X57" s="5"/>
      <c r="Y57" s="185"/>
      <c r="Z57" s="152">
        <v>31</v>
      </c>
      <c r="AA57" s="5" t="s">
        <v>1839</v>
      </c>
      <c r="AB57" s="5">
        <v>184</v>
      </c>
      <c r="AC57" s="185"/>
      <c r="AD57" s="4"/>
      <c r="AE57" s="19"/>
      <c r="AF57" s="5"/>
      <c r="AG57" s="185"/>
      <c r="AH57" s="5">
        <v>26</v>
      </c>
      <c r="AI57" s="36" t="s">
        <v>3113</v>
      </c>
      <c r="AJ57" s="5">
        <v>201</v>
      </c>
      <c r="AK57" s="185"/>
      <c r="AL57" s="5"/>
      <c r="AM57" s="36"/>
      <c r="AN57" s="5"/>
      <c r="AO57" s="185"/>
      <c r="AP57" s="5"/>
      <c r="AQ57" s="36"/>
      <c r="AR57" s="5"/>
      <c r="AS57" s="185"/>
      <c r="AT57" s="5"/>
      <c r="AU57" s="36"/>
      <c r="AV57" s="5"/>
      <c r="AW57" s="185"/>
      <c r="AX57" s="5">
        <v>44</v>
      </c>
      <c r="AY57" s="36">
        <v>0.08108796296296296</v>
      </c>
      <c r="AZ57" s="5">
        <v>177</v>
      </c>
      <c r="BA57" s="185"/>
      <c r="BB57" s="5" t="str">
        <f>VLOOKUP(A57,Tartufo!A:G,5,0)</f>
        <v>18</v>
      </c>
      <c r="BC57" s="5" t="str">
        <f>VLOOKUP(A57,Tartufo!A:G,6,0)</f>
        <v>03:15:36</v>
      </c>
      <c r="BD57" s="5">
        <f>VLOOKUP(A57,Tartufo!A:H,7,0)</f>
        <v>211</v>
      </c>
      <c r="BE57" s="185"/>
    </row>
    <row r="58" spans="1:57" s="8" customFormat="1" ht="12.75">
      <c r="A58" s="169" t="s">
        <v>791</v>
      </c>
      <c r="B58" s="5" t="s">
        <v>763</v>
      </c>
      <c r="C58" s="5">
        <v>1950</v>
      </c>
      <c r="D58" s="195" t="s">
        <v>737</v>
      </c>
      <c r="E58" s="185"/>
      <c r="F58" s="92">
        <f t="shared" si="2"/>
        <v>1146</v>
      </c>
      <c r="G58" s="92">
        <v>50</v>
      </c>
      <c r="H58" s="92">
        <f t="shared" si="3"/>
        <v>6</v>
      </c>
      <c r="I58" s="185"/>
      <c r="J58" s="89">
        <v>37</v>
      </c>
      <c r="K58" s="89" t="s">
        <v>956</v>
      </c>
      <c r="L58" s="5">
        <v>182</v>
      </c>
      <c r="M58" s="185"/>
      <c r="N58" s="5"/>
      <c r="O58" s="125"/>
      <c r="P58" s="5"/>
      <c r="Q58" s="185"/>
      <c r="R58" s="92">
        <v>32</v>
      </c>
      <c r="S58" s="89" t="s">
        <v>1262</v>
      </c>
      <c r="T58" s="52">
        <v>187</v>
      </c>
      <c r="U58" s="185"/>
      <c r="V58" s="150"/>
      <c r="W58" s="147"/>
      <c r="X58" s="5"/>
      <c r="Y58" s="185"/>
      <c r="Z58" s="152">
        <v>53</v>
      </c>
      <c r="AA58" s="5" t="s">
        <v>1969</v>
      </c>
      <c r="AB58" s="5">
        <v>162</v>
      </c>
      <c r="AC58" s="185"/>
      <c r="AD58" s="4">
        <v>28</v>
      </c>
      <c r="AE58" s="19">
        <v>0.10180555555555555</v>
      </c>
      <c r="AF58" s="4">
        <v>194</v>
      </c>
      <c r="AG58" s="185"/>
      <c r="AH58" s="5" t="s">
        <v>3556</v>
      </c>
      <c r="AI58" s="36" t="s">
        <v>2788</v>
      </c>
      <c r="AJ58" s="6">
        <v>227</v>
      </c>
      <c r="AK58" s="185"/>
      <c r="AL58" s="5"/>
      <c r="AM58" s="36"/>
      <c r="AN58" s="5"/>
      <c r="AO58" s="185"/>
      <c r="AP58" s="52"/>
      <c r="AQ58" s="36"/>
      <c r="AR58" s="5"/>
      <c r="AS58" s="185"/>
      <c r="AT58" s="5">
        <v>31</v>
      </c>
      <c r="AU58" s="36">
        <v>0.07974537037037037</v>
      </c>
      <c r="AV58" s="5">
        <v>194</v>
      </c>
      <c r="AW58" s="185"/>
      <c r="AX58" s="5"/>
      <c r="AY58" s="5"/>
      <c r="AZ58" s="5"/>
      <c r="BA58" s="185"/>
      <c r="BB58" s="5"/>
      <c r="BC58" s="5"/>
      <c r="BD58" s="5"/>
      <c r="BE58" s="185"/>
    </row>
    <row r="59" spans="1:57" s="8" customFormat="1" ht="12.75">
      <c r="A59" s="170" t="s">
        <v>891</v>
      </c>
      <c r="B59" s="5" t="s">
        <v>765</v>
      </c>
      <c r="C59" s="5">
        <v>1957</v>
      </c>
      <c r="D59" s="194" t="s">
        <v>1399</v>
      </c>
      <c r="E59" s="185"/>
      <c r="F59" s="92">
        <f t="shared" si="2"/>
        <v>1129</v>
      </c>
      <c r="G59" s="92">
        <v>51</v>
      </c>
      <c r="H59" s="92">
        <f t="shared" si="3"/>
        <v>11</v>
      </c>
      <c r="I59" s="185"/>
      <c r="J59" s="89">
        <v>124</v>
      </c>
      <c r="K59" s="89" t="s">
        <v>1042</v>
      </c>
      <c r="L59" s="5">
        <v>95</v>
      </c>
      <c r="M59" s="185"/>
      <c r="N59" s="5">
        <v>91</v>
      </c>
      <c r="O59" s="125">
        <v>0.13842592592592592</v>
      </c>
      <c r="P59" s="5">
        <v>128</v>
      </c>
      <c r="Q59" s="185"/>
      <c r="R59" s="92">
        <v>84</v>
      </c>
      <c r="S59" s="89" t="s">
        <v>1302</v>
      </c>
      <c r="T59" s="52">
        <v>135</v>
      </c>
      <c r="U59" s="185"/>
      <c r="V59" s="150"/>
      <c r="W59" s="147"/>
      <c r="X59" s="5"/>
      <c r="Y59" s="185"/>
      <c r="Z59" s="152">
        <v>165</v>
      </c>
      <c r="AA59" s="5" t="s">
        <v>2463</v>
      </c>
      <c r="AB59" s="5">
        <v>50</v>
      </c>
      <c r="AC59" s="185"/>
      <c r="AD59" s="4">
        <v>115</v>
      </c>
      <c r="AE59" s="19">
        <v>0.17417824074074073</v>
      </c>
      <c r="AF59" s="4">
        <v>107</v>
      </c>
      <c r="AG59" s="185"/>
      <c r="AH59" s="5">
        <v>133</v>
      </c>
      <c r="AI59" s="36" t="s">
        <v>3425</v>
      </c>
      <c r="AJ59" s="4">
        <v>94</v>
      </c>
      <c r="AK59" s="185"/>
      <c r="AL59" s="5">
        <v>129</v>
      </c>
      <c r="AM59" s="36">
        <v>0.1673611111111111</v>
      </c>
      <c r="AN59" s="5">
        <v>92</v>
      </c>
      <c r="AO59" s="185"/>
      <c r="AP59" s="5">
        <v>104</v>
      </c>
      <c r="AQ59" s="36">
        <v>0.1757175925925926</v>
      </c>
      <c r="AR59" s="5">
        <v>119</v>
      </c>
      <c r="AS59" s="185"/>
      <c r="AT59" s="5">
        <v>74</v>
      </c>
      <c r="AU59" s="36">
        <v>0.14652777777777778</v>
      </c>
      <c r="AV59" s="5">
        <v>151</v>
      </c>
      <c r="AW59" s="185"/>
      <c r="AX59" s="5">
        <v>180</v>
      </c>
      <c r="AY59" s="36">
        <v>0.14657407407407408</v>
      </c>
      <c r="AZ59" s="5">
        <v>41</v>
      </c>
      <c r="BA59" s="185"/>
      <c r="BB59" s="5" t="str">
        <f>VLOOKUP(A59,Tartufo!A:G,5,0)</f>
        <v>112</v>
      </c>
      <c r="BC59" s="5" t="str">
        <f>VLOOKUP(A59,Tartufo!A:G,6,0)</f>
        <v>06:06:54</v>
      </c>
      <c r="BD59" s="5">
        <f>VLOOKUP(A59,Tartufo!A:H,7,0)</f>
        <v>117</v>
      </c>
      <c r="BE59" s="185"/>
    </row>
    <row r="60" spans="1:57" s="8" customFormat="1" ht="12.75">
      <c r="A60" s="169" t="s">
        <v>750</v>
      </c>
      <c r="B60" s="5" t="s">
        <v>763</v>
      </c>
      <c r="C60" s="5">
        <v>1963</v>
      </c>
      <c r="D60" s="195" t="s">
        <v>742</v>
      </c>
      <c r="E60" s="185"/>
      <c r="F60" s="92">
        <f t="shared" si="2"/>
        <v>1128</v>
      </c>
      <c r="G60" s="92">
        <v>52</v>
      </c>
      <c r="H60" s="92">
        <f t="shared" si="3"/>
        <v>7</v>
      </c>
      <c r="I60" s="185"/>
      <c r="J60" s="89">
        <v>75</v>
      </c>
      <c r="K60" s="89" t="s">
        <v>993</v>
      </c>
      <c r="L60" s="5">
        <v>144</v>
      </c>
      <c r="M60" s="185"/>
      <c r="N60" s="5"/>
      <c r="O60" s="125"/>
      <c r="P60" s="5"/>
      <c r="Q60" s="185"/>
      <c r="R60" s="92">
        <v>56</v>
      </c>
      <c r="S60" s="89" t="s">
        <v>1305</v>
      </c>
      <c r="T60" s="52">
        <v>163</v>
      </c>
      <c r="U60" s="185"/>
      <c r="V60" s="150"/>
      <c r="W60" s="147"/>
      <c r="X60" s="5"/>
      <c r="Y60" s="185"/>
      <c r="Z60" s="152"/>
      <c r="AA60" s="5"/>
      <c r="AB60" s="5"/>
      <c r="AC60" s="185"/>
      <c r="AD60" s="4">
        <v>69</v>
      </c>
      <c r="AE60" s="19">
        <v>0.12247685185185185</v>
      </c>
      <c r="AF60" s="4">
        <v>153</v>
      </c>
      <c r="AG60" s="185"/>
      <c r="AH60" s="5" t="s">
        <v>3610</v>
      </c>
      <c r="AI60" s="36" t="s">
        <v>2952</v>
      </c>
      <c r="AJ60" s="6">
        <v>173</v>
      </c>
      <c r="AK60" s="185"/>
      <c r="AL60" s="5">
        <v>75</v>
      </c>
      <c r="AM60" s="36">
        <v>0.10741898148148148</v>
      </c>
      <c r="AN60" s="5">
        <v>146</v>
      </c>
      <c r="AO60" s="185"/>
      <c r="AP60" s="5">
        <v>66</v>
      </c>
      <c r="AQ60" s="36">
        <v>0.12114583333333334</v>
      </c>
      <c r="AR60" s="5">
        <v>157</v>
      </c>
      <c r="AS60" s="185"/>
      <c r="AT60" s="5"/>
      <c r="AU60" s="36"/>
      <c r="AV60" s="5"/>
      <c r="AW60" s="185"/>
      <c r="AX60" s="52"/>
      <c r="AY60" s="52"/>
      <c r="AZ60" s="5"/>
      <c r="BA60" s="185"/>
      <c r="BB60" s="5" t="str">
        <f>VLOOKUP(A60,Tartufo!A:G,5,0)</f>
        <v>59 (L) </v>
      </c>
      <c r="BC60" s="5" t="str">
        <f>VLOOKUP(A60,Tartufo!A:G,6,0)</f>
        <v>07:45:44</v>
      </c>
      <c r="BD60" s="5">
        <f>VLOOKUP(A60,Tartufo!A:H,7,0)</f>
        <v>192</v>
      </c>
      <c r="BE60" s="185"/>
    </row>
    <row r="61" spans="1:57" s="8" customFormat="1" ht="12.75">
      <c r="A61" s="169" t="s">
        <v>780</v>
      </c>
      <c r="B61" s="5" t="s">
        <v>763</v>
      </c>
      <c r="C61" s="5">
        <v>1967</v>
      </c>
      <c r="D61" s="195" t="s">
        <v>736</v>
      </c>
      <c r="E61" s="185"/>
      <c r="F61" s="92">
        <f t="shared" si="2"/>
        <v>1102</v>
      </c>
      <c r="G61" s="92">
        <v>53</v>
      </c>
      <c r="H61" s="92">
        <f t="shared" si="3"/>
        <v>6</v>
      </c>
      <c r="I61" s="185"/>
      <c r="J61" s="89">
        <v>58</v>
      </c>
      <c r="K61" s="89" t="s">
        <v>976</v>
      </c>
      <c r="L61" s="5">
        <v>161</v>
      </c>
      <c r="M61" s="185"/>
      <c r="N61" s="5">
        <v>51</v>
      </c>
      <c r="O61" s="125">
        <v>0.09344907407407409</v>
      </c>
      <c r="P61" s="5">
        <v>168</v>
      </c>
      <c r="Q61" s="185"/>
      <c r="R61" s="92">
        <v>42</v>
      </c>
      <c r="S61" s="89" t="s">
        <v>1272</v>
      </c>
      <c r="T61" s="52">
        <v>177</v>
      </c>
      <c r="U61" s="185"/>
      <c r="V61" s="150" t="s">
        <v>633</v>
      </c>
      <c r="W61" s="147">
        <v>0.850462962962963</v>
      </c>
      <c r="X61" s="5">
        <v>238</v>
      </c>
      <c r="Y61" s="185"/>
      <c r="Z61" s="152">
        <v>66</v>
      </c>
      <c r="AA61" s="5" t="s">
        <v>2036</v>
      </c>
      <c r="AB61" s="5">
        <v>149</v>
      </c>
      <c r="AC61" s="185"/>
      <c r="AD61" s="5"/>
      <c r="AE61" s="36"/>
      <c r="AF61" s="5"/>
      <c r="AG61" s="185"/>
      <c r="AH61" s="5" t="s">
        <v>3574</v>
      </c>
      <c r="AI61" s="36" t="s">
        <v>2837</v>
      </c>
      <c r="AJ61" s="6">
        <v>209</v>
      </c>
      <c r="AK61" s="185"/>
      <c r="AL61" s="5"/>
      <c r="AM61" s="36"/>
      <c r="AN61" s="5"/>
      <c r="AO61" s="185"/>
      <c r="AP61" s="5"/>
      <c r="AQ61" s="36"/>
      <c r="AR61" s="5"/>
      <c r="AS61" s="185"/>
      <c r="AT61" s="5"/>
      <c r="AU61" s="36"/>
      <c r="AV61" s="5"/>
      <c r="AW61" s="185"/>
      <c r="AX61" s="5"/>
      <c r="AY61" s="5"/>
      <c r="AZ61" s="5"/>
      <c r="BA61" s="185"/>
      <c r="BB61" s="5"/>
      <c r="BC61" s="5"/>
      <c r="BD61" s="5"/>
      <c r="BE61" s="185"/>
    </row>
    <row r="62" spans="1:57" s="8" customFormat="1" ht="12.75">
      <c r="A62" s="169" t="s">
        <v>796</v>
      </c>
      <c r="B62" s="5" t="s">
        <v>763</v>
      </c>
      <c r="C62" s="5">
        <v>1974</v>
      </c>
      <c r="D62" s="177" t="s">
        <v>737</v>
      </c>
      <c r="E62" s="185"/>
      <c r="F62" s="92">
        <f t="shared" si="2"/>
        <v>1100</v>
      </c>
      <c r="G62" s="92">
        <v>54</v>
      </c>
      <c r="H62" s="92">
        <f t="shared" si="3"/>
        <v>6</v>
      </c>
      <c r="I62" s="185"/>
      <c r="J62" s="89">
        <v>67</v>
      </c>
      <c r="K62" s="89" t="s">
        <v>985</v>
      </c>
      <c r="L62" s="5">
        <v>152</v>
      </c>
      <c r="M62" s="185"/>
      <c r="N62" s="5">
        <v>52</v>
      </c>
      <c r="O62" s="125">
        <v>0.09347222222222222</v>
      </c>
      <c r="P62" s="5">
        <v>167</v>
      </c>
      <c r="Q62" s="185"/>
      <c r="R62" s="92">
        <v>49</v>
      </c>
      <c r="S62" s="89" t="s">
        <v>1279</v>
      </c>
      <c r="T62" s="52">
        <v>170</v>
      </c>
      <c r="U62" s="185"/>
      <c r="V62" s="150"/>
      <c r="W62" s="147"/>
      <c r="X62" s="5"/>
      <c r="Y62" s="185"/>
      <c r="Z62" s="152"/>
      <c r="AA62" s="5"/>
      <c r="AB62" s="5"/>
      <c r="AC62" s="185"/>
      <c r="AD62" s="4">
        <v>22</v>
      </c>
      <c r="AE62" s="19">
        <v>0.10005787037037038</v>
      </c>
      <c r="AF62" s="4">
        <v>200</v>
      </c>
      <c r="AG62" s="185"/>
      <c r="AH62" s="5" t="s">
        <v>3557</v>
      </c>
      <c r="AI62" s="36" t="s">
        <v>2790</v>
      </c>
      <c r="AJ62" s="6">
        <v>226</v>
      </c>
      <c r="AK62" s="185"/>
      <c r="AL62" s="5">
        <v>36</v>
      </c>
      <c r="AM62" s="36">
        <v>0.09424768518518518</v>
      </c>
      <c r="AN62" s="5">
        <v>185</v>
      </c>
      <c r="AO62" s="185"/>
      <c r="AP62" s="5"/>
      <c r="AQ62" s="36"/>
      <c r="AR62" s="5"/>
      <c r="AS62" s="185"/>
      <c r="AT62" s="5"/>
      <c r="AU62" s="36"/>
      <c r="AV62" s="5"/>
      <c r="AW62" s="185"/>
      <c r="AX62" s="5"/>
      <c r="AY62" s="5"/>
      <c r="AZ62" s="5"/>
      <c r="BA62" s="185"/>
      <c r="BB62" s="5"/>
      <c r="BC62" s="5"/>
      <c r="BD62" s="5"/>
      <c r="BE62" s="185"/>
    </row>
    <row r="63" spans="1:61" s="8" customFormat="1" ht="12.75">
      <c r="A63" s="162" t="s">
        <v>546</v>
      </c>
      <c r="B63" s="6" t="s">
        <v>763</v>
      </c>
      <c r="C63" s="5">
        <v>1984</v>
      </c>
      <c r="D63" s="196" t="s">
        <v>1752</v>
      </c>
      <c r="E63" s="185"/>
      <c r="F63" s="92">
        <f t="shared" si="2"/>
        <v>1089</v>
      </c>
      <c r="G63" s="92">
        <v>55</v>
      </c>
      <c r="H63" s="92">
        <f t="shared" si="3"/>
        <v>5</v>
      </c>
      <c r="I63" s="185"/>
      <c r="J63" s="4"/>
      <c r="K63" s="4"/>
      <c r="L63" s="4"/>
      <c r="M63" s="185"/>
      <c r="N63" s="4"/>
      <c r="O63" s="3"/>
      <c r="P63" s="4"/>
      <c r="Q63" s="185"/>
      <c r="R63" s="4"/>
      <c r="S63" s="4"/>
      <c r="T63" s="4"/>
      <c r="U63" s="185"/>
      <c r="V63" s="150" t="s">
        <v>612</v>
      </c>
      <c r="W63" s="147">
        <v>0.5634375</v>
      </c>
      <c r="X63" s="5">
        <v>211</v>
      </c>
      <c r="Y63" s="185"/>
      <c r="Z63" s="152"/>
      <c r="AA63" s="5"/>
      <c r="AB63" s="5"/>
      <c r="AC63" s="185"/>
      <c r="AD63" s="4"/>
      <c r="AE63" s="9"/>
      <c r="AF63" s="4"/>
      <c r="AG63" s="185"/>
      <c r="AH63" s="5"/>
      <c r="AI63" s="36"/>
      <c r="AJ63" s="4"/>
      <c r="AK63" s="185"/>
      <c r="AL63" s="5">
        <v>4</v>
      </c>
      <c r="AM63" s="9">
        <v>0.07809027777777779</v>
      </c>
      <c r="AN63" s="5">
        <v>217</v>
      </c>
      <c r="AO63" s="185"/>
      <c r="AP63" s="4">
        <v>1</v>
      </c>
      <c r="AQ63" s="9">
        <v>0.08153935185185185</v>
      </c>
      <c r="AR63" s="4">
        <v>222</v>
      </c>
      <c r="AS63" s="185"/>
      <c r="AT63" s="4"/>
      <c r="AU63" s="4"/>
      <c r="AV63" s="4"/>
      <c r="AW63" s="185"/>
      <c r="AX63" s="52">
        <v>3</v>
      </c>
      <c r="AY63" s="9">
        <v>0.0646412037037037</v>
      </c>
      <c r="AZ63" s="4">
        <v>218</v>
      </c>
      <c r="BA63" s="185"/>
      <c r="BB63" s="5" t="str">
        <f>VLOOKUP(A63,Tartufo!A:G,5,0)</f>
        <v>8</v>
      </c>
      <c r="BC63" s="5" t="str">
        <f>VLOOKUP(A63,Tartufo!A:G,6,0)</f>
        <v>02:50:26</v>
      </c>
      <c r="BD63" s="5">
        <f>VLOOKUP(A63,Tartufo!A:H,7,0)</f>
        <v>221</v>
      </c>
      <c r="BE63" s="185"/>
      <c r="BF63" s="7"/>
      <c r="BG63" s="7"/>
      <c r="BH63" s="7"/>
      <c r="BI63" s="7"/>
    </row>
    <row r="64" spans="1:57" s="8" customFormat="1" ht="12.75">
      <c r="A64" s="169" t="s">
        <v>811</v>
      </c>
      <c r="B64" s="5" t="s">
        <v>763</v>
      </c>
      <c r="C64" s="5">
        <v>1957</v>
      </c>
      <c r="D64" s="195" t="s">
        <v>1192</v>
      </c>
      <c r="E64" s="185"/>
      <c r="F64" s="92">
        <f t="shared" si="2"/>
        <v>1082</v>
      </c>
      <c r="G64" s="92">
        <v>56</v>
      </c>
      <c r="H64" s="92">
        <f t="shared" si="3"/>
        <v>6</v>
      </c>
      <c r="I64" s="185"/>
      <c r="J64" s="89">
        <v>51</v>
      </c>
      <c r="K64" s="89" t="s">
        <v>969</v>
      </c>
      <c r="L64" s="5">
        <v>168</v>
      </c>
      <c r="M64" s="185"/>
      <c r="N64" s="5">
        <v>53</v>
      </c>
      <c r="O64" s="125">
        <v>0.09355324074074074</v>
      </c>
      <c r="P64" s="5">
        <v>166</v>
      </c>
      <c r="Q64" s="185"/>
      <c r="R64" s="5"/>
      <c r="S64" s="5"/>
      <c r="T64" s="5"/>
      <c r="U64" s="185"/>
      <c r="V64" s="150" t="s">
        <v>619</v>
      </c>
      <c r="W64" s="147">
        <v>0.6842129629629629</v>
      </c>
      <c r="X64" s="5">
        <v>183</v>
      </c>
      <c r="Y64" s="185"/>
      <c r="Z64" s="152"/>
      <c r="AA64" s="5"/>
      <c r="AB64" s="5"/>
      <c r="AC64" s="185"/>
      <c r="AD64" s="4">
        <v>41</v>
      </c>
      <c r="AE64" s="19">
        <v>0.10621527777777778</v>
      </c>
      <c r="AF64" s="4">
        <v>181</v>
      </c>
      <c r="AG64" s="185"/>
      <c r="AH64" s="5"/>
      <c r="AI64" s="36"/>
      <c r="AJ64" s="5"/>
      <c r="AK64" s="185"/>
      <c r="AL64" s="5"/>
      <c r="AM64" s="36"/>
      <c r="AN64" s="5"/>
      <c r="AO64" s="185"/>
      <c r="AP64" s="5"/>
      <c r="AQ64" s="36"/>
      <c r="AR64" s="5"/>
      <c r="AS64" s="185"/>
      <c r="AT64" s="5">
        <v>26</v>
      </c>
      <c r="AU64" s="36">
        <v>0.07858796296296296</v>
      </c>
      <c r="AV64" s="5">
        <v>199</v>
      </c>
      <c r="AW64" s="185"/>
      <c r="AX64" s="5">
        <v>36</v>
      </c>
      <c r="AY64" s="36">
        <v>0.07811342592592592</v>
      </c>
      <c r="AZ64" s="5">
        <v>185</v>
      </c>
      <c r="BA64" s="185"/>
      <c r="BB64" s="5"/>
      <c r="BC64" s="5"/>
      <c r="BD64" s="5"/>
      <c r="BE64" s="185"/>
    </row>
    <row r="65" spans="1:57" s="8" customFormat="1" ht="12.75">
      <c r="A65" s="169" t="s">
        <v>1523</v>
      </c>
      <c r="B65" s="5" t="s">
        <v>763</v>
      </c>
      <c r="C65" s="5">
        <v>1973</v>
      </c>
      <c r="D65" s="195" t="s">
        <v>1202</v>
      </c>
      <c r="E65" s="185"/>
      <c r="F65" s="92">
        <f t="shared" si="2"/>
        <v>1081</v>
      </c>
      <c r="G65" s="92">
        <v>57</v>
      </c>
      <c r="H65" s="92">
        <f t="shared" si="3"/>
        <v>5</v>
      </c>
      <c r="I65" s="185"/>
      <c r="J65" s="5"/>
      <c r="K65" s="5"/>
      <c r="L65" s="5"/>
      <c r="M65" s="185"/>
      <c r="N65" s="128"/>
      <c r="O65" s="59"/>
      <c r="P65" s="5"/>
      <c r="Q65" s="185"/>
      <c r="R65" s="92">
        <v>4</v>
      </c>
      <c r="S65" s="89" t="s">
        <v>1234</v>
      </c>
      <c r="T65" s="52">
        <v>215</v>
      </c>
      <c r="U65" s="185"/>
      <c r="V65" s="150" t="s">
        <v>614</v>
      </c>
      <c r="W65" s="147">
        <v>0.5749421296296297</v>
      </c>
      <c r="X65" s="5">
        <v>203</v>
      </c>
      <c r="Y65" s="185"/>
      <c r="Z65" s="152"/>
      <c r="AA65" s="5"/>
      <c r="AB65" s="5"/>
      <c r="AC65" s="185"/>
      <c r="AD65" s="5"/>
      <c r="AE65" s="36"/>
      <c r="AF65" s="5"/>
      <c r="AG65" s="185"/>
      <c r="AH65" s="5">
        <v>2</v>
      </c>
      <c r="AI65" s="36" t="s">
        <v>3040</v>
      </c>
      <c r="AJ65" s="5">
        <v>225</v>
      </c>
      <c r="AK65" s="185"/>
      <c r="AL65" s="5"/>
      <c r="AM65" s="36"/>
      <c r="AN65" s="5"/>
      <c r="AO65" s="185"/>
      <c r="AP65" s="5"/>
      <c r="AQ65" s="36"/>
      <c r="AR65" s="5"/>
      <c r="AS65" s="185"/>
      <c r="AT65" s="5"/>
      <c r="AU65" s="36"/>
      <c r="AV65" s="5"/>
      <c r="AW65" s="185"/>
      <c r="AX65" s="5">
        <v>8</v>
      </c>
      <c r="AY65" s="36">
        <v>0.06805555555555555</v>
      </c>
      <c r="AZ65" s="5">
        <v>213</v>
      </c>
      <c r="BA65" s="185"/>
      <c r="BB65" s="5" t="str">
        <f>VLOOKUP(A65,Tartufo!A:G,5,0)</f>
        <v>4</v>
      </c>
      <c r="BC65" s="5" t="str">
        <f>VLOOKUP(A65,Tartufo!A:G,6,0)</f>
        <v>02:42:57</v>
      </c>
      <c r="BD65" s="5">
        <f>VLOOKUP(A65,Tartufo!A:H,7,0)</f>
        <v>225</v>
      </c>
      <c r="BE65" s="185"/>
    </row>
    <row r="66" spans="1:57" s="8" customFormat="1" ht="12.75">
      <c r="A66" s="169" t="s">
        <v>778</v>
      </c>
      <c r="B66" s="5" t="s">
        <v>763</v>
      </c>
      <c r="C66" s="5">
        <v>1967</v>
      </c>
      <c r="D66" s="194" t="s">
        <v>1733</v>
      </c>
      <c r="E66" s="185"/>
      <c r="F66" s="92">
        <f t="shared" si="2"/>
        <v>1059</v>
      </c>
      <c r="G66" s="92">
        <v>58</v>
      </c>
      <c r="H66" s="92">
        <f t="shared" si="3"/>
        <v>6</v>
      </c>
      <c r="I66" s="185"/>
      <c r="J66" s="89">
        <v>74</v>
      </c>
      <c r="K66" s="89" t="s">
        <v>992</v>
      </c>
      <c r="L66" s="5">
        <v>145</v>
      </c>
      <c r="M66" s="185"/>
      <c r="N66" s="5"/>
      <c r="O66" s="125"/>
      <c r="P66" s="5"/>
      <c r="Q66" s="185"/>
      <c r="R66" s="92">
        <v>43</v>
      </c>
      <c r="S66" s="89" t="s">
        <v>1273</v>
      </c>
      <c r="T66" s="52">
        <v>176</v>
      </c>
      <c r="U66" s="185"/>
      <c r="V66" s="150" t="s">
        <v>636</v>
      </c>
      <c r="W66" s="147">
        <v>0.8616782407407407</v>
      </c>
      <c r="X66" s="5">
        <v>226</v>
      </c>
      <c r="Y66" s="185"/>
      <c r="Z66" s="152"/>
      <c r="AA66" s="5"/>
      <c r="AB66" s="5"/>
      <c r="AC66" s="185"/>
      <c r="AD66" s="5"/>
      <c r="AE66" s="36"/>
      <c r="AF66" s="5"/>
      <c r="AG66" s="185"/>
      <c r="AH66" s="5" t="s">
        <v>3569</v>
      </c>
      <c r="AI66" s="36" t="s">
        <v>2826</v>
      </c>
      <c r="AJ66" s="6">
        <v>214</v>
      </c>
      <c r="AK66" s="185"/>
      <c r="AL66" s="5"/>
      <c r="AM66" s="36"/>
      <c r="AN66" s="5"/>
      <c r="AO66" s="185"/>
      <c r="AP66" s="5"/>
      <c r="AQ66" s="36"/>
      <c r="AR66" s="5"/>
      <c r="AS66" s="185"/>
      <c r="AT66" s="5">
        <v>70</v>
      </c>
      <c r="AU66" s="36">
        <v>0.10972222222222222</v>
      </c>
      <c r="AV66" s="5">
        <v>155</v>
      </c>
      <c r="AW66" s="185"/>
      <c r="AX66" s="5"/>
      <c r="AY66" s="5"/>
      <c r="AZ66" s="5"/>
      <c r="BA66" s="185"/>
      <c r="BB66" s="5" t="str">
        <f>VLOOKUP(A66,Tartufo!A:G,5,0)</f>
        <v>86</v>
      </c>
      <c r="BC66" s="5" t="str">
        <f>VLOOKUP(A66,Tartufo!A:G,6,0)</f>
        <v>04:29:21</v>
      </c>
      <c r="BD66" s="5">
        <f>VLOOKUP(A66,Tartufo!A:H,7,0)</f>
        <v>143</v>
      </c>
      <c r="BE66" s="185"/>
    </row>
    <row r="67" spans="1:57" s="8" customFormat="1" ht="12.75">
      <c r="A67" s="169" t="s">
        <v>809</v>
      </c>
      <c r="B67" s="5" t="s">
        <v>763</v>
      </c>
      <c r="C67" s="5">
        <v>1979</v>
      </c>
      <c r="D67" s="195" t="s">
        <v>1192</v>
      </c>
      <c r="E67" s="185"/>
      <c r="F67" s="92">
        <f t="shared" si="2"/>
        <v>1058</v>
      </c>
      <c r="G67" s="92">
        <v>59</v>
      </c>
      <c r="H67" s="92">
        <f t="shared" si="3"/>
        <v>6</v>
      </c>
      <c r="I67" s="185"/>
      <c r="J67" s="89">
        <v>59</v>
      </c>
      <c r="K67" s="89" t="s">
        <v>977</v>
      </c>
      <c r="L67" s="5">
        <v>160</v>
      </c>
      <c r="M67" s="185"/>
      <c r="N67" s="5"/>
      <c r="O67" s="125"/>
      <c r="P67" s="5"/>
      <c r="Q67" s="185"/>
      <c r="R67" s="92">
        <v>55</v>
      </c>
      <c r="S67" s="89" t="s">
        <v>1304</v>
      </c>
      <c r="T67" s="52">
        <v>164</v>
      </c>
      <c r="U67" s="185"/>
      <c r="V67" s="150" t="s">
        <v>630</v>
      </c>
      <c r="W67" s="147">
        <v>0.8197453703703704</v>
      </c>
      <c r="X67" s="5">
        <v>250</v>
      </c>
      <c r="Y67" s="185"/>
      <c r="Z67" s="152">
        <v>54</v>
      </c>
      <c r="AA67" s="5" t="s">
        <v>1974</v>
      </c>
      <c r="AB67" s="5">
        <v>161</v>
      </c>
      <c r="AC67" s="185"/>
      <c r="AD67" s="5"/>
      <c r="AE67" s="60"/>
      <c r="AF67" s="5"/>
      <c r="AG67" s="185"/>
      <c r="AH67" s="5"/>
      <c r="AI67" s="36"/>
      <c r="AJ67" s="5"/>
      <c r="AK67" s="185"/>
      <c r="AL67" s="5"/>
      <c r="AM67" s="36"/>
      <c r="AN67" s="5"/>
      <c r="AO67" s="185"/>
      <c r="AP67" s="5"/>
      <c r="AQ67" s="36"/>
      <c r="AR67" s="5"/>
      <c r="AS67" s="185"/>
      <c r="AT67" s="5"/>
      <c r="AU67" s="36"/>
      <c r="AV67" s="5"/>
      <c r="AW67" s="185"/>
      <c r="AX67" s="5">
        <v>66</v>
      </c>
      <c r="AY67" s="36">
        <v>0.08519675925925925</v>
      </c>
      <c r="AZ67" s="5">
        <v>155</v>
      </c>
      <c r="BA67" s="185"/>
      <c r="BB67" s="5" t="str">
        <f>VLOOKUP(A67,Tartufo!A:G,5,0)</f>
        <v>83 (L) </v>
      </c>
      <c r="BC67" s="5" t="str">
        <f>VLOOKUP(A67,Tartufo!A:G,6,0)</f>
        <v>08:47:22</v>
      </c>
      <c r="BD67" s="5">
        <f>VLOOKUP(A67,Tartufo!A:H,7,0)</f>
        <v>168</v>
      </c>
      <c r="BE67" s="185"/>
    </row>
    <row r="68" spans="1:57" s="8" customFormat="1" ht="12.75">
      <c r="A68" s="169" t="s">
        <v>783</v>
      </c>
      <c r="B68" s="5" t="s">
        <v>763</v>
      </c>
      <c r="C68" s="5">
        <v>1970</v>
      </c>
      <c r="D68" s="194" t="s">
        <v>1694</v>
      </c>
      <c r="E68" s="185"/>
      <c r="F68" s="92">
        <f t="shared" si="2"/>
        <v>1058</v>
      </c>
      <c r="G68" s="92">
        <v>60</v>
      </c>
      <c r="H68" s="92">
        <f t="shared" si="3"/>
        <v>5</v>
      </c>
      <c r="I68" s="185"/>
      <c r="J68" s="89">
        <v>17</v>
      </c>
      <c r="K68" s="89" t="s">
        <v>936</v>
      </c>
      <c r="L68" s="5">
        <v>202</v>
      </c>
      <c r="M68" s="185"/>
      <c r="N68" s="5"/>
      <c r="O68" s="125"/>
      <c r="P68" s="5"/>
      <c r="Q68" s="185"/>
      <c r="R68" s="92">
        <v>12</v>
      </c>
      <c r="S68" s="89" t="s">
        <v>1240</v>
      </c>
      <c r="T68" s="52">
        <v>207</v>
      </c>
      <c r="U68" s="185"/>
      <c r="V68" s="150"/>
      <c r="W68" s="147"/>
      <c r="X68" s="5"/>
      <c r="Y68" s="185"/>
      <c r="Z68" s="152">
        <v>9</v>
      </c>
      <c r="AA68" s="5" t="s">
        <v>1706</v>
      </c>
      <c r="AB68" s="5">
        <v>206</v>
      </c>
      <c r="AC68" s="185"/>
      <c r="AD68" s="4"/>
      <c r="AE68" s="19"/>
      <c r="AF68" s="5"/>
      <c r="AG68" s="185"/>
      <c r="AH68" s="5"/>
      <c r="AI68" s="36"/>
      <c r="AJ68" s="5"/>
      <c r="AK68" s="185"/>
      <c r="AL68" s="5"/>
      <c r="AM68" s="36"/>
      <c r="AN68" s="5"/>
      <c r="AO68" s="185"/>
      <c r="AP68" s="52"/>
      <c r="AQ68" s="36"/>
      <c r="AR68" s="5"/>
      <c r="AS68" s="185"/>
      <c r="AT68" s="5"/>
      <c r="AU68" s="36"/>
      <c r="AV68" s="5"/>
      <c r="AW68" s="185"/>
      <c r="AX68" s="5">
        <v>18</v>
      </c>
      <c r="AY68" s="36">
        <v>0.07437500000000001</v>
      </c>
      <c r="AZ68" s="5">
        <v>203</v>
      </c>
      <c r="BA68" s="185"/>
      <c r="BB68" s="5" t="str">
        <f>VLOOKUP(A68,Tartufo!A:G,5,0)</f>
        <v>11 (L) </v>
      </c>
      <c r="BC68" s="5" t="str">
        <f>VLOOKUP(A68,Tartufo!A:G,6,0)</f>
        <v>06:11:42</v>
      </c>
      <c r="BD68" s="5">
        <f>VLOOKUP(A68,Tartufo!A:H,7,0)</f>
        <v>240</v>
      </c>
      <c r="BE68" s="185"/>
    </row>
    <row r="69" spans="1:57" s="8" customFormat="1" ht="12.75">
      <c r="A69" s="169" t="s">
        <v>1506</v>
      </c>
      <c r="B69" s="5" t="s">
        <v>763</v>
      </c>
      <c r="C69" s="5">
        <v>1962</v>
      </c>
      <c r="D69" s="194" t="s">
        <v>1733</v>
      </c>
      <c r="E69" s="185"/>
      <c r="F69" s="92">
        <f t="shared" si="2"/>
        <v>1044</v>
      </c>
      <c r="G69" s="92">
        <v>61</v>
      </c>
      <c r="H69" s="92">
        <f t="shared" si="3"/>
        <v>7</v>
      </c>
      <c r="I69" s="185"/>
      <c r="J69" s="5"/>
      <c r="K69" s="5"/>
      <c r="L69" s="5"/>
      <c r="M69" s="185"/>
      <c r="N69" s="5"/>
      <c r="O69" s="59"/>
      <c r="P69" s="5"/>
      <c r="Q69" s="185"/>
      <c r="R69" s="92">
        <v>50</v>
      </c>
      <c r="S69" s="89" t="s">
        <v>1280</v>
      </c>
      <c r="T69" s="52">
        <v>169</v>
      </c>
      <c r="U69" s="185"/>
      <c r="V69" s="150"/>
      <c r="W69" s="147"/>
      <c r="X69" s="5"/>
      <c r="Y69" s="185"/>
      <c r="Z69" s="152">
        <v>98</v>
      </c>
      <c r="AA69" s="5" t="s">
        <v>2181</v>
      </c>
      <c r="AB69" s="5">
        <v>117</v>
      </c>
      <c r="AC69" s="185"/>
      <c r="AD69" s="5"/>
      <c r="AE69" s="36"/>
      <c r="AF69" s="5"/>
      <c r="AG69" s="185"/>
      <c r="AH69" s="5" t="s">
        <v>3618</v>
      </c>
      <c r="AI69" s="36" t="s">
        <v>2970</v>
      </c>
      <c r="AJ69" s="6">
        <v>165</v>
      </c>
      <c r="AK69" s="185"/>
      <c r="AL69" s="5">
        <v>71</v>
      </c>
      <c r="AM69" s="36">
        <v>0.10584490740740742</v>
      </c>
      <c r="AN69" s="5">
        <v>150</v>
      </c>
      <c r="AO69" s="185"/>
      <c r="AP69" s="4">
        <v>69</v>
      </c>
      <c r="AQ69" s="36">
        <v>0.12219907407407408</v>
      </c>
      <c r="AR69" s="4">
        <v>154</v>
      </c>
      <c r="AS69" s="185"/>
      <c r="AT69" s="5"/>
      <c r="AU69" s="36"/>
      <c r="AV69" s="5"/>
      <c r="AW69" s="185"/>
      <c r="AX69" s="5">
        <v>104</v>
      </c>
      <c r="AY69" s="36">
        <v>0.09371527777777777</v>
      </c>
      <c r="AZ69" s="5">
        <v>117</v>
      </c>
      <c r="BA69" s="185"/>
      <c r="BB69" s="5" t="str">
        <f>VLOOKUP(A69,Tartufo!A:G,5,0)</f>
        <v>57</v>
      </c>
      <c r="BC69" s="5" t="str">
        <f>VLOOKUP(A69,Tartufo!A:G,6,0)</f>
        <v>03:51:11</v>
      </c>
      <c r="BD69" s="5">
        <f>VLOOKUP(A69,Tartufo!A:H,7,0)</f>
        <v>172</v>
      </c>
      <c r="BE69" s="185"/>
    </row>
    <row r="70" spans="1:57" s="8" customFormat="1" ht="12.75">
      <c r="A70" s="169" t="s">
        <v>1526</v>
      </c>
      <c r="B70" s="5" t="s">
        <v>763</v>
      </c>
      <c r="C70" s="5">
        <v>1973</v>
      </c>
      <c r="D70" s="195" t="s">
        <v>1394</v>
      </c>
      <c r="E70" s="185"/>
      <c r="F70" s="92">
        <f t="shared" si="2"/>
        <v>1021</v>
      </c>
      <c r="G70" s="92">
        <v>62</v>
      </c>
      <c r="H70" s="92">
        <f t="shared" si="3"/>
        <v>5</v>
      </c>
      <c r="I70" s="185"/>
      <c r="J70" s="5"/>
      <c r="K70" s="5"/>
      <c r="L70" s="5"/>
      <c r="M70" s="185"/>
      <c r="N70" s="5"/>
      <c r="O70" s="59"/>
      <c r="P70" s="5"/>
      <c r="Q70" s="185"/>
      <c r="R70" s="92">
        <v>20</v>
      </c>
      <c r="S70" s="89" t="s">
        <v>1249</v>
      </c>
      <c r="T70" s="52">
        <v>199</v>
      </c>
      <c r="U70" s="185"/>
      <c r="V70" s="150"/>
      <c r="W70" s="147"/>
      <c r="X70" s="5"/>
      <c r="Y70" s="185"/>
      <c r="Z70" s="152">
        <v>16</v>
      </c>
      <c r="AA70" s="5" t="s">
        <v>1753</v>
      </c>
      <c r="AB70" s="5">
        <v>199</v>
      </c>
      <c r="AC70" s="185"/>
      <c r="AD70" s="4"/>
      <c r="AE70" s="19"/>
      <c r="AF70" s="5"/>
      <c r="AG70" s="185"/>
      <c r="AH70" s="5">
        <v>13</v>
      </c>
      <c r="AI70" s="36" t="s">
        <v>3077</v>
      </c>
      <c r="AJ70" s="4">
        <v>214</v>
      </c>
      <c r="AK70" s="185"/>
      <c r="AL70" s="5">
        <v>12</v>
      </c>
      <c r="AM70" s="36">
        <v>0.08685185185185185</v>
      </c>
      <c r="AN70" s="5">
        <v>209</v>
      </c>
      <c r="AO70" s="185"/>
      <c r="AP70" s="4">
        <v>23</v>
      </c>
      <c r="AQ70" s="36">
        <v>0.09975694444444444</v>
      </c>
      <c r="AR70" s="4">
        <v>200</v>
      </c>
      <c r="AS70" s="185"/>
      <c r="AT70" s="5"/>
      <c r="AU70" s="36"/>
      <c r="AV70" s="5"/>
      <c r="AW70" s="185"/>
      <c r="AX70" s="5"/>
      <c r="AY70" s="5"/>
      <c r="AZ70" s="5"/>
      <c r="BA70" s="185"/>
      <c r="BB70" s="5"/>
      <c r="BC70" s="5"/>
      <c r="BD70" s="5"/>
      <c r="BE70" s="185"/>
    </row>
    <row r="71" spans="1:57" s="8" customFormat="1" ht="12.75">
      <c r="A71" s="169" t="s">
        <v>867</v>
      </c>
      <c r="B71" s="5" t="s">
        <v>763</v>
      </c>
      <c r="C71" s="5">
        <v>1971</v>
      </c>
      <c r="D71" s="194" t="s">
        <v>1726</v>
      </c>
      <c r="E71" s="185"/>
      <c r="F71" s="92">
        <f t="shared" si="2"/>
        <v>1011</v>
      </c>
      <c r="G71" s="92">
        <v>63</v>
      </c>
      <c r="H71" s="92">
        <f t="shared" si="3"/>
        <v>5</v>
      </c>
      <c r="I71" s="185"/>
      <c r="J71" s="89">
        <v>40</v>
      </c>
      <c r="K71" s="89" t="s">
        <v>958</v>
      </c>
      <c r="L71" s="5">
        <v>179</v>
      </c>
      <c r="M71" s="185"/>
      <c r="N71" s="5"/>
      <c r="O71" s="125"/>
      <c r="P71" s="5"/>
      <c r="Q71" s="185"/>
      <c r="R71" s="92">
        <v>18</v>
      </c>
      <c r="S71" s="89" t="s">
        <v>1248</v>
      </c>
      <c r="T71" s="52">
        <v>201</v>
      </c>
      <c r="U71" s="185"/>
      <c r="V71" s="150"/>
      <c r="W71" s="147"/>
      <c r="X71" s="5"/>
      <c r="Y71" s="185"/>
      <c r="Z71" s="152"/>
      <c r="AA71" s="5"/>
      <c r="AB71" s="5"/>
      <c r="AC71" s="185"/>
      <c r="AD71" s="5"/>
      <c r="AE71" s="36"/>
      <c r="AF71" s="5"/>
      <c r="AG71" s="185"/>
      <c r="AH71" s="5"/>
      <c r="AI71" s="36"/>
      <c r="AJ71" s="5"/>
      <c r="AK71" s="185"/>
      <c r="AL71" s="5"/>
      <c r="AM71" s="36"/>
      <c r="AN71" s="5"/>
      <c r="AO71" s="185"/>
      <c r="AP71" s="4">
        <v>19</v>
      </c>
      <c r="AQ71" s="36">
        <v>0.09725694444444444</v>
      </c>
      <c r="AR71" s="4">
        <v>204</v>
      </c>
      <c r="AS71" s="185"/>
      <c r="AT71" s="5">
        <v>17</v>
      </c>
      <c r="AU71" s="36">
        <v>0.07461805555555556</v>
      </c>
      <c r="AV71" s="5">
        <v>208</v>
      </c>
      <c r="AW71" s="185"/>
      <c r="AX71" s="5"/>
      <c r="AY71" s="5"/>
      <c r="AZ71" s="5"/>
      <c r="BA71" s="185"/>
      <c r="BB71" s="5" t="str">
        <f>VLOOKUP(A71,Tartufo!A:G,5,0)</f>
        <v>10</v>
      </c>
      <c r="BC71" s="5" t="str">
        <f>VLOOKUP(A71,Tartufo!A:G,6,0)</f>
        <v>03:04:12</v>
      </c>
      <c r="BD71" s="5">
        <f>VLOOKUP(A71,Tartufo!A:H,7,0)</f>
        <v>219</v>
      </c>
      <c r="BE71" s="185"/>
    </row>
    <row r="72" spans="1:58" s="8" customFormat="1" ht="12.75">
      <c r="A72" s="162" t="s">
        <v>671</v>
      </c>
      <c r="B72" s="136" t="s">
        <v>763</v>
      </c>
      <c r="C72" s="136" t="s">
        <v>1898</v>
      </c>
      <c r="D72" s="194" t="s">
        <v>1694</v>
      </c>
      <c r="E72" s="185"/>
      <c r="F72" s="92">
        <f t="shared" si="2"/>
        <v>1001</v>
      </c>
      <c r="G72" s="92">
        <v>64</v>
      </c>
      <c r="H72" s="92">
        <f t="shared" si="3"/>
        <v>6</v>
      </c>
      <c r="I72" s="185"/>
      <c r="J72" s="4"/>
      <c r="K72" s="4"/>
      <c r="L72" s="4"/>
      <c r="M72" s="185"/>
      <c r="N72" s="4"/>
      <c r="O72" s="3"/>
      <c r="P72" s="4"/>
      <c r="Q72" s="185"/>
      <c r="R72" s="4"/>
      <c r="S72" s="4"/>
      <c r="T72" s="4"/>
      <c r="U72" s="185"/>
      <c r="V72" s="149"/>
      <c r="W72" s="145"/>
      <c r="X72" s="4"/>
      <c r="Y72" s="185"/>
      <c r="Z72" s="153">
        <v>83</v>
      </c>
      <c r="AA72" s="136" t="s">
        <v>2118</v>
      </c>
      <c r="AB72" s="6">
        <v>132</v>
      </c>
      <c r="AC72" s="185"/>
      <c r="AD72" s="4">
        <v>56</v>
      </c>
      <c r="AE72" s="19">
        <v>0.1190625</v>
      </c>
      <c r="AF72" s="4">
        <v>166</v>
      </c>
      <c r="AG72" s="185"/>
      <c r="AH72" s="5" t="s">
        <v>3584</v>
      </c>
      <c r="AI72" s="36" t="s">
        <v>2871</v>
      </c>
      <c r="AJ72" s="6">
        <v>199</v>
      </c>
      <c r="AK72" s="185"/>
      <c r="AL72" s="5">
        <v>67</v>
      </c>
      <c r="AM72" s="9">
        <v>0.1046875</v>
      </c>
      <c r="AN72" s="5">
        <v>154</v>
      </c>
      <c r="AO72" s="185"/>
      <c r="AP72" s="4"/>
      <c r="AQ72" s="9"/>
      <c r="AR72" s="4"/>
      <c r="AS72" s="185"/>
      <c r="AT72" s="4"/>
      <c r="AU72" s="19"/>
      <c r="AV72" s="4"/>
      <c r="AW72" s="185"/>
      <c r="AX72" s="52">
        <v>71</v>
      </c>
      <c r="AY72" s="9">
        <v>0.08630787037037037</v>
      </c>
      <c r="AZ72" s="4">
        <v>150</v>
      </c>
      <c r="BA72" s="185"/>
      <c r="BB72" s="5" t="str">
        <f>VLOOKUP(A72,Tartufo!A:G,5,0)</f>
        <v>51 (L) </v>
      </c>
      <c r="BC72" s="5" t="str">
        <f>VLOOKUP(A72,Tartufo!A:G,6,0)</f>
        <v>07:29:05</v>
      </c>
      <c r="BD72" s="5">
        <f>VLOOKUP(A72,Tartufo!A:H,7,0)</f>
        <v>200</v>
      </c>
      <c r="BE72" s="185"/>
      <c r="BF72" s="7"/>
    </row>
    <row r="73" spans="1:57" s="8" customFormat="1" ht="12.75">
      <c r="A73" s="169" t="s">
        <v>786</v>
      </c>
      <c r="B73" s="5" t="s">
        <v>763</v>
      </c>
      <c r="C73" s="5">
        <v>1959</v>
      </c>
      <c r="D73" s="195" t="s">
        <v>901</v>
      </c>
      <c r="E73" s="185"/>
      <c r="F73" s="92">
        <f aca="true" t="shared" si="4" ref="F73:F104">+L73+P73+T73+X73+AB73+AF73+AJ73+AN73+AR73+AV73+AZ73+BD73</f>
        <v>993</v>
      </c>
      <c r="G73" s="92">
        <v>65</v>
      </c>
      <c r="H73" s="92">
        <f aca="true" t="shared" si="5" ref="H73:H104">COUNTA(J73,N73,R73,V73,Z73,AD73,AH73,AL73,AP73,AT73,AX73,BB73)</f>
        <v>5</v>
      </c>
      <c r="I73" s="185"/>
      <c r="J73" s="89">
        <v>20</v>
      </c>
      <c r="K73" s="89" t="s">
        <v>939</v>
      </c>
      <c r="L73" s="5">
        <v>199</v>
      </c>
      <c r="M73" s="185"/>
      <c r="N73" s="5">
        <v>17</v>
      </c>
      <c r="O73" s="125">
        <v>0.08195601851851851</v>
      </c>
      <c r="P73" s="5">
        <v>202</v>
      </c>
      <c r="Q73" s="185"/>
      <c r="R73" s="5"/>
      <c r="S73" s="5"/>
      <c r="T73" s="5"/>
      <c r="U73" s="185"/>
      <c r="V73" s="150"/>
      <c r="W73" s="147"/>
      <c r="X73" s="5"/>
      <c r="Y73" s="185"/>
      <c r="Z73" s="152">
        <v>26</v>
      </c>
      <c r="AA73" s="5" t="s">
        <v>1809</v>
      </c>
      <c r="AB73" s="5">
        <v>189</v>
      </c>
      <c r="AC73" s="185"/>
      <c r="AD73" s="4">
        <v>10</v>
      </c>
      <c r="AE73" s="19">
        <v>0.09350694444444445</v>
      </c>
      <c r="AF73" s="4">
        <v>212</v>
      </c>
      <c r="AG73" s="185"/>
      <c r="AH73" s="5"/>
      <c r="AI73" s="36"/>
      <c r="AJ73" s="5"/>
      <c r="AK73" s="185"/>
      <c r="AL73" s="5"/>
      <c r="AM73" s="36"/>
      <c r="AN73" s="5"/>
      <c r="AO73" s="185"/>
      <c r="AP73" s="5"/>
      <c r="AQ73" s="36"/>
      <c r="AR73" s="5"/>
      <c r="AS73" s="185"/>
      <c r="AT73" s="5"/>
      <c r="AU73" s="36"/>
      <c r="AV73" s="5"/>
      <c r="AW73" s="185"/>
      <c r="AX73" s="5">
        <v>30</v>
      </c>
      <c r="AY73" s="36">
        <v>0.07706018518518519</v>
      </c>
      <c r="AZ73" s="5">
        <v>191</v>
      </c>
      <c r="BA73" s="185"/>
      <c r="BB73" s="5"/>
      <c r="BC73" s="5"/>
      <c r="BD73" s="5"/>
      <c r="BE73" s="185"/>
    </row>
    <row r="74" spans="1:57" s="8" customFormat="1" ht="12.75">
      <c r="A74" s="169" t="s">
        <v>1100</v>
      </c>
      <c r="B74" s="5" t="s">
        <v>763</v>
      </c>
      <c r="C74" s="40">
        <v>1984</v>
      </c>
      <c r="D74" s="195" t="s">
        <v>736</v>
      </c>
      <c r="E74" s="185"/>
      <c r="F74" s="92">
        <f t="shared" si="4"/>
        <v>992</v>
      </c>
      <c r="G74" s="92">
        <v>66</v>
      </c>
      <c r="H74" s="92">
        <f t="shared" si="5"/>
        <v>5</v>
      </c>
      <c r="I74" s="185"/>
      <c r="J74" s="5"/>
      <c r="K74" s="5"/>
      <c r="L74" s="5"/>
      <c r="M74" s="185"/>
      <c r="N74" s="89">
        <v>22</v>
      </c>
      <c r="O74" s="129">
        <v>0.08421296296296298</v>
      </c>
      <c r="P74" s="5">
        <v>197</v>
      </c>
      <c r="Q74" s="185"/>
      <c r="R74" s="127"/>
      <c r="S74" s="127"/>
      <c r="T74" s="127"/>
      <c r="U74" s="185"/>
      <c r="V74" s="150"/>
      <c r="W74" s="147"/>
      <c r="X74" s="5"/>
      <c r="Y74" s="185"/>
      <c r="Z74" s="152"/>
      <c r="AA74" s="5"/>
      <c r="AB74" s="5"/>
      <c r="AC74" s="185"/>
      <c r="AD74" s="4">
        <v>43</v>
      </c>
      <c r="AE74" s="19">
        <v>0.10916666666666668</v>
      </c>
      <c r="AF74" s="4">
        <v>179</v>
      </c>
      <c r="AG74" s="185"/>
      <c r="AH74" s="5" t="s">
        <v>3560</v>
      </c>
      <c r="AI74" s="36" t="s">
        <v>2798</v>
      </c>
      <c r="AJ74" s="6">
        <v>223</v>
      </c>
      <c r="AK74" s="185"/>
      <c r="AL74" s="5"/>
      <c r="AM74" s="36"/>
      <c r="AN74" s="5"/>
      <c r="AO74" s="185"/>
      <c r="AP74" s="5"/>
      <c r="AQ74" s="36"/>
      <c r="AR74" s="5"/>
      <c r="AS74" s="185"/>
      <c r="AT74" s="5"/>
      <c r="AU74" s="36"/>
      <c r="AV74" s="5"/>
      <c r="AW74" s="185"/>
      <c r="AX74" s="52">
        <v>33</v>
      </c>
      <c r="AY74" s="36">
        <v>0.07781249999999999</v>
      </c>
      <c r="AZ74" s="4">
        <v>188</v>
      </c>
      <c r="BA74" s="185"/>
      <c r="BB74" s="5" t="str">
        <f>VLOOKUP(A74,Tartufo!A:G,5,0)</f>
        <v>46 (L) </v>
      </c>
      <c r="BC74" s="5" t="str">
        <f>VLOOKUP(A74,Tartufo!A:G,6,0)</f>
        <v>07:23:07</v>
      </c>
      <c r="BD74" s="5">
        <f>VLOOKUP(A74,Tartufo!A:H,7,0)</f>
        <v>205</v>
      </c>
      <c r="BE74" s="185"/>
    </row>
    <row r="75" spans="1:57" s="8" customFormat="1" ht="12.75">
      <c r="A75" s="169" t="s">
        <v>1529</v>
      </c>
      <c r="B75" s="5" t="s">
        <v>763</v>
      </c>
      <c r="C75" s="5">
        <v>1968</v>
      </c>
      <c r="D75" s="194" t="s">
        <v>1694</v>
      </c>
      <c r="E75" s="185"/>
      <c r="F75" s="92">
        <f t="shared" si="4"/>
        <v>973</v>
      </c>
      <c r="G75" s="92">
        <v>67</v>
      </c>
      <c r="H75" s="92">
        <f t="shared" si="5"/>
        <v>5</v>
      </c>
      <c r="I75" s="185"/>
      <c r="J75" s="5"/>
      <c r="K75" s="5"/>
      <c r="L75" s="5"/>
      <c r="M75" s="185"/>
      <c r="N75" s="5"/>
      <c r="O75" s="59"/>
      <c r="P75" s="5"/>
      <c r="Q75" s="185"/>
      <c r="R75" s="92">
        <v>35</v>
      </c>
      <c r="S75" s="89" t="s">
        <v>1265</v>
      </c>
      <c r="T75" s="52">
        <v>184</v>
      </c>
      <c r="U75" s="185"/>
      <c r="V75" s="150" t="s">
        <v>610</v>
      </c>
      <c r="W75" s="147">
        <v>0.5406018518518518</v>
      </c>
      <c r="X75" s="5">
        <v>219</v>
      </c>
      <c r="Y75" s="185"/>
      <c r="Z75" s="152">
        <v>50</v>
      </c>
      <c r="AA75" s="5" t="s">
        <v>1951</v>
      </c>
      <c r="AB75" s="5">
        <v>165</v>
      </c>
      <c r="AC75" s="185"/>
      <c r="AD75" s="4">
        <v>18</v>
      </c>
      <c r="AE75" s="19">
        <v>0.09869212962962963</v>
      </c>
      <c r="AF75" s="4">
        <v>204</v>
      </c>
      <c r="AG75" s="185"/>
      <c r="AH75" s="5"/>
      <c r="AI75" s="36"/>
      <c r="AJ75" s="5"/>
      <c r="AK75" s="185"/>
      <c r="AL75" s="52"/>
      <c r="AM75" s="60"/>
      <c r="AN75" s="5"/>
      <c r="AO75" s="185"/>
      <c r="AP75" s="5"/>
      <c r="AQ75" s="36"/>
      <c r="AR75" s="5"/>
      <c r="AS75" s="185"/>
      <c r="AT75" s="5"/>
      <c r="AU75" s="36"/>
      <c r="AV75" s="5"/>
      <c r="AW75" s="185"/>
      <c r="AX75" s="5"/>
      <c r="AY75" s="5"/>
      <c r="AZ75" s="5"/>
      <c r="BA75" s="185"/>
      <c r="BB75" s="5" t="str">
        <f>VLOOKUP(A75,Tartufo!A:G,5,0)</f>
        <v>28</v>
      </c>
      <c r="BC75" s="5" t="str">
        <f>VLOOKUP(A75,Tartufo!A:G,6,0)</f>
        <v>03:28:15</v>
      </c>
      <c r="BD75" s="5">
        <f>VLOOKUP(A75,Tartufo!A:H,7,0)</f>
        <v>201</v>
      </c>
      <c r="BE75" s="185"/>
    </row>
    <row r="76" spans="1:57" s="8" customFormat="1" ht="12.75">
      <c r="A76" s="169" t="s">
        <v>808</v>
      </c>
      <c r="B76" s="5" t="s">
        <v>763</v>
      </c>
      <c r="C76" s="5">
        <v>1972</v>
      </c>
      <c r="D76" s="195" t="s">
        <v>1192</v>
      </c>
      <c r="E76" s="185"/>
      <c r="F76" s="92">
        <f t="shared" si="4"/>
        <v>971</v>
      </c>
      <c r="G76" s="92">
        <v>68</v>
      </c>
      <c r="H76" s="92">
        <f t="shared" si="5"/>
        <v>6</v>
      </c>
      <c r="I76" s="185"/>
      <c r="J76" s="89">
        <v>56</v>
      </c>
      <c r="K76" s="89" t="s">
        <v>974</v>
      </c>
      <c r="L76" s="5">
        <v>163</v>
      </c>
      <c r="M76" s="185"/>
      <c r="N76" s="5"/>
      <c r="O76" s="125"/>
      <c r="P76" s="5"/>
      <c r="Q76" s="185"/>
      <c r="R76" s="5"/>
      <c r="S76" s="5"/>
      <c r="T76" s="5"/>
      <c r="U76" s="185"/>
      <c r="V76" s="150"/>
      <c r="W76" s="147"/>
      <c r="X76" s="5"/>
      <c r="Y76" s="185"/>
      <c r="Z76" s="152">
        <v>101</v>
      </c>
      <c r="AA76" s="5" t="s">
        <v>2197</v>
      </c>
      <c r="AB76" s="5">
        <v>114</v>
      </c>
      <c r="AC76" s="185"/>
      <c r="AD76" s="4">
        <v>95</v>
      </c>
      <c r="AE76" s="19">
        <v>0.1363425925925926</v>
      </c>
      <c r="AF76" s="4">
        <v>127</v>
      </c>
      <c r="AG76" s="185"/>
      <c r="AH76" s="5"/>
      <c r="AI76" s="36"/>
      <c r="AJ76" s="5"/>
      <c r="AK76" s="185"/>
      <c r="AL76" s="5">
        <v>41</v>
      </c>
      <c r="AM76" s="36">
        <v>0.09711805555555557</v>
      </c>
      <c r="AN76" s="5">
        <v>180</v>
      </c>
      <c r="AO76" s="185"/>
      <c r="AP76" s="5">
        <v>36</v>
      </c>
      <c r="AQ76" s="36">
        <v>0.1054050925925926</v>
      </c>
      <c r="AR76" s="5">
        <v>187</v>
      </c>
      <c r="AS76" s="185"/>
      <c r="AT76" s="5">
        <v>25</v>
      </c>
      <c r="AU76" s="36">
        <v>0.07857638888888889</v>
      </c>
      <c r="AV76" s="5">
        <v>200</v>
      </c>
      <c r="AW76" s="185"/>
      <c r="AX76" s="5"/>
      <c r="AY76" s="5"/>
      <c r="AZ76" s="5"/>
      <c r="BA76" s="185"/>
      <c r="BB76" s="5"/>
      <c r="BC76" s="5"/>
      <c r="BD76" s="5"/>
      <c r="BE76" s="185"/>
    </row>
    <row r="77" spans="1:57" s="8" customFormat="1" ht="12.75">
      <c r="A77" s="169" t="s">
        <v>1504</v>
      </c>
      <c r="B77" s="5" t="s">
        <v>763</v>
      </c>
      <c r="C77" s="5">
        <v>1962</v>
      </c>
      <c r="D77" s="194" t="s">
        <v>1733</v>
      </c>
      <c r="E77" s="185"/>
      <c r="F77" s="92">
        <f t="shared" si="4"/>
        <v>968</v>
      </c>
      <c r="G77" s="92">
        <v>69</v>
      </c>
      <c r="H77" s="92">
        <f t="shared" si="5"/>
        <v>6</v>
      </c>
      <c r="I77" s="185"/>
      <c r="J77" s="5"/>
      <c r="K77" s="5"/>
      <c r="L77" s="5"/>
      <c r="M77" s="185"/>
      <c r="N77" s="5"/>
      <c r="O77" s="59"/>
      <c r="P77" s="5"/>
      <c r="Q77" s="185"/>
      <c r="R77" s="92">
        <v>50</v>
      </c>
      <c r="S77" s="89" t="s">
        <v>1280</v>
      </c>
      <c r="T77" s="52">
        <v>169</v>
      </c>
      <c r="U77" s="185"/>
      <c r="V77" s="150"/>
      <c r="W77" s="147"/>
      <c r="X77" s="5"/>
      <c r="Y77" s="185"/>
      <c r="Z77" s="152">
        <v>106</v>
      </c>
      <c r="AA77" s="5" t="s">
        <v>2223</v>
      </c>
      <c r="AB77" s="5">
        <v>109</v>
      </c>
      <c r="AC77" s="185"/>
      <c r="AD77" s="4">
        <v>52</v>
      </c>
      <c r="AE77" s="19">
        <v>0.11771990740740741</v>
      </c>
      <c r="AF77" s="4">
        <v>170</v>
      </c>
      <c r="AG77" s="185"/>
      <c r="AH77" s="5" t="s">
        <v>3594</v>
      </c>
      <c r="AI77" s="36" t="s">
        <v>2900</v>
      </c>
      <c r="AJ77" s="6">
        <v>189</v>
      </c>
      <c r="AK77" s="185"/>
      <c r="AL77" s="5"/>
      <c r="AM77" s="36"/>
      <c r="AN77" s="5"/>
      <c r="AO77" s="185"/>
      <c r="AP77" s="5"/>
      <c r="AQ77" s="36"/>
      <c r="AR77" s="5"/>
      <c r="AS77" s="185"/>
      <c r="AT77" s="5"/>
      <c r="AU77" s="36"/>
      <c r="AV77" s="5"/>
      <c r="AW77" s="185"/>
      <c r="AX77" s="5">
        <v>74</v>
      </c>
      <c r="AY77" s="36">
        <v>0.08733796296296296</v>
      </c>
      <c r="AZ77" s="5">
        <v>147</v>
      </c>
      <c r="BA77" s="185"/>
      <c r="BB77" s="5" t="str">
        <f>VLOOKUP(A77,Tartufo!A:G,5,0)</f>
        <v>45</v>
      </c>
      <c r="BC77" s="5" t="str">
        <f>VLOOKUP(A77,Tartufo!A:G,6,0)</f>
        <v>03:41:57</v>
      </c>
      <c r="BD77" s="5">
        <f>VLOOKUP(A77,Tartufo!A:H,7,0)</f>
        <v>184</v>
      </c>
      <c r="BE77" s="185"/>
    </row>
    <row r="78" spans="1:61" s="8" customFormat="1" ht="12.75">
      <c r="A78" s="162" t="s">
        <v>426</v>
      </c>
      <c r="B78" s="141" t="s">
        <v>763</v>
      </c>
      <c r="C78" s="141" t="s">
        <v>2300</v>
      </c>
      <c r="D78" s="196" t="s">
        <v>2672</v>
      </c>
      <c r="E78" s="185"/>
      <c r="F78" s="92">
        <f t="shared" si="4"/>
        <v>960</v>
      </c>
      <c r="G78" s="92">
        <v>70</v>
      </c>
      <c r="H78" s="92">
        <f t="shared" si="5"/>
        <v>4</v>
      </c>
      <c r="I78" s="185"/>
      <c r="J78" s="4"/>
      <c r="K78" s="4"/>
      <c r="L78" s="4"/>
      <c r="M78" s="185"/>
      <c r="N78" s="4"/>
      <c r="O78" s="3"/>
      <c r="P78" s="4"/>
      <c r="Q78" s="185"/>
      <c r="R78" s="42"/>
      <c r="S78" s="42"/>
      <c r="T78" s="42"/>
      <c r="U78" s="185"/>
      <c r="V78" s="150">
        <v>42</v>
      </c>
      <c r="W78" s="147" t="s">
        <v>2673</v>
      </c>
      <c r="X78" s="5">
        <v>309</v>
      </c>
      <c r="Y78" s="185"/>
      <c r="Z78" s="152"/>
      <c r="AA78" s="5"/>
      <c r="AB78" s="5"/>
      <c r="AC78" s="185"/>
      <c r="AD78" s="4">
        <v>24</v>
      </c>
      <c r="AE78" s="19">
        <v>0.1009837962962963</v>
      </c>
      <c r="AF78" s="4">
        <v>198</v>
      </c>
      <c r="AG78" s="185"/>
      <c r="AH78" s="5" t="s">
        <v>3545</v>
      </c>
      <c r="AI78" s="36" t="s">
        <v>2747</v>
      </c>
      <c r="AJ78" s="6">
        <v>238</v>
      </c>
      <c r="AK78" s="185"/>
      <c r="AL78" s="4"/>
      <c r="AM78" s="9"/>
      <c r="AN78" s="4"/>
      <c r="AO78" s="185"/>
      <c r="AP78" s="4"/>
      <c r="AQ78" s="9"/>
      <c r="AR78" s="4"/>
      <c r="AS78" s="185"/>
      <c r="AT78" s="4"/>
      <c r="AU78" s="9"/>
      <c r="AV78" s="4"/>
      <c r="AW78" s="185"/>
      <c r="AX78" s="4"/>
      <c r="AY78" s="4"/>
      <c r="AZ78" s="4"/>
      <c r="BA78" s="185"/>
      <c r="BB78" s="5" t="str">
        <f>VLOOKUP(A78,Tartufo!A:G,5,0)</f>
        <v>36 (L) </v>
      </c>
      <c r="BC78" s="5" t="str">
        <f>VLOOKUP(A78,Tartufo!A:G,6,0)</f>
        <v>07:07:34</v>
      </c>
      <c r="BD78" s="5">
        <f>VLOOKUP(A78,Tartufo!A:H,7,0)</f>
        <v>215</v>
      </c>
      <c r="BE78" s="185"/>
      <c r="BF78" s="7"/>
      <c r="BG78" s="7"/>
      <c r="BH78" s="7"/>
      <c r="BI78" s="7"/>
    </row>
    <row r="79" spans="1:57" s="8" customFormat="1" ht="12.75">
      <c r="A79" s="169" t="s">
        <v>825</v>
      </c>
      <c r="B79" s="5" t="s">
        <v>763</v>
      </c>
      <c r="C79" s="5">
        <v>1962</v>
      </c>
      <c r="D79" s="195" t="s">
        <v>1192</v>
      </c>
      <c r="E79" s="185"/>
      <c r="F79" s="92">
        <f t="shared" si="4"/>
        <v>956</v>
      </c>
      <c r="G79" s="92">
        <v>71</v>
      </c>
      <c r="H79" s="92">
        <f t="shared" si="5"/>
        <v>8</v>
      </c>
      <c r="I79" s="185"/>
      <c r="J79" s="89">
        <v>119</v>
      </c>
      <c r="K79" s="89" t="s">
        <v>1037</v>
      </c>
      <c r="L79" s="5">
        <v>100</v>
      </c>
      <c r="M79" s="185"/>
      <c r="N79" s="5"/>
      <c r="O79" s="125"/>
      <c r="P79" s="5"/>
      <c r="Q79" s="185"/>
      <c r="R79" s="92">
        <v>72</v>
      </c>
      <c r="S79" s="89" t="s">
        <v>1293</v>
      </c>
      <c r="T79" s="52">
        <v>147</v>
      </c>
      <c r="U79" s="185"/>
      <c r="V79" s="150"/>
      <c r="W79" s="147"/>
      <c r="X79" s="5"/>
      <c r="Y79" s="185"/>
      <c r="Z79" s="152">
        <v>155</v>
      </c>
      <c r="AA79" s="5" t="s">
        <v>2421</v>
      </c>
      <c r="AB79" s="5">
        <v>60</v>
      </c>
      <c r="AC79" s="185"/>
      <c r="AD79" s="4">
        <v>96</v>
      </c>
      <c r="AE79" s="19">
        <v>0.13736111111111113</v>
      </c>
      <c r="AF79" s="4">
        <v>126</v>
      </c>
      <c r="AG79" s="185"/>
      <c r="AH79" s="5">
        <v>120</v>
      </c>
      <c r="AI79" s="36" t="s">
        <v>3391</v>
      </c>
      <c r="AJ79" s="5">
        <v>107</v>
      </c>
      <c r="AK79" s="185"/>
      <c r="AL79" s="5"/>
      <c r="AM79" s="36"/>
      <c r="AN79" s="5"/>
      <c r="AO79" s="185"/>
      <c r="AP79" s="5">
        <v>90</v>
      </c>
      <c r="AQ79" s="36">
        <v>0.14552083333333335</v>
      </c>
      <c r="AR79" s="5">
        <v>133</v>
      </c>
      <c r="AS79" s="185"/>
      <c r="AT79" s="5">
        <v>62</v>
      </c>
      <c r="AU79" s="36">
        <v>0.09869212962962963</v>
      </c>
      <c r="AV79" s="5">
        <v>163</v>
      </c>
      <c r="AW79" s="185"/>
      <c r="AX79" s="5"/>
      <c r="AY79" s="5"/>
      <c r="AZ79" s="5"/>
      <c r="BA79" s="185"/>
      <c r="BB79" s="5" t="str">
        <f>VLOOKUP(A79,Tartufo!A:G,5,0)</f>
        <v>109</v>
      </c>
      <c r="BC79" s="5" t="str">
        <f>VLOOKUP(A79,Tartufo!A:G,6,0)</f>
        <v>05:32:16</v>
      </c>
      <c r="BD79" s="5">
        <f>VLOOKUP(A79,Tartufo!A:H,7,0)</f>
        <v>120</v>
      </c>
      <c r="BE79" s="185"/>
    </row>
    <row r="80" spans="1:61" s="8" customFormat="1" ht="12.75">
      <c r="A80" s="162" t="s">
        <v>557</v>
      </c>
      <c r="B80" s="6" t="s">
        <v>763</v>
      </c>
      <c r="C80" s="5">
        <v>1983</v>
      </c>
      <c r="D80" s="194" t="s">
        <v>1667</v>
      </c>
      <c r="E80" s="185"/>
      <c r="F80" s="92">
        <f t="shared" si="4"/>
        <v>954</v>
      </c>
      <c r="G80" s="92">
        <v>72</v>
      </c>
      <c r="H80" s="92">
        <f t="shared" si="5"/>
        <v>5</v>
      </c>
      <c r="I80" s="185"/>
      <c r="J80" s="5"/>
      <c r="K80" s="5"/>
      <c r="L80" s="4"/>
      <c r="M80" s="185"/>
      <c r="N80" s="4"/>
      <c r="O80" s="3"/>
      <c r="P80" s="4"/>
      <c r="Q80" s="185"/>
      <c r="R80" s="4"/>
      <c r="S80" s="4"/>
      <c r="T80" s="4"/>
      <c r="U80" s="185"/>
      <c r="V80" s="150" t="s">
        <v>618</v>
      </c>
      <c r="W80" s="147">
        <v>0.6711458333333334</v>
      </c>
      <c r="X80" s="5">
        <v>187</v>
      </c>
      <c r="Y80" s="185"/>
      <c r="Z80" s="152">
        <v>51</v>
      </c>
      <c r="AA80" s="5" t="s">
        <v>1957</v>
      </c>
      <c r="AB80" s="5">
        <v>164</v>
      </c>
      <c r="AC80" s="185"/>
      <c r="AD80" s="4">
        <v>19</v>
      </c>
      <c r="AE80" s="19">
        <v>0.09899305555555556</v>
      </c>
      <c r="AF80" s="4">
        <v>203</v>
      </c>
      <c r="AG80" s="185"/>
      <c r="AH80" s="5" t="s">
        <v>3579</v>
      </c>
      <c r="AI80" s="36" t="s">
        <v>2856</v>
      </c>
      <c r="AJ80" s="6">
        <v>204</v>
      </c>
      <c r="AK80" s="185"/>
      <c r="AL80" s="5">
        <v>25</v>
      </c>
      <c r="AM80" s="9">
        <v>0.0914699074074074</v>
      </c>
      <c r="AN80" s="5">
        <v>196</v>
      </c>
      <c r="AO80" s="185"/>
      <c r="AP80" s="42"/>
      <c r="AQ80" s="58"/>
      <c r="AR80" s="4"/>
      <c r="AS80" s="185"/>
      <c r="AT80" s="4"/>
      <c r="AU80" s="9"/>
      <c r="AV80" s="4"/>
      <c r="AW80" s="185"/>
      <c r="AX80" s="4"/>
      <c r="AY80" s="4"/>
      <c r="AZ80" s="4"/>
      <c r="BA80" s="185"/>
      <c r="BB80" s="5"/>
      <c r="BC80" s="5"/>
      <c r="BD80" s="5"/>
      <c r="BE80" s="185"/>
      <c r="BF80" s="7"/>
      <c r="BG80" s="7"/>
      <c r="BH80" s="7"/>
      <c r="BI80" s="7"/>
    </row>
    <row r="81" spans="1:61" s="8" customFormat="1" ht="12.75">
      <c r="A81" s="162" t="s">
        <v>680</v>
      </c>
      <c r="B81" s="136" t="s">
        <v>763</v>
      </c>
      <c r="C81" s="136" t="s">
        <v>1857</v>
      </c>
      <c r="D81" s="194" t="s">
        <v>1899</v>
      </c>
      <c r="E81" s="185"/>
      <c r="F81" s="92">
        <f t="shared" si="4"/>
        <v>925</v>
      </c>
      <c r="G81" s="92">
        <v>73</v>
      </c>
      <c r="H81" s="92">
        <f t="shared" si="5"/>
        <v>6</v>
      </c>
      <c r="I81" s="185"/>
      <c r="J81" s="4"/>
      <c r="K81" s="4"/>
      <c r="L81" s="4"/>
      <c r="M81" s="185"/>
      <c r="N81" s="4"/>
      <c r="O81" s="3"/>
      <c r="P81" s="4"/>
      <c r="Q81" s="185"/>
      <c r="R81" s="4"/>
      <c r="S81" s="4"/>
      <c r="T81" s="4"/>
      <c r="U81" s="185"/>
      <c r="V81" s="149"/>
      <c r="W81" s="145"/>
      <c r="X81" s="4"/>
      <c r="Y81" s="185"/>
      <c r="Z81" s="153">
        <v>97</v>
      </c>
      <c r="AA81" s="136" t="s">
        <v>2181</v>
      </c>
      <c r="AB81" s="6">
        <v>118</v>
      </c>
      <c r="AC81" s="185"/>
      <c r="AD81" s="4">
        <v>50</v>
      </c>
      <c r="AE81" s="19">
        <v>0.11763888888888889</v>
      </c>
      <c r="AF81" s="4">
        <v>172</v>
      </c>
      <c r="AG81" s="185"/>
      <c r="AH81" s="5" t="s">
        <v>3617</v>
      </c>
      <c r="AI81" s="36" t="s">
        <v>2970</v>
      </c>
      <c r="AJ81" s="6">
        <v>166</v>
      </c>
      <c r="AK81" s="185"/>
      <c r="AL81" s="5">
        <v>57</v>
      </c>
      <c r="AM81" s="9">
        <v>0.1029050925925926</v>
      </c>
      <c r="AN81" s="5">
        <v>164</v>
      </c>
      <c r="AO81" s="185"/>
      <c r="AP81" s="4"/>
      <c r="AQ81" s="9"/>
      <c r="AR81" s="4"/>
      <c r="AS81" s="185"/>
      <c r="AT81" s="5">
        <v>61</v>
      </c>
      <c r="AU81" s="9">
        <v>0.09857638888888888</v>
      </c>
      <c r="AV81" s="5">
        <v>164</v>
      </c>
      <c r="AW81" s="185"/>
      <c r="AX81" s="5">
        <v>80</v>
      </c>
      <c r="AY81" s="60">
        <v>0.08855324074074074</v>
      </c>
      <c r="AZ81" s="5">
        <v>141</v>
      </c>
      <c r="BA81" s="185"/>
      <c r="BB81" s="5"/>
      <c r="BC81" s="5"/>
      <c r="BD81" s="5"/>
      <c r="BE81" s="185"/>
      <c r="BF81" s="7"/>
      <c r="BG81" s="7"/>
      <c r="BH81" s="7"/>
      <c r="BI81" s="7"/>
    </row>
    <row r="82" spans="1:61" s="8" customFormat="1" ht="12.75">
      <c r="A82" s="162" t="s">
        <v>427</v>
      </c>
      <c r="B82" s="141" t="s">
        <v>763</v>
      </c>
      <c r="C82" s="141" t="s">
        <v>1659</v>
      </c>
      <c r="D82" s="196" t="s">
        <v>2677</v>
      </c>
      <c r="E82" s="185"/>
      <c r="F82" s="92">
        <f t="shared" si="4"/>
        <v>895</v>
      </c>
      <c r="G82" s="92">
        <v>74</v>
      </c>
      <c r="H82" s="92">
        <f t="shared" si="5"/>
        <v>4</v>
      </c>
      <c r="I82" s="185"/>
      <c r="J82" s="4"/>
      <c r="K82" s="4"/>
      <c r="L82" s="4"/>
      <c r="M82" s="185"/>
      <c r="N82" s="4"/>
      <c r="O82" s="3"/>
      <c r="P82" s="4"/>
      <c r="Q82" s="185"/>
      <c r="R82" s="42"/>
      <c r="S82" s="42"/>
      <c r="T82" s="42"/>
      <c r="U82" s="185"/>
      <c r="V82" s="150">
        <v>43</v>
      </c>
      <c r="W82" s="147" t="s">
        <v>2673</v>
      </c>
      <c r="X82" s="5">
        <v>308</v>
      </c>
      <c r="Y82" s="185"/>
      <c r="Z82" s="152"/>
      <c r="AA82" s="5"/>
      <c r="AB82" s="5"/>
      <c r="AC82" s="185"/>
      <c r="AD82" s="4">
        <v>75</v>
      </c>
      <c r="AE82" s="19">
        <v>0.12552083333333333</v>
      </c>
      <c r="AF82" s="4">
        <v>147</v>
      </c>
      <c r="AG82" s="185"/>
      <c r="AH82" s="5" t="s">
        <v>3547</v>
      </c>
      <c r="AI82" s="36" t="s">
        <v>2751</v>
      </c>
      <c r="AJ82" s="6">
        <v>236</v>
      </c>
      <c r="AK82" s="185"/>
      <c r="AL82" s="4"/>
      <c r="AM82" s="9"/>
      <c r="AN82" s="4"/>
      <c r="AO82" s="185"/>
      <c r="AP82" s="4"/>
      <c r="AQ82" s="9"/>
      <c r="AR82" s="4"/>
      <c r="AS82" s="185"/>
      <c r="AT82" s="4"/>
      <c r="AU82" s="9"/>
      <c r="AV82" s="4"/>
      <c r="AW82" s="185"/>
      <c r="AX82" s="4"/>
      <c r="AY82" s="4"/>
      <c r="AZ82" s="4"/>
      <c r="BA82" s="185"/>
      <c r="BB82" s="5" t="str">
        <f>VLOOKUP(A82,Tartufo!A:G,5,0)</f>
        <v>47 (L) </v>
      </c>
      <c r="BC82" s="5" t="str">
        <f>VLOOKUP(A82,Tartufo!A:G,6,0)</f>
        <v>07:23:54</v>
      </c>
      <c r="BD82" s="5">
        <f>VLOOKUP(A82,Tartufo!A:H,7,0)</f>
        <v>204</v>
      </c>
      <c r="BE82" s="185"/>
      <c r="BF82" s="7"/>
      <c r="BG82" s="7"/>
      <c r="BH82" s="7"/>
      <c r="BI82" s="7"/>
    </row>
    <row r="83" spans="1:57" s="8" customFormat="1" ht="12.75">
      <c r="A83" s="169" t="s">
        <v>794</v>
      </c>
      <c r="B83" s="5" t="s">
        <v>763</v>
      </c>
      <c r="C83" s="5">
        <v>1976</v>
      </c>
      <c r="D83" s="195" t="s">
        <v>1990</v>
      </c>
      <c r="E83" s="185"/>
      <c r="F83" s="92">
        <f t="shared" si="4"/>
        <v>890</v>
      </c>
      <c r="G83" s="92">
        <v>75</v>
      </c>
      <c r="H83" s="92">
        <f t="shared" si="5"/>
        <v>5</v>
      </c>
      <c r="I83" s="185"/>
      <c r="J83" s="89">
        <v>42</v>
      </c>
      <c r="K83" s="89" t="s">
        <v>960</v>
      </c>
      <c r="L83" s="5">
        <v>177</v>
      </c>
      <c r="M83" s="185"/>
      <c r="N83" s="5"/>
      <c r="O83" s="125"/>
      <c r="P83" s="5"/>
      <c r="Q83" s="185"/>
      <c r="R83" s="92">
        <v>16</v>
      </c>
      <c r="S83" s="89" t="s">
        <v>1247</v>
      </c>
      <c r="T83" s="52">
        <v>203</v>
      </c>
      <c r="U83" s="185"/>
      <c r="V83" s="150"/>
      <c r="W83" s="147"/>
      <c r="X83" s="5"/>
      <c r="Y83" s="185"/>
      <c r="Z83" s="152">
        <v>57</v>
      </c>
      <c r="AA83" s="5" t="s">
        <v>1991</v>
      </c>
      <c r="AB83" s="5">
        <v>158</v>
      </c>
      <c r="AC83" s="185"/>
      <c r="AD83" s="4"/>
      <c r="AE83" s="19"/>
      <c r="AF83" s="5"/>
      <c r="AG83" s="185"/>
      <c r="AH83" s="5">
        <v>17</v>
      </c>
      <c r="AI83" s="36" t="s">
        <v>3087</v>
      </c>
      <c r="AJ83" s="4">
        <v>210</v>
      </c>
      <c r="AK83" s="185"/>
      <c r="AL83" s="52"/>
      <c r="AM83" s="60"/>
      <c r="AN83" s="5"/>
      <c r="AO83" s="185"/>
      <c r="AP83" s="5"/>
      <c r="AQ83" s="36"/>
      <c r="AR83" s="5"/>
      <c r="AS83" s="185"/>
      <c r="AT83" s="5"/>
      <c r="AU83" s="36"/>
      <c r="AV83" s="5"/>
      <c r="AW83" s="185"/>
      <c r="AX83" s="52">
        <v>79</v>
      </c>
      <c r="AY83" s="36">
        <v>0.08844907407407408</v>
      </c>
      <c r="AZ83" s="4">
        <v>142</v>
      </c>
      <c r="BA83" s="185"/>
      <c r="BB83" s="5"/>
      <c r="BC83" s="5"/>
      <c r="BD83" s="5"/>
      <c r="BE83" s="185"/>
    </row>
    <row r="84" spans="1:57" s="8" customFormat="1" ht="12.75">
      <c r="A84" s="169" t="s">
        <v>816</v>
      </c>
      <c r="B84" s="5" t="s">
        <v>763</v>
      </c>
      <c r="C84" s="5">
        <v>1972</v>
      </c>
      <c r="D84" s="194" t="s">
        <v>1899</v>
      </c>
      <c r="E84" s="185"/>
      <c r="F84" s="92">
        <f t="shared" si="4"/>
        <v>888</v>
      </c>
      <c r="G84" s="92">
        <v>76</v>
      </c>
      <c r="H84" s="92">
        <f t="shared" si="5"/>
        <v>6</v>
      </c>
      <c r="I84" s="185"/>
      <c r="J84" s="89">
        <v>78</v>
      </c>
      <c r="K84" s="89" t="s">
        <v>996</v>
      </c>
      <c r="L84" s="5">
        <v>141</v>
      </c>
      <c r="M84" s="185"/>
      <c r="N84" s="5">
        <v>62</v>
      </c>
      <c r="O84" s="125">
        <v>0.09857638888888888</v>
      </c>
      <c r="P84" s="5">
        <v>157</v>
      </c>
      <c r="Q84" s="185"/>
      <c r="R84" s="92">
        <v>51</v>
      </c>
      <c r="S84" s="89" t="s">
        <v>1282</v>
      </c>
      <c r="T84" s="52">
        <v>168</v>
      </c>
      <c r="U84" s="185"/>
      <c r="V84" s="150"/>
      <c r="W84" s="147"/>
      <c r="X84" s="5"/>
      <c r="Y84" s="185"/>
      <c r="Z84" s="152">
        <v>94</v>
      </c>
      <c r="AA84" s="5" t="s">
        <v>2169</v>
      </c>
      <c r="AB84" s="5">
        <v>121</v>
      </c>
      <c r="AC84" s="185"/>
      <c r="AD84" s="4"/>
      <c r="AE84" s="19"/>
      <c r="AF84" s="5"/>
      <c r="AG84" s="185"/>
      <c r="AH84" s="5"/>
      <c r="AI84" s="36"/>
      <c r="AJ84" s="5"/>
      <c r="AK84" s="185"/>
      <c r="AL84" s="5">
        <v>96</v>
      </c>
      <c r="AM84" s="36">
        <v>0.11556712962962963</v>
      </c>
      <c r="AN84" s="5">
        <v>125</v>
      </c>
      <c r="AO84" s="185"/>
      <c r="AP84" s="5"/>
      <c r="AQ84" s="36"/>
      <c r="AR84" s="5"/>
      <c r="AS84" s="185"/>
      <c r="AT84" s="5"/>
      <c r="AU84" s="36"/>
      <c r="AV84" s="5"/>
      <c r="AW84" s="185"/>
      <c r="AX84" s="5"/>
      <c r="AY84" s="5"/>
      <c r="AZ84" s="5"/>
      <c r="BA84" s="185"/>
      <c r="BB84" s="5" t="str">
        <f>VLOOKUP(A84,Tartufo!A:G,5,0)</f>
        <v>75 (L) </v>
      </c>
      <c r="BC84" s="5" t="str">
        <f>VLOOKUP(A84,Tartufo!A:G,6,0)</f>
        <v>08:23:01</v>
      </c>
      <c r="BD84" s="5">
        <f>VLOOKUP(A84,Tartufo!A:H,7,0)</f>
        <v>176</v>
      </c>
      <c r="BE84" s="185"/>
    </row>
    <row r="85" spans="1:57" s="8" customFormat="1" ht="12.75">
      <c r="A85" s="169" t="s">
        <v>1533</v>
      </c>
      <c r="B85" s="5" t="s">
        <v>763</v>
      </c>
      <c r="C85" s="5">
        <v>1963</v>
      </c>
      <c r="D85" s="195" t="s">
        <v>1202</v>
      </c>
      <c r="E85" s="185"/>
      <c r="F85" s="92">
        <f t="shared" si="4"/>
        <v>887</v>
      </c>
      <c r="G85" s="92">
        <v>77</v>
      </c>
      <c r="H85" s="92">
        <f t="shared" si="5"/>
        <v>5</v>
      </c>
      <c r="I85" s="185"/>
      <c r="J85" s="5"/>
      <c r="K85" s="5"/>
      <c r="L85" s="5"/>
      <c r="M85" s="185"/>
      <c r="N85" s="5"/>
      <c r="O85" s="59"/>
      <c r="P85" s="5"/>
      <c r="Q85" s="185"/>
      <c r="R85" s="92">
        <v>37</v>
      </c>
      <c r="S85" s="89" t="s">
        <v>1267</v>
      </c>
      <c r="T85" s="52">
        <v>182</v>
      </c>
      <c r="U85" s="185"/>
      <c r="V85" s="150" t="s">
        <v>614</v>
      </c>
      <c r="W85" s="147">
        <v>0.5749421296296297</v>
      </c>
      <c r="X85" s="5">
        <v>203</v>
      </c>
      <c r="Y85" s="185"/>
      <c r="Z85" s="152"/>
      <c r="AA85" s="5"/>
      <c r="AB85" s="5"/>
      <c r="AC85" s="185"/>
      <c r="AD85" s="4">
        <v>88</v>
      </c>
      <c r="AE85" s="19">
        <v>0.13055555555555556</v>
      </c>
      <c r="AF85" s="4">
        <v>134</v>
      </c>
      <c r="AG85" s="185"/>
      <c r="AH85" s="5">
        <v>37</v>
      </c>
      <c r="AI85" s="36" t="s">
        <v>3143</v>
      </c>
      <c r="AJ85" s="4">
        <v>190</v>
      </c>
      <c r="AK85" s="185"/>
      <c r="AL85" s="5"/>
      <c r="AM85" s="36"/>
      <c r="AN85" s="5"/>
      <c r="AO85" s="185"/>
      <c r="AP85" s="5"/>
      <c r="AQ85" s="36"/>
      <c r="AR85" s="5"/>
      <c r="AS85" s="185"/>
      <c r="AT85" s="5"/>
      <c r="AU85" s="36"/>
      <c r="AV85" s="5"/>
      <c r="AW85" s="185"/>
      <c r="AX85" s="5"/>
      <c r="AY85" s="5"/>
      <c r="AZ85" s="5"/>
      <c r="BA85" s="185"/>
      <c r="BB85" s="5" t="str">
        <f>VLOOKUP(A85,Tartufo!A:G,5,0)</f>
        <v>51</v>
      </c>
      <c r="BC85" s="5" t="str">
        <f>VLOOKUP(A85,Tartufo!A:G,6,0)</f>
        <v>03:47:19</v>
      </c>
      <c r="BD85" s="5">
        <f>VLOOKUP(A85,Tartufo!A:H,7,0)</f>
        <v>178</v>
      </c>
      <c r="BE85" s="185"/>
    </row>
    <row r="86" spans="1:57" s="8" customFormat="1" ht="12.75">
      <c r="A86" s="169" t="s">
        <v>1088</v>
      </c>
      <c r="B86" s="5" t="s">
        <v>763</v>
      </c>
      <c r="C86" s="40">
        <v>1973</v>
      </c>
      <c r="D86" s="194" t="s">
        <v>1652</v>
      </c>
      <c r="E86" s="185"/>
      <c r="F86" s="92">
        <f t="shared" si="4"/>
        <v>881</v>
      </c>
      <c r="G86" s="92">
        <v>78</v>
      </c>
      <c r="H86" s="92">
        <f t="shared" si="5"/>
        <v>4</v>
      </c>
      <c r="I86" s="185"/>
      <c r="J86" s="5"/>
      <c r="K86" s="5"/>
      <c r="L86" s="5"/>
      <c r="M86" s="185"/>
      <c r="N86" s="89">
        <v>4</v>
      </c>
      <c r="O86" s="129">
        <v>0.0691087962962963</v>
      </c>
      <c r="P86" s="5">
        <v>215</v>
      </c>
      <c r="Q86" s="185"/>
      <c r="R86" s="127"/>
      <c r="S86" s="127"/>
      <c r="T86" s="127"/>
      <c r="U86" s="185"/>
      <c r="V86" s="150"/>
      <c r="W86" s="147"/>
      <c r="X86" s="5"/>
      <c r="Y86" s="185"/>
      <c r="Z86" s="152"/>
      <c r="AA86" s="5"/>
      <c r="AB86" s="5"/>
      <c r="AC86" s="185"/>
      <c r="AD86" s="5"/>
      <c r="AE86" s="36"/>
      <c r="AF86" s="5"/>
      <c r="AG86" s="185"/>
      <c r="AH86" s="5"/>
      <c r="AI86" s="36"/>
      <c r="AJ86" s="5"/>
      <c r="AK86" s="185"/>
      <c r="AL86" s="5"/>
      <c r="AM86" s="36"/>
      <c r="AN86" s="5"/>
      <c r="AO86" s="185"/>
      <c r="AP86" s="5">
        <v>2</v>
      </c>
      <c r="AQ86" s="36">
        <v>0.08177083333333333</v>
      </c>
      <c r="AR86" s="5">
        <v>221</v>
      </c>
      <c r="AS86" s="185"/>
      <c r="AT86" s="5"/>
      <c r="AU86" s="36"/>
      <c r="AV86" s="5"/>
      <c r="AW86" s="185"/>
      <c r="AX86" s="5">
        <v>2</v>
      </c>
      <c r="AY86" s="36">
        <v>0.06435185185185184</v>
      </c>
      <c r="AZ86" s="5">
        <v>219</v>
      </c>
      <c r="BA86" s="185"/>
      <c r="BB86" s="5" t="str">
        <f>VLOOKUP(A86,Tartufo!A:G,5,0)</f>
        <v>3</v>
      </c>
      <c r="BC86" s="5" t="str">
        <f>VLOOKUP(A86,Tartufo!A:G,6,0)</f>
        <v>02:40:41</v>
      </c>
      <c r="BD86" s="5">
        <f>VLOOKUP(A86,Tartufo!A:H,7,0)</f>
        <v>226</v>
      </c>
      <c r="BE86" s="185"/>
    </row>
    <row r="87" spans="1:57" s="8" customFormat="1" ht="12.75">
      <c r="A87" s="169" t="s">
        <v>854</v>
      </c>
      <c r="B87" s="5" t="s">
        <v>763</v>
      </c>
      <c r="C87" s="5">
        <v>1972</v>
      </c>
      <c r="D87" s="195" t="s">
        <v>1192</v>
      </c>
      <c r="E87" s="185"/>
      <c r="F87" s="92">
        <f t="shared" si="4"/>
        <v>880</v>
      </c>
      <c r="G87" s="92">
        <v>79</v>
      </c>
      <c r="H87" s="92">
        <f t="shared" si="5"/>
        <v>6</v>
      </c>
      <c r="I87" s="185"/>
      <c r="J87" s="89">
        <v>83</v>
      </c>
      <c r="K87" s="89" t="s">
        <v>1001</v>
      </c>
      <c r="L87" s="5">
        <v>136</v>
      </c>
      <c r="M87" s="185"/>
      <c r="N87" s="5"/>
      <c r="O87" s="125"/>
      <c r="P87" s="5"/>
      <c r="Q87" s="185"/>
      <c r="R87" s="92">
        <v>48</v>
      </c>
      <c r="S87" s="89" t="s">
        <v>1277</v>
      </c>
      <c r="T87" s="52">
        <v>171</v>
      </c>
      <c r="U87" s="185"/>
      <c r="V87" s="150"/>
      <c r="W87" s="147"/>
      <c r="X87" s="5"/>
      <c r="Y87" s="185"/>
      <c r="Z87" s="152"/>
      <c r="AA87" s="5"/>
      <c r="AB87" s="5"/>
      <c r="AC87" s="185"/>
      <c r="AD87" s="4">
        <v>72</v>
      </c>
      <c r="AE87" s="19">
        <v>0.12408564814814815</v>
      </c>
      <c r="AF87" s="4">
        <v>150</v>
      </c>
      <c r="AG87" s="185"/>
      <c r="AH87" s="5"/>
      <c r="AI87" s="36"/>
      <c r="AJ87" s="5"/>
      <c r="AK87" s="185"/>
      <c r="AL87" s="5">
        <v>88</v>
      </c>
      <c r="AM87" s="36">
        <v>0.11275462962962964</v>
      </c>
      <c r="AN87" s="5">
        <v>133</v>
      </c>
      <c r="AO87" s="185"/>
      <c r="AP87" s="4">
        <v>73</v>
      </c>
      <c r="AQ87" s="36">
        <v>0.12491898148148149</v>
      </c>
      <c r="AR87" s="4">
        <v>150</v>
      </c>
      <c r="AS87" s="185"/>
      <c r="AT87" s="5"/>
      <c r="AU87" s="36"/>
      <c r="AV87" s="5"/>
      <c r="AW87" s="185"/>
      <c r="AX87" s="52">
        <v>81</v>
      </c>
      <c r="AY87" s="36">
        <v>0.08856481481481482</v>
      </c>
      <c r="AZ87" s="4">
        <v>140</v>
      </c>
      <c r="BA87" s="185"/>
      <c r="BB87" s="5"/>
      <c r="BC87" s="5"/>
      <c r="BD87" s="5"/>
      <c r="BE87" s="185"/>
    </row>
    <row r="88" spans="1:57" s="8" customFormat="1" ht="12.75">
      <c r="A88" s="169" t="s">
        <v>1423</v>
      </c>
      <c r="B88" s="5" t="s">
        <v>763</v>
      </c>
      <c r="C88" s="5"/>
      <c r="D88" s="194" t="s">
        <v>1694</v>
      </c>
      <c r="E88" s="185"/>
      <c r="F88" s="92">
        <f t="shared" si="4"/>
        <v>878</v>
      </c>
      <c r="G88" s="92">
        <v>80</v>
      </c>
      <c r="H88" s="92">
        <f t="shared" si="5"/>
        <v>4</v>
      </c>
      <c r="I88" s="185"/>
      <c r="J88" s="5"/>
      <c r="K88" s="5"/>
      <c r="L88" s="5"/>
      <c r="M88" s="185"/>
      <c r="N88" s="5"/>
      <c r="O88" s="59"/>
      <c r="P88" s="5"/>
      <c r="Q88" s="185"/>
      <c r="R88" s="92">
        <v>29</v>
      </c>
      <c r="S88" s="89" t="s">
        <v>1259</v>
      </c>
      <c r="T88" s="52">
        <v>190</v>
      </c>
      <c r="U88" s="185"/>
      <c r="V88" s="150">
        <v>10</v>
      </c>
      <c r="W88" s="147" t="s">
        <v>2520</v>
      </c>
      <c r="X88" s="5">
        <v>341</v>
      </c>
      <c r="Y88" s="185"/>
      <c r="Z88" s="152">
        <v>62</v>
      </c>
      <c r="AA88" s="5" t="s">
        <v>2014</v>
      </c>
      <c r="AB88" s="5">
        <v>153</v>
      </c>
      <c r="AC88" s="185"/>
      <c r="AD88" s="4"/>
      <c r="AE88" s="19"/>
      <c r="AF88" s="5"/>
      <c r="AG88" s="185"/>
      <c r="AH88" s="5"/>
      <c r="AI88" s="36"/>
      <c r="AJ88" s="5"/>
      <c r="AK88" s="185"/>
      <c r="AL88" s="5"/>
      <c r="AM88" s="36"/>
      <c r="AN88" s="5"/>
      <c r="AO88" s="185"/>
      <c r="AP88" s="5"/>
      <c r="AQ88" s="36"/>
      <c r="AR88" s="5"/>
      <c r="AS88" s="185"/>
      <c r="AT88" s="5"/>
      <c r="AU88" s="36"/>
      <c r="AV88" s="5"/>
      <c r="AW88" s="185"/>
      <c r="AX88" s="52">
        <v>27</v>
      </c>
      <c r="AY88" s="36">
        <v>0.07684027777777779</v>
      </c>
      <c r="AZ88" s="4">
        <v>194</v>
      </c>
      <c r="BA88" s="185"/>
      <c r="BB88" s="5"/>
      <c r="BC88" s="5"/>
      <c r="BD88" s="5"/>
      <c r="BE88" s="185"/>
    </row>
    <row r="89" spans="1:57" s="8" customFormat="1" ht="12.75">
      <c r="A89" s="169" t="s">
        <v>1087</v>
      </c>
      <c r="B89" s="5" t="s">
        <v>763</v>
      </c>
      <c r="C89" s="40">
        <v>1966</v>
      </c>
      <c r="D89" s="195" t="s">
        <v>1192</v>
      </c>
      <c r="E89" s="185"/>
      <c r="F89" s="92">
        <f t="shared" si="4"/>
        <v>874</v>
      </c>
      <c r="G89" s="92">
        <v>81</v>
      </c>
      <c r="H89" s="92">
        <f t="shared" si="5"/>
        <v>4</v>
      </c>
      <c r="I89" s="185"/>
      <c r="J89" s="5"/>
      <c r="K89" s="5"/>
      <c r="L89" s="5"/>
      <c r="M89" s="185"/>
      <c r="N89" s="89">
        <v>3</v>
      </c>
      <c r="O89" s="129">
        <v>0.06762731481481482</v>
      </c>
      <c r="P89" s="5">
        <v>216</v>
      </c>
      <c r="Q89" s="185"/>
      <c r="R89" s="127"/>
      <c r="S89" s="127"/>
      <c r="T89" s="127"/>
      <c r="U89" s="185"/>
      <c r="V89" s="150" t="s">
        <v>608</v>
      </c>
      <c r="W89" s="147">
        <v>0.4748495370370371</v>
      </c>
      <c r="X89" s="5">
        <v>227</v>
      </c>
      <c r="Y89" s="185"/>
      <c r="Z89" s="152">
        <v>2</v>
      </c>
      <c r="AA89" s="5" t="s">
        <v>1661</v>
      </c>
      <c r="AB89" s="5">
        <v>213</v>
      </c>
      <c r="AC89" s="185"/>
      <c r="AD89" s="5"/>
      <c r="AE89" s="36"/>
      <c r="AF89" s="5"/>
      <c r="AG89" s="185"/>
      <c r="AH89" s="5"/>
      <c r="AI89" s="36"/>
      <c r="AJ89" s="5"/>
      <c r="AK89" s="185"/>
      <c r="AL89" s="5">
        <v>3</v>
      </c>
      <c r="AM89" s="36">
        <v>0.07806712962962963</v>
      </c>
      <c r="AN89" s="5">
        <v>218</v>
      </c>
      <c r="AO89" s="185"/>
      <c r="AP89" s="5"/>
      <c r="AQ89" s="36"/>
      <c r="AR89" s="5"/>
      <c r="AS89" s="185"/>
      <c r="AT89" s="5"/>
      <c r="AU89" s="36"/>
      <c r="AV89" s="5"/>
      <c r="AW89" s="185"/>
      <c r="AX89" s="5"/>
      <c r="AY89" s="5"/>
      <c r="AZ89" s="5"/>
      <c r="BA89" s="185"/>
      <c r="BB89" s="5"/>
      <c r="BC89" s="5"/>
      <c r="BD89" s="5"/>
      <c r="BE89" s="185"/>
    </row>
    <row r="90" spans="1:57" s="8" customFormat="1" ht="12.75">
      <c r="A90" s="169" t="s">
        <v>745</v>
      </c>
      <c r="B90" s="5" t="s">
        <v>763</v>
      </c>
      <c r="C90" s="5">
        <v>1968</v>
      </c>
      <c r="D90" s="195" t="s">
        <v>894</v>
      </c>
      <c r="E90" s="185"/>
      <c r="F90" s="92">
        <f t="shared" si="4"/>
        <v>872</v>
      </c>
      <c r="G90" s="92">
        <v>82</v>
      </c>
      <c r="H90" s="92">
        <f t="shared" si="5"/>
        <v>4</v>
      </c>
      <c r="I90" s="185"/>
      <c r="J90" s="89">
        <v>5</v>
      </c>
      <c r="K90" s="89" t="s">
        <v>924</v>
      </c>
      <c r="L90" s="5">
        <v>214</v>
      </c>
      <c r="M90" s="185"/>
      <c r="N90" s="5">
        <v>5</v>
      </c>
      <c r="O90" s="125">
        <v>0.0704513888888889</v>
      </c>
      <c r="P90" s="5">
        <v>214</v>
      </c>
      <c r="Q90" s="185"/>
      <c r="R90" s="5"/>
      <c r="S90" s="5"/>
      <c r="T90" s="5"/>
      <c r="U90" s="185"/>
      <c r="V90" s="150"/>
      <c r="W90" s="147"/>
      <c r="X90" s="5"/>
      <c r="Y90" s="185"/>
      <c r="Z90" s="152"/>
      <c r="AA90" s="5"/>
      <c r="AB90" s="5"/>
      <c r="AC90" s="185"/>
      <c r="AD90" s="4"/>
      <c r="AE90" s="19"/>
      <c r="AF90" s="5"/>
      <c r="AG90" s="185"/>
      <c r="AH90" s="5"/>
      <c r="AI90" s="36"/>
      <c r="AJ90" s="5"/>
      <c r="AK90" s="185"/>
      <c r="AL90" s="5">
        <v>5</v>
      </c>
      <c r="AM90" s="36">
        <v>0.07957175925925926</v>
      </c>
      <c r="AN90" s="5">
        <v>216</v>
      </c>
      <c r="AO90" s="185"/>
      <c r="AP90" s="5"/>
      <c r="AQ90" s="36"/>
      <c r="AR90" s="5"/>
      <c r="AS90" s="185"/>
      <c r="AT90" s="5"/>
      <c r="AU90" s="36"/>
      <c r="AV90" s="5"/>
      <c r="AW90" s="185"/>
      <c r="AX90" s="5"/>
      <c r="AY90" s="5"/>
      <c r="AZ90" s="5"/>
      <c r="BA90" s="185"/>
      <c r="BB90" s="5" t="str">
        <f>VLOOKUP(A90,Tartufo!A:G,5,0)</f>
        <v>1</v>
      </c>
      <c r="BC90" s="5" t="str">
        <f>VLOOKUP(A90,Tartufo!A:G,6,0)</f>
        <v>02:37:02</v>
      </c>
      <c r="BD90" s="5">
        <f>VLOOKUP(A90,Tartufo!A:H,7,0)</f>
        <v>228</v>
      </c>
      <c r="BE90" s="185"/>
    </row>
    <row r="91" spans="1:57" s="8" customFormat="1" ht="12.75">
      <c r="A91" s="169" t="s">
        <v>1547</v>
      </c>
      <c r="B91" s="5" t="s">
        <v>763</v>
      </c>
      <c r="C91" s="5" t="s">
        <v>1882</v>
      </c>
      <c r="D91" s="195" t="s">
        <v>742</v>
      </c>
      <c r="E91" s="185"/>
      <c r="F91" s="92">
        <f t="shared" si="4"/>
        <v>866</v>
      </c>
      <c r="G91" s="92">
        <v>83</v>
      </c>
      <c r="H91" s="92">
        <f t="shared" si="5"/>
        <v>5</v>
      </c>
      <c r="I91" s="185"/>
      <c r="J91" s="5"/>
      <c r="K91" s="5"/>
      <c r="L91" s="5"/>
      <c r="M91" s="185"/>
      <c r="N91" s="5"/>
      <c r="O91" s="59"/>
      <c r="P91" s="5"/>
      <c r="Q91" s="185"/>
      <c r="R91" s="92">
        <v>54</v>
      </c>
      <c r="S91" s="89" t="s">
        <v>1303</v>
      </c>
      <c r="T91" s="52">
        <v>165</v>
      </c>
      <c r="U91" s="185"/>
      <c r="V91" s="150"/>
      <c r="W91" s="147"/>
      <c r="X91" s="5"/>
      <c r="Y91" s="185"/>
      <c r="Z91" s="152">
        <v>47</v>
      </c>
      <c r="AA91" s="5" t="s">
        <v>1934</v>
      </c>
      <c r="AB91" s="5">
        <v>168</v>
      </c>
      <c r="AC91" s="185"/>
      <c r="AD91" s="4">
        <v>36</v>
      </c>
      <c r="AE91" s="19">
        <v>0.10449074074074073</v>
      </c>
      <c r="AF91" s="4">
        <v>186</v>
      </c>
      <c r="AG91" s="185"/>
      <c r="AH91" s="5">
        <v>39</v>
      </c>
      <c r="AI91" s="36" t="s">
        <v>3148</v>
      </c>
      <c r="AJ91" s="4">
        <v>188</v>
      </c>
      <c r="AK91" s="185"/>
      <c r="AL91" s="5"/>
      <c r="AM91" s="36"/>
      <c r="AN91" s="5"/>
      <c r="AO91" s="185"/>
      <c r="AP91" s="5"/>
      <c r="AQ91" s="36"/>
      <c r="AR91" s="5"/>
      <c r="AS91" s="185"/>
      <c r="AT91" s="5"/>
      <c r="AU91" s="36"/>
      <c r="AV91" s="5"/>
      <c r="AW91" s="185"/>
      <c r="AX91" s="5"/>
      <c r="AY91" s="5"/>
      <c r="AZ91" s="5"/>
      <c r="BA91" s="185"/>
      <c r="BB91" s="5" t="str">
        <f>VLOOKUP(A91,Tartufo!A:G,5,0)</f>
        <v>70</v>
      </c>
      <c r="BC91" s="5" t="str">
        <f>VLOOKUP(A91,Tartufo!A:G,6,0)</f>
        <v>04:08:00</v>
      </c>
      <c r="BD91" s="5">
        <f>VLOOKUP(A91,Tartufo!A:H,7,0)</f>
        <v>159</v>
      </c>
      <c r="BE91" s="185"/>
    </row>
    <row r="92" spans="1:61" s="8" customFormat="1" ht="12.75">
      <c r="A92" s="162" t="s">
        <v>670</v>
      </c>
      <c r="B92" s="136" t="s">
        <v>763</v>
      </c>
      <c r="C92" s="5">
        <v>1972</v>
      </c>
      <c r="D92" s="196" t="s">
        <v>1752</v>
      </c>
      <c r="E92" s="185"/>
      <c r="F92" s="92">
        <f t="shared" si="4"/>
        <v>852</v>
      </c>
      <c r="G92" s="92">
        <v>84</v>
      </c>
      <c r="H92" s="92">
        <f t="shared" si="5"/>
        <v>5</v>
      </c>
      <c r="I92" s="185"/>
      <c r="J92" s="4"/>
      <c r="K92" s="4"/>
      <c r="L92" s="4"/>
      <c r="M92" s="185"/>
      <c r="N92" s="4"/>
      <c r="O92" s="3"/>
      <c r="P92" s="4"/>
      <c r="Q92" s="185"/>
      <c r="R92" s="4"/>
      <c r="S92" s="4"/>
      <c r="T92" s="4"/>
      <c r="U92" s="185"/>
      <c r="V92" s="149"/>
      <c r="W92" s="145"/>
      <c r="X92" s="4"/>
      <c r="Y92" s="185"/>
      <c r="Z92" s="153">
        <v>82</v>
      </c>
      <c r="AA92" s="136" t="s">
        <v>2107</v>
      </c>
      <c r="AB92" s="6">
        <v>133</v>
      </c>
      <c r="AC92" s="185"/>
      <c r="AD92" s="4">
        <v>44</v>
      </c>
      <c r="AE92" s="19">
        <v>0.10991898148148148</v>
      </c>
      <c r="AF92" s="4">
        <v>178</v>
      </c>
      <c r="AG92" s="185"/>
      <c r="AH92" s="5"/>
      <c r="AI92" s="36"/>
      <c r="AJ92" s="4"/>
      <c r="AK92" s="185"/>
      <c r="AL92" s="4"/>
      <c r="AM92" s="9"/>
      <c r="AN92" s="4"/>
      <c r="AO92" s="185"/>
      <c r="AP92" s="5">
        <v>54</v>
      </c>
      <c r="AQ92" s="9">
        <v>0.11288194444444444</v>
      </c>
      <c r="AR92" s="5">
        <v>169</v>
      </c>
      <c r="AS92" s="185"/>
      <c r="AT92" s="5">
        <v>39</v>
      </c>
      <c r="AU92" s="19">
        <v>0.08344907407407408</v>
      </c>
      <c r="AV92" s="5">
        <v>186</v>
      </c>
      <c r="AW92" s="185"/>
      <c r="AX92" s="4"/>
      <c r="AY92" s="4"/>
      <c r="AZ92" s="4"/>
      <c r="BA92" s="185"/>
      <c r="BB92" s="5" t="str">
        <f>VLOOKUP(A92,Tartufo!A:G,5,0)</f>
        <v>65 (L) </v>
      </c>
      <c r="BC92" s="5" t="str">
        <f>VLOOKUP(A92,Tartufo!A:G,6,0)</f>
        <v>07:51:40</v>
      </c>
      <c r="BD92" s="5">
        <f>VLOOKUP(A92,Tartufo!A:H,7,0)</f>
        <v>186</v>
      </c>
      <c r="BE92" s="185"/>
      <c r="BF92" s="7"/>
      <c r="BG92" s="7"/>
      <c r="BH92" s="7"/>
      <c r="BI92" s="7"/>
    </row>
    <row r="93" spans="1:57" s="8" customFormat="1" ht="12.75">
      <c r="A93" s="170" t="s">
        <v>1511</v>
      </c>
      <c r="B93" s="5" t="s">
        <v>765</v>
      </c>
      <c r="C93" s="5">
        <v>1987</v>
      </c>
      <c r="D93" s="194" t="s">
        <v>1733</v>
      </c>
      <c r="E93" s="185"/>
      <c r="F93" s="92">
        <f t="shared" si="4"/>
        <v>849</v>
      </c>
      <c r="G93" s="92">
        <v>85</v>
      </c>
      <c r="H93" s="92">
        <f t="shared" si="5"/>
        <v>7</v>
      </c>
      <c r="I93" s="185"/>
      <c r="J93" s="5"/>
      <c r="K93" s="5"/>
      <c r="L93" s="5"/>
      <c r="M93" s="185"/>
      <c r="N93" s="5"/>
      <c r="O93" s="59"/>
      <c r="P93" s="5"/>
      <c r="Q93" s="185"/>
      <c r="R93" s="92">
        <v>64</v>
      </c>
      <c r="S93" s="89" t="s">
        <v>1313</v>
      </c>
      <c r="T93" s="52">
        <v>155</v>
      </c>
      <c r="U93" s="185"/>
      <c r="V93" s="150"/>
      <c r="W93" s="147"/>
      <c r="X93" s="5"/>
      <c r="Y93" s="185"/>
      <c r="Z93" s="152">
        <v>147</v>
      </c>
      <c r="AA93" s="5" t="s">
        <v>2394</v>
      </c>
      <c r="AB93" s="5">
        <v>68</v>
      </c>
      <c r="AC93" s="185"/>
      <c r="AD93" s="5"/>
      <c r="AE93" s="36"/>
      <c r="AF93" s="5"/>
      <c r="AG93" s="185"/>
      <c r="AH93" s="5">
        <v>88</v>
      </c>
      <c r="AI93" s="36" t="s">
        <v>3291</v>
      </c>
      <c r="AJ93" s="5">
        <v>139</v>
      </c>
      <c r="AK93" s="185"/>
      <c r="AL93" s="5">
        <v>114</v>
      </c>
      <c r="AM93" s="36">
        <v>0.1293287037037037</v>
      </c>
      <c r="AN93" s="5">
        <v>107</v>
      </c>
      <c r="AO93" s="185"/>
      <c r="AP93" s="4">
        <v>77</v>
      </c>
      <c r="AQ93" s="36">
        <v>0.1310300925925926</v>
      </c>
      <c r="AR93" s="4">
        <v>146</v>
      </c>
      <c r="AS93" s="185"/>
      <c r="AT93" s="5"/>
      <c r="AU93" s="36"/>
      <c r="AV93" s="5"/>
      <c r="AW93" s="185"/>
      <c r="AX93" s="52">
        <v>133</v>
      </c>
      <c r="AY93" s="36">
        <v>0.09989583333333334</v>
      </c>
      <c r="AZ93" s="4">
        <v>88</v>
      </c>
      <c r="BA93" s="185"/>
      <c r="BB93" s="5" t="str">
        <f>VLOOKUP(A93,Tartufo!A:G,5,0)</f>
        <v>83</v>
      </c>
      <c r="BC93" s="5" t="str">
        <f>VLOOKUP(A93,Tartufo!A:G,6,0)</f>
        <v>04:27:01</v>
      </c>
      <c r="BD93" s="5">
        <f>VLOOKUP(A93,Tartufo!A:H,7,0)</f>
        <v>146</v>
      </c>
      <c r="BE93" s="185"/>
    </row>
    <row r="94" spans="1:57" s="8" customFormat="1" ht="12.75">
      <c r="A94" s="169" t="s">
        <v>1356</v>
      </c>
      <c r="B94" s="5" t="s">
        <v>763</v>
      </c>
      <c r="C94" s="5">
        <v>1975</v>
      </c>
      <c r="D94" s="194" t="s">
        <v>1694</v>
      </c>
      <c r="E94" s="185"/>
      <c r="F94" s="92">
        <f t="shared" si="4"/>
        <v>840</v>
      </c>
      <c r="G94" s="92">
        <v>86</v>
      </c>
      <c r="H94" s="92">
        <f t="shared" si="5"/>
        <v>5</v>
      </c>
      <c r="I94" s="185"/>
      <c r="J94" s="5"/>
      <c r="K94" s="5"/>
      <c r="L94" s="5"/>
      <c r="M94" s="185"/>
      <c r="N94" s="5"/>
      <c r="O94" s="59"/>
      <c r="P94" s="5"/>
      <c r="Q94" s="185"/>
      <c r="R94" s="92">
        <v>39</v>
      </c>
      <c r="S94" s="89" t="s">
        <v>1269</v>
      </c>
      <c r="T94" s="52">
        <v>180</v>
      </c>
      <c r="U94" s="185"/>
      <c r="V94" s="150" t="s">
        <v>618</v>
      </c>
      <c r="W94" s="147">
        <v>0.6711458333333334</v>
      </c>
      <c r="X94" s="5">
        <v>187</v>
      </c>
      <c r="Y94" s="185"/>
      <c r="Z94" s="152">
        <v>92</v>
      </c>
      <c r="AA94" s="5" t="s">
        <v>2158</v>
      </c>
      <c r="AB94" s="5">
        <v>123</v>
      </c>
      <c r="AC94" s="185"/>
      <c r="AD94" s="4">
        <v>46</v>
      </c>
      <c r="AE94" s="19">
        <v>0.11229166666666668</v>
      </c>
      <c r="AF94" s="4">
        <v>176</v>
      </c>
      <c r="AG94" s="185"/>
      <c r="AH94" s="5" t="s">
        <v>3609</v>
      </c>
      <c r="AI94" s="36" t="s">
        <v>2947</v>
      </c>
      <c r="AJ94" s="6">
        <v>174</v>
      </c>
      <c r="AK94" s="185"/>
      <c r="AL94" s="5"/>
      <c r="AM94" s="36"/>
      <c r="AN94" s="5"/>
      <c r="AO94" s="185"/>
      <c r="AP94" s="5"/>
      <c r="AQ94" s="36"/>
      <c r="AR94" s="5"/>
      <c r="AS94" s="185"/>
      <c r="AT94" s="5"/>
      <c r="AU94" s="36"/>
      <c r="AV94" s="5"/>
      <c r="AW94" s="185"/>
      <c r="AX94" s="5"/>
      <c r="AY94" s="5"/>
      <c r="AZ94" s="5"/>
      <c r="BA94" s="185"/>
      <c r="BB94" s="5"/>
      <c r="BC94" s="5"/>
      <c r="BD94" s="5"/>
      <c r="BE94" s="185"/>
    </row>
    <row r="95" spans="1:57" s="8" customFormat="1" ht="12.75">
      <c r="A95" s="169" t="s">
        <v>1107</v>
      </c>
      <c r="B95" s="5" t="s">
        <v>763</v>
      </c>
      <c r="C95" s="40">
        <v>1975</v>
      </c>
      <c r="D95" s="194" t="s">
        <v>1652</v>
      </c>
      <c r="E95" s="185"/>
      <c r="F95" s="92">
        <f t="shared" si="4"/>
        <v>835</v>
      </c>
      <c r="G95" s="92">
        <v>87</v>
      </c>
      <c r="H95" s="92">
        <f t="shared" si="5"/>
        <v>4</v>
      </c>
      <c r="I95" s="185"/>
      <c r="J95" s="5"/>
      <c r="K95" s="5"/>
      <c r="L95" s="5"/>
      <c r="M95" s="185"/>
      <c r="N95" s="89">
        <v>29</v>
      </c>
      <c r="O95" s="129">
        <v>0.08513888888888889</v>
      </c>
      <c r="P95" s="5">
        <v>190</v>
      </c>
      <c r="Q95" s="185"/>
      <c r="R95" s="92">
        <v>7</v>
      </c>
      <c r="S95" s="89" t="s">
        <v>1237</v>
      </c>
      <c r="T95" s="52">
        <v>212</v>
      </c>
      <c r="U95" s="185"/>
      <c r="V95" s="150"/>
      <c r="W95" s="147"/>
      <c r="X95" s="5"/>
      <c r="Y95" s="185"/>
      <c r="Z95" s="152"/>
      <c r="AA95" s="5"/>
      <c r="AB95" s="5"/>
      <c r="AC95" s="185"/>
      <c r="AD95" s="5"/>
      <c r="AE95" s="36"/>
      <c r="AF95" s="5"/>
      <c r="AG95" s="185"/>
      <c r="AH95" s="5"/>
      <c r="AI95" s="36"/>
      <c r="AJ95" s="5"/>
      <c r="AK95" s="185"/>
      <c r="AL95" s="5"/>
      <c r="AM95" s="36"/>
      <c r="AN95" s="5"/>
      <c r="AO95" s="185"/>
      <c r="AP95" s="5"/>
      <c r="AQ95" s="36"/>
      <c r="AR95" s="5"/>
      <c r="AS95" s="185"/>
      <c r="AT95" s="5"/>
      <c r="AU95" s="36"/>
      <c r="AV95" s="5"/>
      <c r="AW95" s="185"/>
      <c r="AX95" s="52">
        <v>11</v>
      </c>
      <c r="AY95" s="36">
        <v>0.07208333333333333</v>
      </c>
      <c r="AZ95" s="4">
        <v>210</v>
      </c>
      <c r="BA95" s="185"/>
      <c r="BB95" s="5" t="str">
        <f>VLOOKUP(A95,Tartufo!A:G,5,0)</f>
        <v>6</v>
      </c>
      <c r="BC95" s="5" t="str">
        <f>VLOOKUP(A95,Tartufo!A:G,6,0)</f>
        <v>02:46:00</v>
      </c>
      <c r="BD95" s="5">
        <f>VLOOKUP(A95,Tartufo!A:H,7,0)</f>
        <v>223</v>
      </c>
      <c r="BE95" s="185"/>
    </row>
    <row r="96" spans="1:61" s="8" customFormat="1" ht="12.75">
      <c r="A96" s="169" t="s">
        <v>2699</v>
      </c>
      <c r="B96" s="5" t="s">
        <v>763</v>
      </c>
      <c r="C96" s="5" t="s">
        <v>1651</v>
      </c>
      <c r="D96" s="177" t="s">
        <v>2701</v>
      </c>
      <c r="E96" s="185"/>
      <c r="F96" s="92">
        <f t="shared" si="4"/>
        <v>833</v>
      </c>
      <c r="G96" s="92">
        <v>88</v>
      </c>
      <c r="H96" s="92">
        <f t="shared" si="5"/>
        <v>4</v>
      </c>
      <c r="I96" s="185"/>
      <c r="J96" s="5"/>
      <c r="K96" s="36"/>
      <c r="L96" s="5"/>
      <c r="M96" s="185"/>
      <c r="N96" s="5"/>
      <c r="O96" s="59"/>
      <c r="P96" s="5"/>
      <c r="Q96" s="185"/>
      <c r="R96" s="4"/>
      <c r="S96" s="4"/>
      <c r="T96" s="4"/>
      <c r="U96" s="185"/>
      <c r="V96" s="149"/>
      <c r="W96" s="145"/>
      <c r="X96" s="4"/>
      <c r="Y96" s="185"/>
      <c r="Z96" s="152"/>
      <c r="AA96" s="9"/>
      <c r="AB96" s="5"/>
      <c r="AC96" s="185"/>
      <c r="AD96" s="4">
        <v>7</v>
      </c>
      <c r="AE96" s="19">
        <v>0.0925462962962963</v>
      </c>
      <c r="AF96" s="4">
        <v>215</v>
      </c>
      <c r="AG96" s="185"/>
      <c r="AH96" s="5">
        <v>28</v>
      </c>
      <c r="AI96" s="36" t="s">
        <v>3119</v>
      </c>
      <c r="AJ96" s="5">
        <v>199</v>
      </c>
      <c r="AK96" s="185"/>
      <c r="AL96" s="5">
        <v>8</v>
      </c>
      <c r="AM96" s="9">
        <v>0.08622685185185186</v>
      </c>
      <c r="AN96" s="5">
        <v>213</v>
      </c>
      <c r="AO96" s="185"/>
      <c r="AP96" s="4">
        <v>17</v>
      </c>
      <c r="AQ96" s="9">
        <v>0.09699074074074075</v>
      </c>
      <c r="AR96" s="4">
        <v>206</v>
      </c>
      <c r="AS96" s="185"/>
      <c r="AT96" s="4"/>
      <c r="AU96" s="19"/>
      <c r="AV96" s="4"/>
      <c r="AW96" s="185"/>
      <c r="AX96" s="4"/>
      <c r="AY96" s="4"/>
      <c r="AZ96" s="4"/>
      <c r="BA96" s="185"/>
      <c r="BB96" s="5"/>
      <c r="BC96" s="5"/>
      <c r="BD96" s="5"/>
      <c r="BE96" s="185"/>
      <c r="BG96" s="7"/>
      <c r="BH96" s="7"/>
      <c r="BI96" s="7"/>
    </row>
    <row r="97" spans="1:57" s="8" customFormat="1" ht="12.75">
      <c r="A97" s="170" t="s">
        <v>839</v>
      </c>
      <c r="B97" s="5" t="s">
        <v>765</v>
      </c>
      <c r="C97" s="5">
        <v>1971</v>
      </c>
      <c r="D97" s="195" t="s">
        <v>1990</v>
      </c>
      <c r="E97" s="185"/>
      <c r="F97" s="92">
        <f t="shared" si="4"/>
        <v>831</v>
      </c>
      <c r="G97" s="92">
        <v>89</v>
      </c>
      <c r="H97" s="92">
        <f t="shared" si="5"/>
        <v>5</v>
      </c>
      <c r="I97" s="185"/>
      <c r="J97" s="89">
        <v>63</v>
      </c>
      <c r="K97" s="89" t="s">
        <v>981</v>
      </c>
      <c r="L97" s="5">
        <v>156</v>
      </c>
      <c r="M97" s="185"/>
      <c r="N97" s="5"/>
      <c r="O97" s="125"/>
      <c r="P97" s="5"/>
      <c r="Q97" s="185"/>
      <c r="R97" s="5"/>
      <c r="S97" s="5"/>
      <c r="T97" s="5"/>
      <c r="U97" s="185"/>
      <c r="V97" s="150"/>
      <c r="W97" s="147"/>
      <c r="X97" s="5"/>
      <c r="Y97" s="185"/>
      <c r="Z97" s="152"/>
      <c r="AA97" s="5"/>
      <c r="AB97" s="5"/>
      <c r="AC97" s="185"/>
      <c r="AD97" s="5"/>
      <c r="AE97" s="60"/>
      <c r="AF97" s="5"/>
      <c r="AG97" s="185"/>
      <c r="AH97" s="5">
        <v>57</v>
      </c>
      <c r="AI97" s="36" t="s">
        <v>3200</v>
      </c>
      <c r="AJ97" s="4">
        <v>170</v>
      </c>
      <c r="AK97" s="185"/>
      <c r="AL97" s="5">
        <v>66</v>
      </c>
      <c r="AM97" s="36">
        <v>0.10439814814814814</v>
      </c>
      <c r="AN97" s="5">
        <v>155</v>
      </c>
      <c r="AO97" s="185"/>
      <c r="AP97" s="5">
        <v>38</v>
      </c>
      <c r="AQ97" s="36">
        <v>0.1069560185185185</v>
      </c>
      <c r="AR97" s="5">
        <v>185</v>
      </c>
      <c r="AS97" s="185"/>
      <c r="AT97" s="5"/>
      <c r="AU97" s="36"/>
      <c r="AV97" s="5"/>
      <c r="AW97" s="185"/>
      <c r="AX97" s="5">
        <v>56</v>
      </c>
      <c r="AY97" s="36">
        <v>0.08361111111111112</v>
      </c>
      <c r="AZ97" s="5">
        <v>165</v>
      </c>
      <c r="BA97" s="185"/>
      <c r="BB97" s="5"/>
      <c r="BC97" s="5"/>
      <c r="BD97" s="5"/>
      <c r="BE97" s="185"/>
    </row>
    <row r="98" spans="1:61" s="8" customFormat="1" ht="12.75">
      <c r="A98" s="162" t="s">
        <v>699</v>
      </c>
      <c r="B98" s="136" t="s">
        <v>763</v>
      </c>
      <c r="C98" s="5">
        <v>1977</v>
      </c>
      <c r="D98" s="196" t="s">
        <v>1899</v>
      </c>
      <c r="E98" s="185"/>
      <c r="F98" s="92">
        <f t="shared" si="4"/>
        <v>820</v>
      </c>
      <c r="G98" s="92">
        <v>90</v>
      </c>
      <c r="H98" s="92">
        <f t="shared" si="5"/>
        <v>7</v>
      </c>
      <c r="I98" s="185"/>
      <c r="J98" s="4"/>
      <c r="K98" s="4"/>
      <c r="L98" s="4"/>
      <c r="M98" s="185"/>
      <c r="N98" s="2"/>
      <c r="O98" s="3"/>
      <c r="P98" s="4"/>
      <c r="Q98" s="185"/>
      <c r="R98" s="4"/>
      <c r="S98" s="4"/>
      <c r="T98" s="4"/>
      <c r="U98" s="185"/>
      <c r="V98" s="149"/>
      <c r="W98" s="145"/>
      <c r="X98" s="4"/>
      <c r="Y98" s="185"/>
      <c r="Z98" s="153">
        <v>133</v>
      </c>
      <c r="AA98" s="136" t="s">
        <v>2339</v>
      </c>
      <c r="AB98" s="6">
        <v>82</v>
      </c>
      <c r="AC98" s="185"/>
      <c r="AD98" s="4">
        <v>97</v>
      </c>
      <c r="AE98" s="19">
        <v>0.13791666666666666</v>
      </c>
      <c r="AF98" s="4">
        <v>125</v>
      </c>
      <c r="AG98" s="185"/>
      <c r="AH98" s="5">
        <v>126</v>
      </c>
      <c r="AI98" s="36" t="s">
        <v>3407</v>
      </c>
      <c r="AJ98" s="5">
        <v>101</v>
      </c>
      <c r="AK98" s="185"/>
      <c r="AL98" s="5">
        <v>85</v>
      </c>
      <c r="AM98" s="9">
        <v>0.11256944444444444</v>
      </c>
      <c r="AN98" s="5">
        <v>136</v>
      </c>
      <c r="AO98" s="185"/>
      <c r="AP98" s="4">
        <v>75</v>
      </c>
      <c r="AQ98" s="9">
        <v>0.1252777777777778</v>
      </c>
      <c r="AR98" s="4">
        <v>148</v>
      </c>
      <c r="AS98" s="185"/>
      <c r="AT98" s="4"/>
      <c r="AU98" s="19"/>
      <c r="AV98" s="4"/>
      <c r="AW98" s="185"/>
      <c r="AX98" s="52">
        <v>137</v>
      </c>
      <c r="AY98" s="9">
        <v>0.10136574074074074</v>
      </c>
      <c r="AZ98" s="4">
        <v>84</v>
      </c>
      <c r="BA98" s="185"/>
      <c r="BB98" s="5" t="str">
        <f>VLOOKUP(A98,Tartufo!A:G,5,0)</f>
        <v>85</v>
      </c>
      <c r="BC98" s="5" t="str">
        <f>VLOOKUP(A98,Tartufo!A:G,6,0)</f>
        <v>04:29:01</v>
      </c>
      <c r="BD98" s="5">
        <f>VLOOKUP(A98,Tartufo!A:H,7,0)</f>
        <v>144</v>
      </c>
      <c r="BE98" s="185"/>
      <c r="BF98" s="7"/>
      <c r="BG98" s="7"/>
      <c r="BH98" s="7"/>
      <c r="BI98" s="7"/>
    </row>
    <row r="99" spans="1:57" ht="12.75">
      <c r="A99" s="162" t="s">
        <v>715</v>
      </c>
      <c r="B99" s="136" t="s">
        <v>763</v>
      </c>
      <c r="C99" s="136" t="s">
        <v>2300</v>
      </c>
      <c r="D99" s="194" t="s">
        <v>1399</v>
      </c>
      <c r="E99" s="185"/>
      <c r="F99" s="92">
        <f t="shared" si="4"/>
        <v>816</v>
      </c>
      <c r="G99" s="92">
        <v>91</v>
      </c>
      <c r="H99" s="92">
        <f t="shared" si="5"/>
        <v>8</v>
      </c>
      <c r="I99" s="185"/>
      <c r="M99" s="185"/>
      <c r="Q99" s="185"/>
      <c r="U99" s="185"/>
      <c r="Y99" s="185"/>
      <c r="Z99" s="153">
        <v>162</v>
      </c>
      <c r="AA99" s="136" t="s">
        <v>2450</v>
      </c>
      <c r="AB99" s="6">
        <v>53</v>
      </c>
      <c r="AC99" s="185"/>
      <c r="AD99" s="4">
        <v>110</v>
      </c>
      <c r="AE99" s="19">
        <v>0.1552662037037037</v>
      </c>
      <c r="AF99" s="4">
        <v>112</v>
      </c>
      <c r="AG99" s="185"/>
      <c r="AH99" s="5">
        <v>132</v>
      </c>
      <c r="AI99" s="36" t="s">
        <v>3423</v>
      </c>
      <c r="AJ99" s="5">
        <v>95</v>
      </c>
      <c r="AK99" s="185"/>
      <c r="AL99" s="5">
        <v>124</v>
      </c>
      <c r="AM99" s="9">
        <v>0.1422337962962963</v>
      </c>
      <c r="AN99" s="5">
        <v>97</v>
      </c>
      <c r="AO99" s="185"/>
      <c r="AP99" s="4">
        <v>99</v>
      </c>
      <c r="AQ99" s="9">
        <v>0.16925925925925925</v>
      </c>
      <c r="AR99" s="4">
        <v>124</v>
      </c>
      <c r="AS99" s="185"/>
      <c r="AT99" s="5">
        <v>72</v>
      </c>
      <c r="AU99" s="19">
        <v>0.12439814814814815</v>
      </c>
      <c r="AV99" s="5">
        <v>153</v>
      </c>
      <c r="AW99" s="185"/>
      <c r="AX99" s="52">
        <v>165</v>
      </c>
      <c r="AY99" s="9">
        <v>0.1200462962962963</v>
      </c>
      <c r="AZ99" s="4">
        <v>56</v>
      </c>
      <c r="BA99" s="185"/>
      <c r="BB99" s="5" t="str">
        <f>VLOOKUP(A99,Tartufo!A:G,5,0)</f>
        <v>103</v>
      </c>
      <c r="BC99" s="5" t="str">
        <f>VLOOKUP(A99,Tartufo!A:G,6,0)</f>
        <v>05:11:24</v>
      </c>
      <c r="BD99" s="5">
        <f>VLOOKUP(A99,Tartufo!A:H,7,0)</f>
        <v>126</v>
      </c>
      <c r="BE99" s="185"/>
    </row>
    <row r="100" spans="1:57" s="8" customFormat="1" ht="12.75">
      <c r="A100" s="169" t="s">
        <v>827</v>
      </c>
      <c r="B100" s="5" t="s">
        <v>763</v>
      </c>
      <c r="C100" s="5">
        <v>1943</v>
      </c>
      <c r="D100" s="195" t="s">
        <v>742</v>
      </c>
      <c r="E100" s="185"/>
      <c r="F100" s="92">
        <f t="shared" si="4"/>
        <v>810</v>
      </c>
      <c r="G100" s="92">
        <v>92</v>
      </c>
      <c r="H100" s="92">
        <f t="shared" si="5"/>
        <v>8</v>
      </c>
      <c r="I100" s="185"/>
      <c r="J100" s="89">
        <v>126</v>
      </c>
      <c r="K100" s="89" t="s">
        <v>1044</v>
      </c>
      <c r="L100" s="5">
        <v>93</v>
      </c>
      <c r="M100" s="185"/>
      <c r="N100" s="5">
        <v>92</v>
      </c>
      <c r="O100" s="125">
        <v>0.13854166666666667</v>
      </c>
      <c r="P100" s="5">
        <v>127</v>
      </c>
      <c r="Q100" s="185"/>
      <c r="R100" s="92">
        <v>85</v>
      </c>
      <c r="S100" s="89" t="s">
        <v>1315</v>
      </c>
      <c r="T100" s="52">
        <v>134</v>
      </c>
      <c r="U100" s="185"/>
      <c r="V100" s="150"/>
      <c r="W100" s="147"/>
      <c r="X100" s="5"/>
      <c r="Y100" s="185"/>
      <c r="Z100" s="152">
        <v>166</v>
      </c>
      <c r="AA100" s="5" t="s">
        <v>2467</v>
      </c>
      <c r="AB100" s="5">
        <v>49</v>
      </c>
      <c r="AC100" s="185"/>
      <c r="AD100" s="4">
        <v>118</v>
      </c>
      <c r="AE100" s="19">
        <v>0.19444444444444445</v>
      </c>
      <c r="AF100" s="4">
        <v>104</v>
      </c>
      <c r="AG100" s="185"/>
      <c r="AH100" s="5">
        <v>134</v>
      </c>
      <c r="AI100" s="36" t="s">
        <v>3428</v>
      </c>
      <c r="AJ100" s="5">
        <v>93</v>
      </c>
      <c r="AK100" s="185"/>
      <c r="AL100" s="5">
        <v>128</v>
      </c>
      <c r="AM100" s="36">
        <v>0.16666666666666666</v>
      </c>
      <c r="AN100" s="5">
        <v>93</v>
      </c>
      <c r="AO100" s="185"/>
      <c r="AP100" s="5">
        <v>106</v>
      </c>
      <c r="AQ100" s="36">
        <v>0.17574074074074075</v>
      </c>
      <c r="AR100" s="5">
        <v>117</v>
      </c>
      <c r="AS100" s="185"/>
      <c r="AT100" s="5"/>
      <c r="AU100" s="36"/>
      <c r="AV100" s="5"/>
      <c r="AW100" s="185"/>
      <c r="AX100" s="5"/>
      <c r="AY100" s="5"/>
      <c r="AZ100" s="5"/>
      <c r="BA100" s="185"/>
      <c r="BB100" s="5"/>
      <c r="BC100" s="5"/>
      <c r="BD100" s="5"/>
      <c r="BE100" s="185"/>
    </row>
    <row r="101" spans="1:57" s="8" customFormat="1" ht="12.75">
      <c r="A101" s="170" t="s">
        <v>1458</v>
      </c>
      <c r="B101" s="5" t="s">
        <v>765</v>
      </c>
      <c r="C101" s="5">
        <v>1979</v>
      </c>
      <c r="D101" s="195" t="s">
        <v>1192</v>
      </c>
      <c r="E101" s="185"/>
      <c r="F101" s="92">
        <f t="shared" si="4"/>
        <v>807</v>
      </c>
      <c r="G101" s="92">
        <v>93</v>
      </c>
      <c r="H101" s="92">
        <f t="shared" si="5"/>
        <v>6</v>
      </c>
      <c r="I101" s="185"/>
      <c r="J101" s="5"/>
      <c r="K101" s="5"/>
      <c r="L101" s="5"/>
      <c r="M101" s="185"/>
      <c r="N101" s="5"/>
      <c r="O101" s="59"/>
      <c r="P101" s="5"/>
      <c r="Q101" s="185"/>
      <c r="R101" s="92">
        <v>71</v>
      </c>
      <c r="S101" s="89" t="s">
        <v>1289</v>
      </c>
      <c r="T101" s="52">
        <v>148</v>
      </c>
      <c r="U101" s="185"/>
      <c r="V101" s="150" t="s">
        <v>624</v>
      </c>
      <c r="W101" s="147">
        <v>0.7410185185185186</v>
      </c>
      <c r="X101" s="5">
        <v>163</v>
      </c>
      <c r="Y101" s="185"/>
      <c r="Z101" s="152">
        <v>154</v>
      </c>
      <c r="AA101" s="5" t="s">
        <v>2421</v>
      </c>
      <c r="AB101" s="5">
        <v>61</v>
      </c>
      <c r="AC101" s="185"/>
      <c r="AD101" s="5"/>
      <c r="AE101" s="36"/>
      <c r="AF101" s="5"/>
      <c r="AG101" s="185"/>
      <c r="AH101" s="5" t="s">
        <v>3585</v>
      </c>
      <c r="AI101" s="36" t="s">
        <v>2874</v>
      </c>
      <c r="AJ101" s="6">
        <v>198</v>
      </c>
      <c r="AK101" s="185"/>
      <c r="AL101" s="5">
        <v>99</v>
      </c>
      <c r="AM101" s="36">
        <v>0.11758101851851853</v>
      </c>
      <c r="AN101" s="5">
        <v>122</v>
      </c>
      <c r="AO101" s="185"/>
      <c r="AP101" s="5"/>
      <c r="AQ101" s="36"/>
      <c r="AR101" s="5"/>
      <c r="AS101" s="185"/>
      <c r="AT101" s="5"/>
      <c r="AU101" s="36"/>
      <c r="AV101" s="5"/>
      <c r="AW101" s="185"/>
      <c r="AX101" s="5">
        <v>106</v>
      </c>
      <c r="AY101" s="36">
        <v>0.09427083333333335</v>
      </c>
      <c r="AZ101" s="5">
        <v>115</v>
      </c>
      <c r="BA101" s="185"/>
      <c r="BB101" s="5"/>
      <c r="BC101" s="5"/>
      <c r="BD101" s="5"/>
      <c r="BE101" s="185"/>
    </row>
    <row r="102" spans="1:57" s="8" customFormat="1" ht="12.75">
      <c r="A102" s="170" t="s">
        <v>1505</v>
      </c>
      <c r="B102" s="5" t="s">
        <v>765</v>
      </c>
      <c r="C102" s="5">
        <v>1973</v>
      </c>
      <c r="D102" s="194" t="s">
        <v>1733</v>
      </c>
      <c r="E102" s="185"/>
      <c r="F102" s="92">
        <f t="shared" si="4"/>
        <v>805</v>
      </c>
      <c r="G102" s="92">
        <v>94</v>
      </c>
      <c r="H102" s="92">
        <f t="shared" si="5"/>
        <v>6</v>
      </c>
      <c r="I102" s="185"/>
      <c r="J102" s="5"/>
      <c r="K102" s="5"/>
      <c r="L102" s="5"/>
      <c r="M102" s="185"/>
      <c r="N102" s="5"/>
      <c r="O102" s="59"/>
      <c r="P102" s="5"/>
      <c r="Q102" s="185"/>
      <c r="R102" s="92">
        <v>69</v>
      </c>
      <c r="S102" s="89" t="s">
        <v>1287</v>
      </c>
      <c r="T102" s="52">
        <v>150</v>
      </c>
      <c r="U102" s="185"/>
      <c r="V102" s="150"/>
      <c r="W102" s="147"/>
      <c r="X102" s="5"/>
      <c r="Y102" s="185"/>
      <c r="Z102" s="152">
        <v>157</v>
      </c>
      <c r="AA102" s="5" t="s">
        <v>2431</v>
      </c>
      <c r="AB102" s="5">
        <v>58</v>
      </c>
      <c r="AC102" s="185"/>
      <c r="AD102" s="5"/>
      <c r="AE102" s="36"/>
      <c r="AF102" s="5"/>
      <c r="AG102" s="185"/>
      <c r="AH102" s="5"/>
      <c r="AI102" s="36"/>
      <c r="AJ102" s="5"/>
      <c r="AK102" s="185"/>
      <c r="AL102" s="5">
        <v>100</v>
      </c>
      <c r="AM102" s="36">
        <v>0.11784722222222221</v>
      </c>
      <c r="AN102" s="5">
        <v>121</v>
      </c>
      <c r="AO102" s="185"/>
      <c r="AP102" s="5">
        <v>74</v>
      </c>
      <c r="AQ102" s="36">
        <v>0.12495370370370369</v>
      </c>
      <c r="AR102" s="5">
        <v>149</v>
      </c>
      <c r="AS102" s="185"/>
      <c r="AT102" s="5"/>
      <c r="AU102" s="36"/>
      <c r="AV102" s="5"/>
      <c r="AW102" s="185"/>
      <c r="AX102" s="52">
        <v>77</v>
      </c>
      <c r="AY102" s="36">
        <v>0.08799768518518519</v>
      </c>
      <c r="AZ102" s="4">
        <v>144</v>
      </c>
      <c r="BA102" s="185"/>
      <c r="BB102" s="5" t="str">
        <f>VLOOKUP(A102,Tartufo!A:G,5,0)</f>
        <v>46</v>
      </c>
      <c r="BC102" s="5" t="str">
        <f>VLOOKUP(A102,Tartufo!A:G,6,0)</f>
        <v>03:43:19</v>
      </c>
      <c r="BD102" s="5">
        <f>VLOOKUP(A102,Tartufo!A:H,7,0)</f>
        <v>183</v>
      </c>
      <c r="BE102" s="185"/>
    </row>
    <row r="103" spans="1:57" s="8" customFormat="1" ht="12.75">
      <c r="A103" s="169" t="s">
        <v>1096</v>
      </c>
      <c r="B103" s="5" t="s">
        <v>763</v>
      </c>
      <c r="C103" s="40">
        <v>1965</v>
      </c>
      <c r="D103" s="195" t="s">
        <v>1192</v>
      </c>
      <c r="E103" s="185"/>
      <c r="F103" s="92">
        <f t="shared" si="4"/>
        <v>804</v>
      </c>
      <c r="G103" s="92">
        <v>95</v>
      </c>
      <c r="H103" s="92">
        <f t="shared" si="5"/>
        <v>4</v>
      </c>
      <c r="I103" s="185"/>
      <c r="J103" s="5"/>
      <c r="K103" s="5"/>
      <c r="L103" s="5"/>
      <c r="M103" s="185"/>
      <c r="N103" s="89">
        <v>13</v>
      </c>
      <c r="O103" s="129">
        <v>0.07972222222222222</v>
      </c>
      <c r="P103" s="5">
        <v>206</v>
      </c>
      <c r="Q103" s="185"/>
      <c r="R103" s="92">
        <v>22</v>
      </c>
      <c r="S103" s="89" t="s">
        <v>1251</v>
      </c>
      <c r="T103" s="52">
        <v>197</v>
      </c>
      <c r="U103" s="185"/>
      <c r="V103" s="150" t="s">
        <v>612</v>
      </c>
      <c r="W103" s="147">
        <v>0.5634375</v>
      </c>
      <c r="X103" s="5">
        <v>211</v>
      </c>
      <c r="Y103" s="185"/>
      <c r="Z103" s="152"/>
      <c r="AA103" s="5"/>
      <c r="AB103" s="5"/>
      <c r="AC103" s="185"/>
      <c r="AD103" s="4"/>
      <c r="AE103" s="19"/>
      <c r="AF103" s="5"/>
      <c r="AG103" s="185"/>
      <c r="AH103" s="5"/>
      <c r="AI103" s="36"/>
      <c r="AJ103" s="5"/>
      <c r="AK103" s="185"/>
      <c r="AL103" s="5">
        <v>31</v>
      </c>
      <c r="AM103" s="36">
        <v>0.09350694444444445</v>
      </c>
      <c r="AN103" s="5">
        <v>190</v>
      </c>
      <c r="AO103" s="185"/>
      <c r="AP103" s="5"/>
      <c r="AQ103" s="36"/>
      <c r="AR103" s="5"/>
      <c r="AS103" s="185"/>
      <c r="AT103" s="40"/>
      <c r="AU103" s="126"/>
      <c r="AV103" s="40"/>
      <c r="AW103" s="185"/>
      <c r="AX103" s="5"/>
      <c r="AY103" s="5"/>
      <c r="AZ103" s="5"/>
      <c r="BA103" s="185"/>
      <c r="BB103" s="5"/>
      <c r="BC103" s="5"/>
      <c r="BD103" s="5"/>
      <c r="BE103" s="185"/>
    </row>
    <row r="104" spans="1:57" s="8" customFormat="1" ht="12.75">
      <c r="A104" s="169" t="s">
        <v>1524</v>
      </c>
      <c r="B104" s="5" t="s">
        <v>763</v>
      </c>
      <c r="C104" s="5">
        <v>1971</v>
      </c>
      <c r="D104" s="194" t="s">
        <v>1726</v>
      </c>
      <c r="E104" s="185"/>
      <c r="F104" s="92">
        <f t="shared" si="4"/>
        <v>793</v>
      </c>
      <c r="G104" s="92">
        <v>96</v>
      </c>
      <c r="H104" s="92">
        <f t="shared" si="5"/>
        <v>4</v>
      </c>
      <c r="I104" s="185"/>
      <c r="J104" s="5"/>
      <c r="K104" s="5"/>
      <c r="L104" s="5"/>
      <c r="M104" s="185"/>
      <c r="N104" s="5"/>
      <c r="O104" s="59"/>
      <c r="P104" s="5"/>
      <c r="Q104" s="185"/>
      <c r="R104" s="92">
        <v>18</v>
      </c>
      <c r="S104" s="89" t="s">
        <v>1248</v>
      </c>
      <c r="T104" s="52">
        <v>201</v>
      </c>
      <c r="U104" s="185"/>
      <c r="V104" s="150"/>
      <c r="W104" s="147"/>
      <c r="X104" s="5"/>
      <c r="Y104" s="185"/>
      <c r="Z104" s="152">
        <v>40</v>
      </c>
      <c r="AA104" s="5" t="s">
        <v>1893</v>
      </c>
      <c r="AB104" s="5">
        <v>175</v>
      </c>
      <c r="AC104" s="185"/>
      <c r="AD104" s="4"/>
      <c r="AE104" s="19"/>
      <c r="AF104" s="5"/>
      <c r="AG104" s="185"/>
      <c r="AH104" s="5"/>
      <c r="AI104" s="36"/>
      <c r="AJ104" s="5"/>
      <c r="AK104" s="185"/>
      <c r="AL104" s="5"/>
      <c r="AM104" s="36"/>
      <c r="AN104" s="5"/>
      <c r="AO104" s="185"/>
      <c r="AP104" s="5"/>
      <c r="AQ104" s="36"/>
      <c r="AR104" s="5"/>
      <c r="AS104" s="185"/>
      <c r="AT104" s="5"/>
      <c r="AU104" s="125"/>
      <c r="AV104" s="5"/>
      <c r="AW104" s="185"/>
      <c r="AX104" s="5">
        <v>20</v>
      </c>
      <c r="AY104" s="36">
        <v>0.07452546296296296</v>
      </c>
      <c r="AZ104" s="5">
        <v>201</v>
      </c>
      <c r="BA104" s="185"/>
      <c r="BB104" s="5" t="str">
        <f>VLOOKUP(A104,Tartufo!A:G,5,0)</f>
        <v>13</v>
      </c>
      <c r="BC104" s="5" t="str">
        <f>VLOOKUP(A104,Tartufo!A:G,6,0)</f>
        <v>03:05:30</v>
      </c>
      <c r="BD104" s="5">
        <f>VLOOKUP(A104,Tartufo!A:H,7,0)</f>
        <v>216</v>
      </c>
      <c r="BE104" s="185"/>
    </row>
    <row r="105" spans="1:57" s="8" customFormat="1" ht="12.75">
      <c r="A105" s="169" t="s">
        <v>846</v>
      </c>
      <c r="B105" s="5" t="s">
        <v>763</v>
      </c>
      <c r="C105" s="5">
        <v>1966</v>
      </c>
      <c r="D105" s="195" t="s">
        <v>742</v>
      </c>
      <c r="E105" s="185"/>
      <c r="F105" s="92">
        <f aca="true" t="shared" si="6" ref="F105:F136">+L105+P105+T105+X105+AB105+AF105+AJ105+AN105+AR105+AV105+AZ105+BD105</f>
        <v>787</v>
      </c>
      <c r="G105" s="92">
        <v>97</v>
      </c>
      <c r="H105" s="92">
        <f aca="true" t="shared" si="7" ref="H105:H136">COUNTA(J105,N105,R105,V105,Z105,AD105,AH105,AL105,AP105,AT105,AX105,BB105)</f>
        <v>4</v>
      </c>
      <c r="I105" s="185"/>
      <c r="J105" s="89">
        <v>25</v>
      </c>
      <c r="K105" s="89" t="s">
        <v>944</v>
      </c>
      <c r="L105" s="5">
        <v>194</v>
      </c>
      <c r="M105" s="185"/>
      <c r="N105" s="5"/>
      <c r="O105" s="125"/>
      <c r="P105" s="5"/>
      <c r="Q105" s="185"/>
      <c r="R105" s="5"/>
      <c r="S105" s="5"/>
      <c r="T105" s="5"/>
      <c r="U105" s="185"/>
      <c r="V105" s="150"/>
      <c r="W105" s="147"/>
      <c r="X105" s="5"/>
      <c r="Y105" s="185"/>
      <c r="Z105" s="152"/>
      <c r="AA105" s="5"/>
      <c r="AB105" s="5"/>
      <c r="AC105" s="185"/>
      <c r="AD105" s="4"/>
      <c r="AE105" s="19"/>
      <c r="AF105" s="5"/>
      <c r="AG105" s="185"/>
      <c r="AH105" s="5">
        <v>16</v>
      </c>
      <c r="AI105" s="36" t="s">
        <v>3085</v>
      </c>
      <c r="AJ105" s="5">
        <v>211</v>
      </c>
      <c r="AK105" s="185"/>
      <c r="AL105" s="52"/>
      <c r="AM105" s="60"/>
      <c r="AN105" s="5"/>
      <c r="AO105" s="185"/>
      <c r="AP105" s="4">
        <v>39</v>
      </c>
      <c r="AQ105" s="60">
        <v>0.10699074074074073</v>
      </c>
      <c r="AR105" s="4">
        <v>184</v>
      </c>
      <c r="AS105" s="185"/>
      <c r="AT105" s="40"/>
      <c r="AU105" s="126"/>
      <c r="AV105" s="40"/>
      <c r="AW105" s="185"/>
      <c r="AX105" s="5"/>
      <c r="AY105" s="5"/>
      <c r="AZ105" s="5"/>
      <c r="BA105" s="185"/>
      <c r="BB105" s="5" t="str">
        <f>VLOOKUP(A105,Tartufo!A:G,5,0)</f>
        <v>31</v>
      </c>
      <c r="BC105" s="5" t="str">
        <f>VLOOKUP(A105,Tartufo!A:G,6,0)</f>
        <v>03:31:07</v>
      </c>
      <c r="BD105" s="5">
        <f>VLOOKUP(A105,Tartufo!A:H,7,0)</f>
        <v>198</v>
      </c>
      <c r="BE105" s="185"/>
    </row>
    <row r="106" spans="1:61" s="8" customFormat="1" ht="12.75">
      <c r="A106" s="162" t="s">
        <v>489</v>
      </c>
      <c r="B106" s="191" t="s">
        <v>763</v>
      </c>
      <c r="C106" s="191" t="s">
        <v>1822</v>
      </c>
      <c r="D106" s="194" t="s">
        <v>1899</v>
      </c>
      <c r="E106" s="185"/>
      <c r="F106" s="92">
        <f t="shared" si="6"/>
        <v>786</v>
      </c>
      <c r="G106" s="92">
        <v>98</v>
      </c>
      <c r="H106" s="92">
        <f t="shared" si="7"/>
        <v>4</v>
      </c>
      <c r="I106" s="185"/>
      <c r="J106" s="4"/>
      <c r="K106" s="4"/>
      <c r="L106" s="4"/>
      <c r="M106" s="185"/>
      <c r="N106" s="4"/>
      <c r="O106" s="3"/>
      <c r="P106" s="4"/>
      <c r="Q106" s="185"/>
      <c r="R106" s="4"/>
      <c r="S106" s="4"/>
      <c r="T106" s="4"/>
      <c r="U106" s="185"/>
      <c r="V106" s="149"/>
      <c r="W106" s="145"/>
      <c r="X106" s="4"/>
      <c r="Y106" s="185"/>
      <c r="Z106" s="152"/>
      <c r="AA106" s="9"/>
      <c r="AB106" s="4"/>
      <c r="AC106" s="185"/>
      <c r="AD106" s="4"/>
      <c r="AE106" s="9"/>
      <c r="AF106" s="4"/>
      <c r="AG106" s="185"/>
      <c r="AH106" s="191">
        <v>22</v>
      </c>
      <c r="AI106" s="191" t="s">
        <v>3103</v>
      </c>
      <c r="AJ106" s="5">
        <v>205</v>
      </c>
      <c r="AK106" s="185"/>
      <c r="AL106" s="5">
        <v>35</v>
      </c>
      <c r="AM106" s="9">
        <v>0.09421296296296296</v>
      </c>
      <c r="AN106" s="5">
        <v>186</v>
      </c>
      <c r="AO106" s="185"/>
      <c r="AP106" s="4"/>
      <c r="AQ106" s="9"/>
      <c r="AR106" s="4"/>
      <c r="AS106" s="185"/>
      <c r="AT106" s="5">
        <v>10</v>
      </c>
      <c r="AU106" s="19">
        <v>0.07334490740740741</v>
      </c>
      <c r="AV106" s="5">
        <v>215</v>
      </c>
      <c r="AW106" s="185"/>
      <c r="AX106" s="52">
        <v>41</v>
      </c>
      <c r="AY106" s="9">
        <v>0.08005787037037036</v>
      </c>
      <c r="AZ106" s="4">
        <v>180</v>
      </c>
      <c r="BA106" s="185"/>
      <c r="BB106" s="5"/>
      <c r="BC106" s="5"/>
      <c r="BD106" s="5"/>
      <c r="BE106" s="185"/>
      <c r="BF106" s="7"/>
      <c r="BG106" s="7"/>
      <c r="BH106" s="7"/>
      <c r="BI106" s="7"/>
    </row>
    <row r="107" spans="1:57" s="8" customFormat="1" ht="12.75">
      <c r="A107" s="170" t="s">
        <v>1535</v>
      </c>
      <c r="B107" s="5" t="s">
        <v>765</v>
      </c>
      <c r="C107" s="5">
        <v>1965</v>
      </c>
      <c r="D107" s="194" t="s">
        <v>1694</v>
      </c>
      <c r="E107" s="185"/>
      <c r="F107" s="92">
        <f t="shared" si="6"/>
        <v>780</v>
      </c>
      <c r="G107" s="92">
        <v>99</v>
      </c>
      <c r="H107" s="92">
        <f t="shared" si="7"/>
        <v>5</v>
      </c>
      <c r="I107" s="185"/>
      <c r="J107" s="5"/>
      <c r="K107" s="5"/>
      <c r="L107" s="5"/>
      <c r="M107" s="185"/>
      <c r="N107" s="5"/>
      <c r="O107" s="59"/>
      <c r="P107" s="5"/>
      <c r="Q107" s="185"/>
      <c r="R107" s="92">
        <v>62</v>
      </c>
      <c r="S107" s="89" t="s">
        <v>1311</v>
      </c>
      <c r="T107" s="52">
        <v>157</v>
      </c>
      <c r="U107" s="185"/>
      <c r="V107" s="150"/>
      <c r="W107" s="147"/>
      <c r="X107" s="5"/>
      <c r="Y107" s="185"/>
      <c r="Z107" s="152"/>
      <c r="AA107" s="5"/>
      <c r="AB107" s="5"/>
      <c r="AC107" s="185"/>
      <c r="AD107" s="4">
        <v>107</v>
      </c>
      <c r="AE107" s="19">
        <v>0.15105324074074075</v>
      </c>
      <c r="AF107" s="4">
        <v>115</v>
      </c>
      <c r="AG107" s="185"/>
      <c r="AH107" s="5">
        <v>64</v>
      </c>
      <c r="AI107" s="36" t="s">
        <v>3221</v>
      </c>
      <c r="AJ107" s="5">
        <v>163</v>
      </c>
      <c r="AK107" s="185"/>
      <c r="AL107" s="5"/>
      <c r="AM107" s="36"/>
      <c r="AN107" s="5"/>
      <c r="AO107" s="185"/>
      <c r="AP107" s="5">
        <v>64</v>
      </c>
      <c r="AQ107" s="36">
        <v>0.11996527777777777</v>
      </c>
      <c r="AR107" s="5">
        <v>159</v>
      </c>
      <c r="AS107" s="185"/>
      <c r="AT107" s="5"/>
      <c r="AU107" s="36"/>
      <c r="AV107" s="5"/>
      <c r="AW107" s="185"/>
      <c r="AX107" s="5"/>
      <c r="AY107" s="5"/>
      <c r="AZ107" s="5"/>
      <c r="BA107" s="185"/>
      <c r="BB107" s="5" t="str">
        <f>VLOOKUP(A107,Tartufo!A:G,5,0)</f>
        <v>43</v>
      </c>
      <c r="BC107" s="5" t="str">
        <f>VLOOKUP(A107,Tartufo!A:G,6,0)</f>
        <v>03:40:13</v>
      </c>
      <c r="BD107" s="5">
        <f>VLOOKUP(A107,Tartufo!A:H,7,0)</f>
        <v>186</v>
      </c>
      <c r="BE107" s="185"/>
    </row>
    <row r="108" spans="1:57" s="8" customFormat="1" ht="12.75">
      <c r="A108" s="169" t="s">
        <v>723</v>
      </c>
      <c r="B108" s="5" t="s">
        <v>763</v>
      </c>
      <c r="C108" s="5">
        <v>1976</v>
      </c>
      <c r="D108" s="195" t="s">
        <v>912</v>
      </c>
      <c r="E108" s="185"/>
      <c r="F108" s="92">
        <f t="shared" si="6"/>
        <v>779</v>
      </c>
      <c r="G108" s="92">
        <v>100</v>
      </c>
      <c r="H108" s="92">
        <f t="shared" si="7"/>
        <v>6</v>
      </c>
      <c r="I108" s="185"/>
      <c r="J108" s="89">
        <v>97</v>
      </c>
      <c r="K108" s="89" t="s">
        <v>1015</v>
      </c>
      <c r="L108" s="5">
        <v>122</v>
      </c>
      <c r="M108" s="185"/>
      <c r="N108" s="5">
        <v>71</v>
      </c>
      <c r="O108" s="125">
        <v>0.10226851851851852</v>
      </c>
      <c r="P108" s="5">
        <v>148</v>
      </c>
      <c r="Q108" s="185"/>
      <c r="R108" s="92">
        <v>47</v>
      </c>
      <c r="S108" s="89" t="s">
        <v>1278</v>
      </c>
      <c r="T108" s="52">
        <v>172</v>
      </c>
      <c r="U108" s="185"/>
      <c r="V108" s="150"/>
      <c r="W108" s="147"/>
      <c r="X108" s="5"/>
      <c r="Y108" s="185"/>
      <c r="Z108" s="152"/>
      <c r="AA108" s="5"/>
      <c r="AB108" s="5"/>
      <c r="AC108" s="185"/>
      <c r="AD108" s="4"/>
      <c r="AE108" s="19"/>
      <c r="AF108" s="5"/>
      <c r="AG108" s="185"/>
      <c r="AH108" s="5"/>
      <c r="AI108" s="36"/>
      <c r="AJ108" s="5"/>
      <c r="AK108" s="185"/>
      <c r="AL108" s="5">
        <v>113</v>
      </c>
      <c r="AM108" s="36">
        <v>0.12908564814814813</v>
      </c>
      <c r="AN108" s="5">
        <v>108</v>
      </c>
      <c r="AO108" s="185"/>
      <c r="AP108" s="5"/>
      <c r="AQ108" s="36"/>
      <c r="AR108" s="5"/>
      <c r="AS108" s="185"/>
      <c r="AT108" s="5"/>
      <c r="AU108" s="36"/>
      <c r="AV108" s="5"/>
      <c r="AW108" s="185"/>
      <c r="AX108" s="5">
        <v>156</v>
      </c>
      <c r="AY108" s="36">
        <v>0.10938657407407408</v>
      </c>
      <c r="AZ108" s="5">
        <v>65</v>
      </c>
      <c r="BA108" s="185"/>
      <c r="BB108" s="5" t="str">
        <f>VLOOKUP(A108,Tartufo!A:G,5,0)</f>
        <v>65</v>
      </c>
      <c r="BC108" s="5" t="str">
        <f>VLOOKUP(A108,Tartufo!A:G,6,0)</f>
        <v>04:05:09</v>
      </c>
      <c r="BD108" s="5">
        <f>VLOOKUP(A108,Tartufo!A:H,7,0)</f>
        <v>164</v>
      </c>
      <c r="BE108" s="185"/>
    </row>
    <row r="109" spans="1:57" s="8" customFormat="1" ht="12.75">
      <c r="A109" s="169" t="s">
        <v>1509</v>
      </c>
      <c r="B109" s="5" t="s">
        <v>763</v>
      </c>
      <c r="C109" s="5">
        <v>1965</v>
      </c>
      <c r="D109" s="194" t="s">
        <v>1733</v>
      </c>
      <c r="E109" s="185"/>
      <c r="F109" s="92">
        <f t="shared" si="6"/>
        <v>779</v>
      </c>
      <c r="G109" s="92">
        <v>101</v>
      </c>
      <c r="H109" s="92">
        <f t="shared" si="7"/>
        <v>5</v>
      </c>
      <c r="I109" s="185"/>
      <c r="J109" s="5"/>
      <c r="K109" s="5"/>
      <c r="L109" s="5"/>
      <c r="M109" s="185"/>
      <c r="N109" s="5"/>
      <c r="O109" s="59"/>
      <c r="P109" s="5"/>
      <c r="Q109" s="185"/>
      <c r="R109" s="92">
        <v>60</v>
      </c>
      <c r="S109" s="89" t="s">
        <v>1309</v>
      </c>
      <c r="T109" s="52">
        <v>159</v>
      </c>
      <c r="U109" s="185"/>
      <c r="V109" s="150"/>
      <c r="W109" s="147"/>
      <c r="X109" s="5"/>
      <c r="Y109" s="185"/>
      <c r="Z109" s="152"/>
      <c r="AA109" s="5"/>
      <c r="AB109" s="5"/>
      <c r="AC109" s="185"/>
      <c r="AD109" s="4">
        <v>70</v>
      </c>
      <c r="AE109" s="19">
        <v>0.12281249999999999</v>
      </c>
      <c r="AF109" s="4">
        <v>152</v>
      </c>
      <c r="AG109" s="185"/>
      <c r="AH109" s="5">
        <v>48</v>
      </c>
      <c r="AI109" s="36" t="s">
        <v>3177</v>
      </c>
      <c r="AJ109" s="5">
        <v>179</v>
      </c>
      <c r="AK109" s="185"/>
      <c r="AL109" s="5"/>
      <c r="AM109" s="36"/>
      <c r="AN109" s="5"/>
      <c r="AO109" s="185"/>
      <c r="AP109" s="5"/>
      <c r="AQ109" s="36"/>
      <c r="AR109" s="5"/>
      <c r="AS109" s="185"/>
      <c r="AT109" s="5"/>
      <c r="AU109" s="36"/>
      <c r="AV109" s="5"/>
      <c r="AW109" s="185"/>
      <c r="AX109" s="52">
        <v>121</v>
      </c>
      <c r="AY109" s="36">
        <v>0.09869212962962963</v>
      </c>
      <c r="AZ109" s="4">
        <v>100</v>
      </c>
      <c r="BA109" s="185"/>
      <c r="BB109" s="5" t="str">
        <f>VLOOKUP(A109,Tartufo!A:G,5,0)</f>
        <v>40</v>
      </c>
      <c r="BC109" s="5" t="str">
        <f>VLOOKUP(A109,Tartufo!A:G,6,0)</f>
        <v>03:38:39</v>
      </c>
      <c r="BD109" s="5">
        <f>VLOOKUP(A109,Tartufo!A:H,7,0)</f>
        <v>189</v>
      </c>
      <c r="BE109" s="185"/>
    </row>
    <row r="110" spans="1:57" s="8" customFormat="1" ht="12.75">
      <c r="A110" s="170" t="s">
        <v>1127</v>
      </c>
      <c r="B110" s="5" t="s">
        <v>765</v>
      </c>
      <c r="C110" s="40">
        <v>1969</v>
      </c>
      <c r="D110" s="195" t="s">
        <v>3781</v>
      </c>
      <c r="E110" s="185"/>
      <c r="F110" s="92">
        <f t="shared" si="6"/>
        <v>779</v>
      </c>
      <c r="G110" s="92">
        <v>102</v>
      </c>
      <c r="H110" s="92">
        <f t="shared" si="7"/>
        <v>4</v>
      </c>
      <c r="I110" s="185"/>
      <c r="J110" s="5"/>
      <c r="K110" s="5"/>
      <c r="L110" s="5"/>
      <c r="M110" s="185"/>
      <c r="N110" s="89">
        <v>48</v>
      </c>
      <c r="O110" s="129">
        <v>0.0916550925925926</v>
      </c>
      <c r="P110" s="5">
        <v>171</v>
      </c>
      <c r="Q110" s="185"/>
      <c r="R110" s="5"/>
      <c r="S110" s="5"/>
      <c r="T110" s="5"/>
      <c r="U110" s="185"/>
      <c r="V110" s="150" t="s">
        <v>627</v>
      </c>
      <c r="W110" s="147">
        <v>0.6354282407407407</v>
      </c>
      <c r="X110" s="5">
        <v>262</v>
      </c>
      <c r="Y110" s="185"/>
      <c r="Z110" s="152"/>
      <c r="AA110" s="5"/>
      <c r="AB110" s="5"/>
      <c r="AC110" s="185"/>
      <c r="AD110" s="5"/>
      <c r="AE110" s="36"/>
      <c r="AF110" s="5"/>
      <c r="AG110" s="185"/>
      <c r="AH110" s="5"/>
      <c r="AI110" s="36"/>
      <c r="AJ110" s="5"/>
      <c r="AK110" s="185"/>
      <c r="AL110" s="5"/>
      <c r="AM110" s="36"/>
      <c r="AN110" s="5"/>
      <c r="AO110" s="185"/>
      <c r="AP110" s="52"/>
      <c r="AQ110" s="36"/>
      <c r="AR110" s="5"/>
      <c r="AS110" s="185"/>
      <c r="AT110" s="5"/>
      <c r="AU110" s="36"/>
      <c r="AV110" s="5"/>
      <c r="AW110" s="185"/>
      <c r="AX110" s="5">
        <v>76</v>
      </c>
      <c r="AY110" s="36">
        <v>0.08756944444444444</v>
      </c>
      <c r="AZ110" s="5">
        <v>145</v>
      </c>
      <c r="BA110" s="185"/>
      <c r="BB110" s="5" t="str">
        <f>VLOOKUP(A110,Tartufo!A:G,5,0)</f>
        <v>50 (L) </v>
      </c>
      <c r="BC110" s="5" t="str">
        <f>VLOOKUP(A110,Tartufo!A:G,6,0)</f>
        <v>07:26:26</v>
      </c>
      <c r="BD110" s="5">
        <f>VLOOKUP(A110,Tartufo!A:H,7,0)</f>
        <v>201</v>
      </c>
      <c r="BE110" s="185"/>
    </row>
    <row r="111" spans="1:57" s="8" customFormat="1" ht="12.75">
      <c r="A111" s="169" t="s">
        <v>1105</v>
      </c>
      <c r="B111" s="5" t="s">
        <v>763</v>
      </c>
      <c r="C111" s="40">
        <v>1964</v>
      </c>
      <c r="D111" s="195" t="s">
        <v>1106</v>
      </c>
      <c r="E111" s="185"/>
      <c r="F111" s="92">
        <f t="shared" si="6"/>
        <v>773</v>
      </c>
      <c r="G111" s="92">
        <v>103</v>
      </c>
      <c r="H111" s="92">
        <f t="shared" si="7"/>
        <v>4</v>
      </c>
      <c r="I111" s="185"/>
      <c r="J111" s="5"/>
      <c r="K111" s="5"/>
      <c r="L111" s="5"/>
      <c r="M111" s="185"/>
      <c r="N111" s="89">
        <v>28</v>
      </c>
      <c r="O111" s="129">
        <v>0.08484953703703703</v>
      </c>
      <c r="P111" s="5">
        <v>191</v>
      </c>
      <c r="Q111" s="185"/>
      <c r="R111" s="92">
        <v>36</v>
      </c>
      <c r="S111" s="89" t="s">
        <v>1266</v>
      </c>
      <c r="T111" s="52">
        <v>183</v>
      </c>
      <c r="U111" s="185"/>
      <c r="V111" s="150"/>
      <c r="W111" s="147"/>
      <c r="X111" s="5"/>
      <c r="Y111" s="185"/>
      <c r="Z111" s="152"/>
      <c r="AA111" s="5"/>
      <c r="AB111" s="5"/>
      <c r="AC111" s="185"/>
      <c r="AD111" s="5"/>
      <c r="AE111" s="60"/>
      <c r="AF111" s="5"/>
      <c r="AG111" s="185"/>
      <c r="AH111" s="5">
        <v>25</v>
      </c>
      <c r="AI111" s="36" t="s">
        <v>3111</v>
      </c>
      <c r="AJ111" s="4">
        <v>202</v>
      </c>
      <c r="AK111" s="185"/>
      <c r="AL111" s="5"/>
      <c r="AM111" s="36"/>
      <c r="AN111" s="5"/>
      <c r="AO111" s="185"/>
      <c r="AP111" s="5"/>
      <c r="AQ111" s="36"/>
      <c r="AR111" s="5"/>
      <c r="AS111" s="185"/>
      <c r="AT111" s="5">
        <v>28</v>
      </c>
      <c r="AU111" s="36">
        <v>0.07947916666666667</v>
      </c>
      <c r="AV111" s="5">
        <v>197</v>
      </c>
      <c r="AW111" s="185"/>
      <c r="AX111" s="5"/>
      <c r="AY111" s="5"/>
      <c r="AZ111" s="5"/>
      <c r="BA111" s="185"/>
      <c r="BB111" s="5"/>
      <c r="BC111" s="5"/>
      <c r="BD111" s="5"/>
      <c r="BE111" s="185"/>
    </row>
    <row r="112" spans="1:57" s="8" customFormat="1" ht="12.75">
      <c r="A112" s="169" t="s">
        <v>724</v>
      </c>
      <c r="B112" s="5" t="s">
        <v>763</v>
      </c>
      <c r="C112" s="5">
        <v>1978</v>
      </c>
      <c r="D112" s="194" t="s">
        <v>1899</v>
      </c>
      <c r="E112" s="185"/>
      <c r="F112" s="92">
        <f t="shared" si="6"/>
        <v>750</v>
      </c>
      <c r="G112" s="92">
        <v>104</v>
      </c>
      <c r="H112" s="92">
        <f t="shared" si="7"/>
        <v>5</v>
      </c>
      <c r="I112" s="185"/>
      <c r="J112" s="89">
        <v>61</v>
      </c>
      <c r="K112" s="89" t="s">
        <v>979</v>
      </c>
      <c r="L112" s="5">
        <v>158</v>
      </c>
      <c r="M112" s="185"/>
      <c r="N112" s="5">
        <v>55</v>
      </c>
      <c r="O112" s="125">
        <v>0.09575231481481482</v>
      </c>
      <c r="P112" s="5">
        <v>164</v>
      </c>
      <c r="Q112" s="185"/>
      <c r="R112" s="92">
        <v>41</v>
      </c>
      <c r="S112" s="89" t="s">
        <v>1271</v>
      </c>
      <c r="T112" s="52">
        <v>178</v>
      </c>
      <c r="U112" s="185"/>
      <c r="V112" s="150" t="s">
        <v>618</v>
      </c>
      <c r="W112" s="147">
        <v>0.6711458333333334</v>
      </c>
      <c r="X112" s="5">
        <v>187</v>
      </c>
      <c r="Y112" s="185"/>
      <c r="Z112" s="152">
        <v>152</v>
      </c>
      <c r="AA112" s="5" t="s">
        <v>2413</v>
      </c>
      <c r="AB112" s="5">
        <v>63</v>
      </c>
      <c r="AC112" s="185"/>
      <c r="AD112" s="4"/>
      <c r="AE112" s="19"/>
      <c r="AF112" s="5"/>
      <c r="AG112" s="185"/>
      <c r="AH112" s="5"/>
      <c r="AI112" s="36"/>
      <c r="AJ112" s="5"/>
      <c r="AK112" s="185"/>
      <c r="AL112" s="52"/>
      <c r="AM112" s="60"/>
      <c r="AN112" s="5"/>
      <c r="AO112" s="185"/>
      <c r="AP112" s="5"/>
      <c r="AQ112" s="36"/>
      <c r="AR112" s="5"/>
      <c r="AS112" s="185"/>
      <c r="AT112" s="5"/>
      <c r="AU112" s="36"/>
      <c r="AV112" s="5"/>
      <c r="AW112" s="185"/>
      <c r="AX112" s="5"/>
      <c r="AY112" s="5"/>
      <c r="AZ112" s="5"/>
      <c r="BA112" s="185"/>
      <c r="BB112" s="5"/>
      <c r="BC112" s="5"/>
      <c r="BD112" s="5"/>
      <c r="BE112" s="185"/>
    </row>
    <row r="113" spans="1:57" s="8" customFormat="1" ht="12.75">
      <c r="A113" s="170" t="s">
        <v>1158</v>
      </c>
      <c r="B113" s="5" t="s">
        <v>765</v>
      </c>
      <c r="C113" s="40">
        <v>1972</v>
      </c>
      <c r="D113" s="194" t="s">
        <v>1733</v>
      </c>
      <c r="E113" s="185"/>
      <c r="F113" s="92">
        <f t="shared" si="6"/>
        <v>747</v>
      </c>
      <c r="G113" s="92">
        <v>105</v>
      </c>
      <c r="H113" s="92">
        <f t="shared" si="7"/>
        <v>6</v>
      </c>
      <c r="I113" s="185"/>
      <c r="J113" s="5"/>
      <c r="K113" s="5"/>
      <c r="L113" s="5"/>
      <c r="M113" s="185"/>
      <c r="N113" s="89">
        <v>80</v>
      </c>
      <c r="O113" s="129">
        <v>0.10916666666666668</v>
      </c>
      <c r="P113" s="5">
        <v>139</v>
      </c>
      <c r="Q113" s="185"/>
      <c r="R113" s="5"/>
      <c r="S113" s="5"/>
      <c r="T113" s="5"/>
      <c r="U113" s="185"/>
      <c r="V113" s="150"/>
      <c r="W113" s="147"/>
      <c r="X113" s="5"/>
      <c r="Y113" s="185"/>
      <c r="Z113" s="152"/>
      <c r="AA113" s="5"/>
      <c r="AB113" s="5"/>
      <c r="AC113" s="185"/>
      <c r="AD113" s="4"/>
      <c r="AE113" s="19"/>
      <c r="AF113" s="5"/>
      <c r="AG113" s="185"/>
      <c r="AH113" s="5"/>
      <c r="AI113" s="36"/>
      <c r="AJ113" s="5"/>
      <c r="AK113" s="185"/>
      <c r="AL113" s="5">
        <v>130</v>
      </c>
      <c r="AM113" s="36">
        <v>0.16805555555555554</v>
      </c>
      <c r="AN113" s="5">
        <v>91</v>
      </c>
      <c r="AO113" s="185"/>
      <c r="AP113" s="5">
        <v>88</v>
      </c>
      <c r="AQ113" s="36">
        <v>0.14548611111111112</v>
      </c>
      <c r="AR113" s="5">
        <v>135</v>
      </c>
      <c r="AS113" s="185"/>
      <c r="AT113" s="5">
        <v>71</v>
      </c>
      <c r="AU113" s="36">
        <v>0.11689814814814814</v>
      </c>
      <c r="AV113" s="5">
        <v>154</v>
      </c>
      <c r="AW113" s="185"/>
      <c r="AX113" s="5">
        <v>134</v>
      </c>
      <c r="AY113" s="36">
        <v>0.09993055555555556</v>
      </c>
      <c r="AZ113" s="5">
        <v>87</v>
      </c>
      <c r="BA113" s="185"/>
      <c r="BB113" s="5" t="str">
        <f>VLOOKUP(A113,Tartufo!A:G,5,0)</f>
        <v>88</v>
      </c>
      <c r="BC113" s="5" t="str">
        <f>VLOOKUP(A113,Tartufo!A:G,6,0)</f>
        <v>04:30:48</v>
      </c>
      <c r="BD113" s="5">
        <f>VLOOKUP(A113,Tartufo!A:H,7,0)</f>
        <v>141</v>
      </c>
      <c r="BE113" s="185"/>
    </row>
    <row r="114" spans="1:57" s="8" customFormat="1" ht="12.75">
      <c r="A114" s="169" t="s">
        <v>1136</v>
      </c>
      <c r="B114" s="5" t="s">
        <v>763</v>
      </c>
      <c r="C114" s="40">
        <v>1979</v>
      </c>
      <c r="D114" s="196" t="s">
        <v>261</v>
      </c>
      <c r="E114" s="185"/>
      <c r="F114" s="92">
        <f t="shared" si="6"/>
        <v>742</v>
      </c>
      <c r="G114" s="92">
        <v>106</v>
      </c>
      <c r="H114" s="92">
        <f t="shared" si="7"/>
        <v>4</v>
      </c>
      <c r="I114" s="185"/>
      <c r="J114" s="5"/>
      <c r="K114" s="5"/>
      <c r="L114" s="5"/>
      <c r="M114" s="185"/>
      <c r="N114" s="89">
        <v>60</v>
      </c>
      <c r="O114" s="129">
        <v>0.09729166666666667</v>
      </c>
      <c r="P114" s="5">
        <v>159</v>
      </c>
      <c r="Q114" s="185"/>
      <c r="R114" s="92">
        <v>68</v>
      </c>
      <c r="S114" s="89" t="s">
        <v>1286</v>
      </c>
      <c r="T114" s="52">
        <v>151</v>
      </c>
      <c r="U114" s="185"/>
      <c r="V114" s="150"/>
      <c r="W114" s="147"/>
      <c r="X114" s="5"/>
      <c r="Y114" s="185"/>
      <c r="Z114" s="152"/>
      <c r="AA114" s="5"/>
      <c r="AB114" s="5"/>
      <c r="AC114" s="185"/>
      <c r="AD114" s="4">
        <v>6</v>
      </c>
      <c r="AE114" s="19">
        <v>0.09232638888888889</v>
      </c>
      <c r="AF114" s="4">
        <v>216</v>
      </c>
      <c r="AG114" s="185"/>
      <c r="AH114" s="5" t="s">
        <v>3567</v>
      </c>
      <c r="AI114" s="36" t="s">
        <v>2820</v>
      </c>
      <c r="AJ114" s="6">
        <v>216</v>
      </c>
      <c r="AK114" s="185"/>
      <c r="AL114" s="5"/>
      <c r="AM114" s="36"/>
      <c r="AN114" s="5"/>
      <c r="AO114" s="185"/>
      <c r="AP114" s="5"/>
      <c r="AQ114" s="36"/>
      <c r="AR114" s="5"/>
      <c r="AS114" s="185"/>
      <c r="AT114" s="5"/>
      <c r="AU114" s="36"/>
      <c r="AV114" s="5"/>
      <c r="AW114" s="185"/>
      <c r="AX114" s="5"/>
      <c r="AY114" s="5"/>
      <c r="AZ114" s="5"/>
      <c r="BA114" s="185"/>
      <c r="BB114" s="5"/>
      <c r="BC114" s="5"/>
      <c r="BD114" s="5"/>
      <c r="BE114" s="185"/>
    </row>
    <row r="115" spans="1:57" s="8" customFormat="1" ht="12.75">
      <c r="A115" s="169" t="s">
        <v>1381</v>
      </c>
      <c r="B115" s="5" t="s">
        <v>763</v>
      </c>
      <c r="C115" s="5">
        <v>1971</v>
      </c>
      <c r="D115" s="195" t="s">
        <v>1192</v>
      </c>
      <c r="E115" s="185"/>
      <c r="F115" s="92">
        <f t="shared" si="6"/>
        <v>738</v>
      </c>
      <c r="G115" s="92">
        <v>107</v>
      </c>
      <c r="H115" s="92">
        <f t="shared" si="7"/>
        <v>5</v>
      </c>
      <c r="I115" s="185"/>
      <c r="J115" s="5"/>
      <c r="K115" s="5"/>
      <c r="L115" s="5"/>
      <c r="M115" s="185"/>
      <c r="N115" s="5"/>
      <c r="O115" s="59"/>
      <c r="P115" s="5"/>
      <c r="Q115" s="185"/>
      <c r="R115" s="92">
        <v>71</v>
      </c>
      <c r="S115" s="89" t="s">
        <v>1289</v>
      </c>
      <c r="T115" s="52">
        <v>148</v>
      </c>
      <c r="U115" s="185"/>
      <c r="V115" s="150" t="s">
        <v>619</v>
      </c>
      <c r="W115" s="147">
        <v>0.6842129629629629</v>
      </c>
      <c r="X115" s="5">
        <v>183</v>
      </c>
      <c r="Y115" s="185"/>
      <c r="Z115" s="152">
        <v>107</v>
      </c>
      <c r="AA115" s="5" t="s">
        <v>2227</v>
      </c>
      <c r="AB115" s="5">
        <v>108</v>
      </c>
      <c r="AC115" s="185"/>
      <c r="AD115" s="5"/>
      <c r="AE115" s="36"/>
      <c r="AF115" s="5"/>
      <c r="AG115" s="185"/>
      <c r="AH115" s="5"/>
      <c r="AI115" s="36"/>
      <c r="AJ115" s="5"/>
      <c r="AK115" s="185"/>
      <c r="AL115" s="5">
        <v>73</v>
      </c>
      <c r="AM115" s="36">
        <v>0.10680555555555556</v>
      </c>
      <c r="AN115" s="5">
        <v>148</v>
      </c>
      <c r="AO115" s="185"/>
      <c r="AP115" s="5"/>
      <c r="AQ115" s="36"/>
      <c r="AR115" s="5"/>
      <c r="AS115" s="185"/>
      <c r="AT115" s="5"/>
      <c r="AU115" s="36"/>
      <c r="AV115" s="5"/>
      <c r="AW115" s="185"/>
      <c r="AX115" s="5">
        <v>70</v>
      </c>
      <c r="AY115" s="36">
        <v>0.08606481481481482</v>
      </c>
      <c r="AZ115" s="5">
        <v>151</v>
      </c>
      <c r="BA115" s="185"/>
      <c r="BB115" s="5"/>
      <c r="BC115" s="5"/>
      <c r="BD115" s="5"/>
      <c r="BE115" s="185"/>
    </row>
    <row r="116" spans="1:61" s="8" customFormat="1" ht="12.75">
      <c r="A116" s="162" t="s">
        <v>697</v>
      </c>
      <c r="B116" s="136" t="s">
        <v>763</v>
      </c>
      <c r="C116" s="5" t="s">
        <v>2305</v>
      </c>
      <c r="D116" s="194" t="s">
        <v>3772</v>
      </c>
      <c r="E116" s="185"/>
      <c r="F116" s="92">
        <f t="shared" si="6"/>
        <v>717</v>
      </c>
      <c r="G116" s="92">
        <v>108</v>
      </c>
      <c r="H116" s="92">
        <f t="shared" si="7"/>
        <v>5</v>
      </c>
      <c r="I116" s="185"/>
      <c r="J116" s="4"/>
      <c r="K116" s="4"/>
      <c r="L116" s="4"/>
      <c r="M116" s="185"/>
      <c r="N116" s="4"/>
      <c r="O116" s="3"/>
      <c r="P116" s="4"/>
      <c r="Q116" s="185"/>
      <c r="R116" s="4"/>
      <c r="S116" s="4"/>
      <c r="T116" s="4"/>
      <c r="U116" s="185"/>
      <c r="V116" s="149"/>
      <c r="W116" s="145"/>
      <c r="X116" s="4"/>
      <c r="Y116" s="185"/>
      <c r="Z116" s="153">
        <v>131</v>
      </c>
      <c r="AA116" s="136" t="s">
        <v>2331</v>
      </c>
      <c r="AB116" s="6">
        <v>84</v>
      </c>
      <c r="AC116" s="185"/>
      <c r="AD116" s="4">
        <v>66</v>
      </c>
      <c r="AE116" s="19">
        <v>0.12190972222222222</v>
      </c>
      <c r="AF116" s="4">
        <v>156</v>
      </c>
      <c r="AG116" s="185"/>
      <c r="AH116" s="5">
        <v>80</v>
      </c>
      <c r="AI116" s="36" t="s">
        <v>3267</v>
      </c>
      <c r="AJ116" s="5">
        <v>147</v>
      </c>
      <c r="AK116" s="185"/>
      <c r="AL116" s="4"/>
      <c r="AM116" s="9"/>
      <c r="AN116" s="4"/>
      <c r="AO116" s="185"/>
      <c r="AP116" s="4"/>
      <c r="AQ116" s="9"/>
      <c r="AR116" s="4"/>
      <c r="AS116" s="185"/>
      <c r="AT116" s="4"/>
      <c r="AU116" s="4"/>
      <c r="AV116" s="4"/>
      <c r="AW116" s="185"/>
      <c r="AX116" s="5">
        <v>78</v>
      </c>
      <c r="AY116" s="9">
        <v>0.0882986111111111</v>
      </c>
      <c r="AZ116" s="5">
        <v>143</v>
      </c>
      <c r="BA116" s="185"/>
      <c r="BB116" s="5" t="str">
        <f>VLOOKUP(A116,Tartufo!A:G,5,0)</f>
        <v>42</v>
      </c>
      <c r="BC116" s="5" t="str">
        <f>VLOOKUP(A116,Tartufo!A:G,6,0)</f>
        <v>03:39:56</v>
      </c>
      <c r="BD116" s="5">
        <f>VLOOKUP(A116,Tartufo!A:H,7,0)</f>
        <v>187</v>
      </c>
      <c r="BE116" s="185"/>
      <c r="BF116" s="7"/>
      <c r="BG116" s="7"/>
      <c r="BH116" s="7"/>
      <c r="BI116" s="7"/>
    </row>
    <row r="117" spans="1:57" s="8" customFormat="1" ht="12.75">
      <c r="A117" s="169" t="s">
        <v>753</v>
      </c>
      <c r="B117" s="5" t="s">
        <v>763</v>
      </c>
      <c r="C117" s="5">
        <v>1969</v>
      </c>
      <c r="D117" s="195" t="s">
        <v>1990</v>
      </c>
      <c r="E117" s="185"/>
      <c r="F117" s="92">
        <f t="shared" si="6"/>
        <v>716</v>
      </c>
      <c r="G117" s="92">
        <v>109</v>
      </c>
      <c r="H117" s="92">
        <f t="shared" si="7"/>
        <v>6</v>
      </c>
      <c r="I117" s="185"/>
      <c r="J117" s="89">
        <v>98</v>
      </c>
      <c r="K117" s="89" t="s">
        <v>1016</v>
      </c>
      <c r="L117" s="5">
        <v>121</v>
      </c>
      <c r="M117" s="185"/>
      <c r="N117" s="5">
        <v>81</v>
      </c>
      <c r="O117" s="125">
        <v>0.109375</v>
      </c>
      <c r="P117" s="5">
        <v>138</v>
      </c>
      <c r="Q117" s="185"/>
      <c r="R117" s="127"/>
      <c r="S117" s="127"/>
      <c r="T117" s="127"/>
      <c r="U117" s="185"/>
      <c r="V117" s="150"/>
      <c r="W117" s="147"/>
      <c r="X117" s="5"/>
      <c r="Y117" s="185"/>
      <c r="Z117" s="152">
        <v>143</v>
      </c>
      <c r="AA117" s="5" t="s">
        <v>2377</v>
      </c>
      <c r="AB117" s="5">
        <v>72</v>
      </c>
      <c r="AC117" s="185"/>
      <c r="AD117" s="5"/>
      <c r="AE117" s="36"/>
      <c r="AF117" s="5"/>
      <c r="AG117" s="185"/>
      <c r="AH117" s="5"/>
      <c r="AI117" s="36"/>
      <c r="AJ117" s="5"/>
      <c r="AK117" s="185"/>
      <c r="AL117" s="5">
        <v>89</v>
      </c>
      <c r="AM117" s="36">
        <v>0.11278935185185185</v>
      </c>
      <c r="AN117" s="5">
        <v>132</v>
      </c>
      <c r="AO117" s="185"/>
      <c r="AP117" s="5">
        <v>82</v>
      </c>
      <c r="AQ117" s="36">
        <v>0.13115740740740742</v>
      </c>
      <c r="AR117" s="5">
        <v>141</v>
      </c>
      <c r="AS117" s="185"/>
      <c r="AT117" s="5"/>
      <c r="AU117" s="36"/>
      <c r="AV117" s="5"/>
      <c r="AW117" s="185"/>
      <c r="AX117" s="52">
        <v>109</v>
      </c>
      <c r="AY117" s="36">
        <v>0.0946875</v>
      </c>
      <c r="AZ117" s="4">
        <v>112</v>
      </c>
      <c r="BA117" s="185"/>
      <c r="BB117" s="5"/>
      <c r="BC117" s="5"/>
      <c r="BD117" s="5"/>
      <c r="BE117" s="185"/>
    </row>
    <row r="118" spans="1:61" s="8" customFormat="1" ht="12.75">
      <c r="A118" s="171" t="s">
        <v>663</v>
      </c>
      <c r="B118" s="136" t="s">
        <v>765</v>
      </c>
      <c r="C118" s="136" t="s">
        <v>1956</v>
      </c>
      <c r="D118" s="194" t="s">
        <v>1745</v>
      </c>
      <c r="E118" s="185"/>
      <c r="F118" s="92">
        <f t="shared" si="6"/>
        <v>714</v>
      </c>
      <c r="G118" s="92">
        <v>110</v>
      </c>
      <c r="H118" s="92">
        <f t="shared" si="7"/>
        <v>4</v>
      </c>
      <c r="I118" s="185"/>
      <c r="J118" s="4"/>
      <c r="K118" s="4"/>
      <c r="L118" s="4"/>
      <c r="M118" s="185"/>
      <c r="N118" s="4"/>
      <c r="O118" s="3"/>
      <c r="P118" s="4"/>
      <c r="Q118" s="185"/>
      <c r="R118" s="4"/>
      <c r="S118" s="4"/>
      <c r="T118" s="4"/>
      <c r="U118" s="185"/>
      <c r="V118" s="149"/>
      <c r="W118" s="145"/>
      <c r="X118" s="4"/>
      <c r="Y118" s="185"/>
      <c r="Z118" s="153">
        <v>67</v>
      </c>
      <c r="AA118" s="136" t="s">
        <v>2041</v>
      </c>
      <c r="AB118" s="6">
        <v>148</v>
      </c>
      <c r="AC118" s="185"/>
      <c r="AD118" s="4">
        <v>31</v>
      </c>
      <c r="AE118" s="19">
        <v>0.10234953703703703</v>
      </c>
      <c r="AF118" s="4">
        <v>191</v>
      </c>
      <c r="AG118" s="185"/>
      <c r="AH118" s="5"/>
      <c r="AI118" s="36"/>
      <c r="AJ118" s="4"/>
      <c r="AK118" s="185"/>
      <c r="AL118" s="5">
        <v>38</v>
      </c>
      <c r="AM118" s="9">
        <v>0.09497685185185185</v>
      </c>
      <c r="AN118" s="5">
        <v>183</v>
      </c>
      <c r="AO118" s="185"/>
      <c r="AP118" s="4">
        <v>31</v>
      </c>
      <c r="AQ118" s="9">
        <v>0.10326388888888889</v>
      </c>
      <c r="AR118" s="4">
        <v>192</v>
      </c>
      <c r="AS118" s="185"/>
      <c r="AT118" s="4"/>
      <c r="AU118" s="19"/>
      <c r="AV118" s="4"/>
      <c r="AW118" s="185"/>
      <c r="AX118" s="4"/>
      <c r="AY118" s="4"/>
      <c r="AZ118" s="4"/>
      <c r="BA118" s="185"/>
      <c r="BB118" s="5"/>
      <c r="BC118" s="5"/>
      <c r="BD118" s="5"/>
      <c r="BE118" s="185"/>
      <c r="BF118" s="7"/>
      <c r="BG118" s="7"/>
      <c r="BH118" s="7"/>
      <c r="BI118" s="7"/>
    </row>
    <row r="119" spans="1:57" s="8" customFormat="1" ht="12.75">
      <c r="A119" s="170" t="s">
        <v>822</v>
      </c>
      <c r="B119" s="5" t="s">
        <v>765</v>
      </c>
      <c r="C119" s="5">
        <v>1942</v>
      </c>
      <c r="D119" s="194" t="s">
        <v>1694</v>
      </c>
      <c r="E119" s="185"/>
      <c r="F119" s="92">
        <f t="shared" si="6"/>
        <v>707</v>
      </c>
      <c r="G119" s="92">
        <v>111</v>
      </c>
      <c r="H119" s="92">
        <f t="shared" si="7"/>
        <v>4</v>
      </c>
      <c r="I119" s="185"/>
      <c r="J119" s="89">
        <v>102</v>
      </c>
      <c r="K119" s="89" t="s">
        <v>1020</v>
      </c>
      <c r="L119" s="5">
        <v>117</v>
      </c>
      <c r="M119" s="185"/>
      <c r="N119" s="5">
        <v>79</v>
      </c>
      <c r="O119" s="125">
        <v>0.10784722222222222</v>
      </c>
      <c r="P119" s="5">
        <v>140</v>
      </c>
      <c r="Q119" s="185"/>
      <c r="R119" s="5"/>
      <c r="S119" s="5"/>
      <c r="T119" s="5"/>
      <c r="U119" s="185"/>
      <c r="V119" s="150" t="s">
        <v>632</v>
      </c>
      <c r="W119" s="147">
        <v>0.8504513888888888</v>
      </c>
      <c r="X119" s="5">
        <v>242</v>
      </c>
      <c r="Y119" s="185"/>
      <c r="Z119" s="152"/>
      <c r="AA119" s="5"/>
      <c r="AB119" s="5"/>
      <c r="AC119" s="185"/>
      <c r="AD119" s="4"/>
      <c r="AE119" s="19"/>
      <c r="AF119" s="5"/>
      <c r="AG119" s="185"/>
      <c r="AH119" s="5" t="s">
        <v>3575</v>
      </c>
      <c r="AI119" s="36" t="s">
        <v>2844</v>
      </c>
      <c r="AJ119" s="6">
        <v>208</v>
      </c>
      <c r="AK119" s="185"/>
      <c r="AL119" s="5"/>
      <c r="AM119" s="36"/>
      <c r="AN119" s="5"/>
      <c r="AO119" s="185"/>
      <c r="AP119" s="5"/>
      <c r="AQ119" s="36"/>
      <c r="AR119" s="5"/>
      <c r="AS119" s="185"/>
      <c r="AT119" s="5"/>
      <c r="AU119" s="36"/>
      <c r="AV119" s="5"/>
      <c r="AW119" s="185"/>
      <c r="AX119" s="5"/>
      <c r="AY119" s="5"/>
      <c r="AZ119" s="5"/>
      <c r="BA119" s="185"/>
      <c r="BB119" s="5"/>
      <c r="BC119" s="5"/>
      <c r="BD119" s="5"/>
      <c r="BE119" s="185"/>
    </row>
    <row r="120" spans="1:57" s="8" customFormat="1" ht="12.75">
      <c r="A120" s="162" t="s">
        <v>3652</v>
      </c>
      <c r="B120" s="191" t="s">
        <v>763</v>
      </c>
      <c r="C120" s="5"/>
      <c r="D120" s="194" t="s">
        <v>1899</v>
      </c>
      <c r="E120" s="185"/>
      <c r="F120" s="92">
        <f t="shared" si="6"/>
        <v>707</v>
      </c>
      <c r="G120" s="92">
        <v>112</v>
      </c>
      <c r="H120" s="92">
        <f t="shared" si="7"/>
        <v>4</v>
      </c>
      <c r="I120" s="185"/>
      <c r="J120" s="5"/>
      <c r="K120" s="36"/>
      <c r="L120" s="5"/>
      <c r="M120" s="185"/>
      <c r="N120" s="5"/>
      <c r="O120" s="59"/>
      <c r="P120" s="5"/>
      <c r="Q120" s="185"/>
      <c r="R120" s="4"/>
      <c r="S120" s="4"/>
      <c r="T120" s="4"/>
      <c r="U120" s="185"/>
      <c r="V120" s="149"/>
      <c r="W120" s="145"/>
      <c r="X120" s="4"/>
      <c r="Y120" s="185"/>
      <c r="Z120" s="152"/>
      <c r="AA120" s="9"/>
      <c r="AB120" s="5"/>
      <c r="AC120" s="185"/>
      <c r="AD120" s="5"/>
      <c r="AE120" s="9"/>
      <c r="AF120" s="5"/>
      <c r="AG120" s="185"/>
      <c r="AH120" s="191"/>
      <c r="AI120" s="191"/>
      <c r="AJ120" s="4"/>
      <c r="AK120" s="185"/>
      <c r="AL120" s="5">
        <v>51</v>
      </c>
      <c r="AM120" s="9">
        <v>0.09986111111111111</v>
      </c>
      <c r="AN120" s="5">
        <v>170</v>
      </c>
      <c r="AO120" s="185"/>
      <c r="AP120" s="5">
        <v>34</v>
      </c>
      <c r="AQ120" s="9">
        <v>0.10452546296296296</v>
      </c>
      <c r="AR120" s="5">
        <v>189</v>
      </c>
      <c r="AS120" s="185"/>
      <c r="AT120" s="5">
        <v>37</v>
      </c>
      <c r="AU120" s="19">
        <v>0.08288194444444445</v>
      </c>
      <c r="AV120" s="5">
        <v>188</v>
      </c>
      <c r="AW120" s="185"/>
      <c r="AX120" s="52">
        <v>61</v>
      </c>
      <c r="AY120" s="9">
        <v>0.08430555555555556</v>
      </c>
      <c r="AZ120" s="4">
        <v>160</v>
      </c>
      <c r="BA120" s="185"/>
      <c r="BB120" s="5"/>
      <c r="BC120" s="5"/>
      <c r="BD120" s="5"/>
      <c r="BE120" s="185"/>
    </row>
    <row r="121" spans="1:58" s="8" customFormat="1" ht="12.75">
      <c r="A121" s="177" t="s">
        <v>2718</v>
      </c>
      <c r="B121" s="5" t="s">
        <v>763</v>
      </c>
      <c r="C121" s="5" t="s">
        <v>2594</v>
      </c>
      <c r="D121" s="177" t="s">
        <v>1667</v>
      </c>
      <c r="E121" s="185"/>
      <c r="F121" s="92">
        <f t="shared" si="6"/>
        <v>696</v>
      </c>
      <c r="G121" s="92">
        <v>113</v>
      </c>
      <c r="H121" s="92">
        <f t="shared" si="7"/>
        <v>5</v>
      </c>
      <c r="I121" s="185"/>
      <c r="J121" s="4"/>
      <c r="K121" s="4"/>
      <c r="L121" s="4"/>
      <c r="M121" s="185"/>
      <c r="N121" s="4"/>
      <c r="O121" s="3"/>
      <c r="P121" s="4"/>
      <c r="Q121" s="185"/>
      <c r="R121" s="4"/>
      <c r="S121" s="4"/>
      <c r="T121" s="4"/>
      <c r="U121" s="185"/>
      <c r="V121" s="149"/>
      <c r="W121" s="145"/>
      <c r="X121" s="4"/>
      <c r="Y121" s="185"/>
      <c r="Z121" s="154"/>
      <c r="AA121" s="16"/>
      <c r="AB121" s="4"/>
      <c r="AC121" s="185"/>
      <c r="AD121" s="4">
        <v>91</v>
      </c>
      <c r="AE121" s="19">
        <v>0.13324074074074074</v>
      </c>
      <c r="AF121" s="4">
        <v>131</v>
      </c>
      <c r="AG121" s="185"/>
      <c r="AH121" s="5">
        <v>95</v>
      </c>
      <c r="AI121" s="36" t="s">
        <v>3310</v>
      </c>
      <c r="AJ121" s="4">
        <v>132</v>
      </c>
      <c r="AK121" s="185"/>
      <c r="AL121" s="5">
        <v>84</v>
      </c>
      <c r="AM121" s="9">
        <v>0.1125462962962963</v>
      </c>
      <c r="AN121" s="5">
        <v>137</v>
      </c>
      <c r="AO121" s="185"/>
      <c r="AP121" s="4"/>
      <c r="AQ121" s="9"/>
      <c r="AR121" s="4"/>
      <c r="AS121" s="185"/>
      <c r="AT121" s="4"/>
      <c r="AU121" s="19"/>
      <c r="AV121" s="4"/>
      <c r="AW121" s="185"/>
      <c r="AX121" s="52">
        <v>101</v>
      </c>
      <c r="AY121" s="9">
        <v>0.09337962962962963</v>
      </c>
      <c r="AZ121" s="4">
        <v>120</v>
      </c>
      <c r="BA121" s="185"/>
      <c r="BB121" s="5" t="str">
        <f>VLOOKUP(A121,Tartufo!A:G,5,0)</f>
        <v>53</v>
      </c>
      <c r="BC121" s="5" t="str">
        <f>VLOOKUP(A121,Tartufo!A:G,6,0)</f>
        <v>03:49:21</v>
      </c>
      <c r="BD121" s="5">
        <f>VLOOKUP(A121,Tartufo!A:H,7,0)</f>
        <v>176</v>
      </c>
      <c r="BE121" s="185"/>
      <c r="BF121" s="7"/>
    </row>
    <row r="122" spans="1:57" s="8" customFormat="1" ht="12.75">
      <c r="A122" s="169" t="s">
        <v>1540</v>
      </c>
      <c r="B122" s="5" t="s">
        <v>763</v>
      </c>
      <c r="C122" s="5">
        <v>1971</v>
      </c>
      <c r="D122" s="194" t="s">
        <v>2696</v>
      </c>
      <c r="E122" s="185"/>
      <c r="F122" s="92">
        <f t="shared" si="6"/>
        <v>696</v>
      </c>
      <c r="G122" s="92">
        <v>114</v>
      </c>
      <c r="H122" s="92">
        <f t="shared" si="7"/>
        <v>4</v>
      </c>
      <c r="I122" s="185"/>
      <c r="J122" s="89">
        <v>80</v>
      </c>
      <c r="K122" s="89" t="s">
        <v>998</v>
      </c>
      <c r="L122" s="5">
        <v>139</v>
      </c>
      <c r="M122" s="185"/>
      <c r="N122" s="5"/>
      <c r="O122" s="59"/>
      <c r="P122" s="5"/>
      <c r="Q122" s="185"/>
      <c r="R122" s="92">
        <v>77</v>
      </c>
      <c r="S122" s="89" t="s">
        <v>1295</v>
      </c>
      <c r="T122" s="52">
        <v>142</v>
      </c>
      <c r="U122" s="185"/>
      <c r="V122" s="150">
        <v>82</v>
      </c>
      <c r="W122" s="147" t="s">
        <v>169</v>
      </c>
      <c r="X122" s="5">
        <v>269</v>
      </c>
      <c r="Y122" s="185"/>
      <c r="Z122" s="152"/>
      <c r="AA122" s="5"/>
      <c r="AB122" s="5"/>
      <c r="AC122" s="185"/>
      <c r="AD122" s="4">
        <v>76</v>
      </c>
      <c r="AE122" s="19">
        <v>0.12667824074074074</v>
      </c>
      <c r="AF122" s="4">
        <v>146</v>
      </c>
      <c r="AG122" s="185"/>
      <c r="AH122" s="5"/>
      <c r="AI122" s="36"/>
      <c r="AJ122" s="5"/>
      <c r="AK122" s="185"/>
      <c r="AL122" s="5"/>
      <c r="AM122" s="36"/>
      <c r="AN122" s="5"/>
      <c r="AO122" s="185"/>
      <c r="AP122" s="5"/>
      <c r="AQ122" s="36"/>
      <c r="AR122" s="5"/>
      <c r="AS122" s="185"/>
      <c r="AT122" s="5"/>
      <c r="AU122" s="36"/>
      <c r="AV122" s="5"/>
      <c r="AW122" s="185"/>
      <c r="AX122" s="5"/>
      <c r="AY122" s="5"/>
      <c r="AZ122" s="5"/>
      <c r="BA122" s="185"/>
      <c r="BB122" s="5"/>
      <c r="BC122" s="5"/>
      <c r="BD122" s="5"/>
      <c r="BE122" s="185"/>
    </row>
    <row r="123" spans="1:57" s="8" customFormat="1" ht="12.75">
      <c r="A123" s="169" t="s">
        <v>772</v>
      </c>
      <c r="B123" s="5" t="s">
        <v>763</v>
      </c>
      <c r="C123" s="5">
        <v>1967</v>
      </c>
      <c r="D123" s="177" t="s">
        <v>901</v>
      </c>
      <c r="E123" s="185"/>
      <c r="F123" s="92">
        <f t="shared" si="6"/>
        <v>690</v>
      </c>
      <c r="G123" s="92">
        <v>115</v>
      </c>
      <c r="H123" s="92">
        <f t="shared" si="7"/>
        <v>4</v>
      </c>
      <c r="I123" s="185"/>
      <c r="J123" s="89">
        <v>65</v>
      </c>
      <c r="K123" s="89" t="s">
        <v>983</v>
      </c>
      <c r="L123" s="5">
        <v>154</v>
      </c>
      <c r="M123" s="185"/>
      <c r="N123" s="5"/>
      <c r="O123" s="125"/>
      <c r="P123" s="5"/>
      <c r="Q123" s="185"/>
      <c r="R123" s="92">
        <v>31</v>
      </c>
      <c r="S123" s="89" t="s">
        <v>1261</v>
      </c>
      <c r="T123" s="52">
        <v>188</v>
      </c>
      <c r="U123" s="185"/>
      <c r="V123" s="150"/>
      <c r="W123" s="147"/>
      <c r="X123" s="5"/>
      <c r="Y123" s="185"/>
      <c r="Z123" s="152">
        <v>60</v>
      </c>
      <c r="AA123" s="5" t="s">
        <v>2003</v>
      </c>
      <c r="AB123" s="5">
        <v>155</v>
      </c>
      <c r="AC123" s="185"/>
      <c r="AD123" s="4">
        <v>29</v>
      </c>
      <c r="AE123" s="19">
        <v>0.10210648148148149</v>
      </c>
      <c r="AF123" s="4">
        <v>193</v>
      </c>
      <c r="AG123" s="185"/>
      <c r="AH123" s="5"/>
      <c r="AI123" s="36"/>
      <c r="AJ123" s="5"/>
      <c r="AK123" s="185"/>
      <c r="AL123" s="5"/>
      <c r="AM123" s="36"/>
      <c r="AN123" s="5"/>
      <c r="AO123" s="185"/>
      <c r="AP123" s="5"/>
      <c r="AQ123" s="36"/>
      <c r="AR123" s="5"/>
      <c r="AS123" s="185"/>
      <c r="AT123" s="5"/>
      <c r="AU123" s="36"/>
      <c r="AV123" s="5"/>
      <c r="AW123" s="185"/>
      <c r="AX123" s="5"/>
      <c r="AY123" s="5"/>
      <c r="AZ123" s="5"/>
      <c r="BA123" s="185"/>
      <c r="BB123" s="5"/>
      <c r="BC123" s="5"/>
      <c r="BD123" s="5"/>
      <c r="BE123" s="185"/>
    </row>
    <row r="124" spans="1:57" s="8" customFormat="1" ht="12.75">
      <c r="A124" s="169" t="s">
        <v>795</v>
      </c>
      <c r="B124" s="5" t="s">
        <v>763</v>
      </c>
      <c r="C124" s="5">
        <v>1971</v>
      </c>
      <c r="D124" s="177" t="s">
        <v>737</v>
      </c>
      <c r="E124" s="185"/>
      <c r="F124" s="92">
        <f t="shared" si="6"/>
        <v>689</v>
      </c>
      <c r="G124" s="92">
        <v>116</v>
      </c>
      <c r="H124" s="92">
        <f t="shared" si="7"/>
        <v>5</v>
      </c>
      <c r="I124" s="185"/>
      <c r="J124" s="89">
        <v>72</v>
      </c>
      <c r="K124" s="89" t="s">
        <v>990</v>
      </c>
      <c r="L124" s="5">
        <v>147</v>
      </c>
      <c r="M124" s="185"/>
      <c r="N124" s="5"/>
      <c r="O124" s="125"/>
      <c r="P124" s="5"/>
      <c r="Q124" s="185"/>
      <c r="R124" s="92">
        <v>49</v>
      </c>
      <c r="S124" s="89" t="s">
        <v>1279</v>
      </c>
      <c r="T124" s="52">
        <v>170</v>
      </c>
      <c r="U124" s="185"/>
      <c r="V124" s="150"/>
      <c r="W124" s="147"/>
      <c r="X124" s="5"/>
      <c r="Y124" s="185"/>
      <c r="Z124" s="152"/>
      <c r="AA124" s="5"/>
      <c r="AB124" s="5"/>
      <c r="AC124" s="185"/>
      <c r="AD124" s="5"/>
      <c r="AE124" s="36"/>
      <c r="AF124" s="5"/>
      <c r="AG124" s="185"/>
      <c r="AH124" s="5"/>
      <c r="AI124" s="36"/>
      <c r="AJ124" s="5"/>
      <c r="AK124" s="185"/>
      <c r="AL124" s="5">
        <v>115</v>
      </c>
      <c r="AM124" s="36">
        <v>0.13119212962962964</v>
      </c>
      <c r="AN124" s="5">
        <v>106</v>
      </c>
      <c r="AO124" s="185"/>
      <c r="AP124" s="52"/>
      <c r="AQ124" s="60"/>
      <c r="AR124" s="5"/>
      <c r="AS124" s="185"/>
      <c r="AT124" s="5">
        <v>75</v>
      </c>
      <c r="AU124" s="36">
        <v>0.14722222222222223</v>
      </c>
      <c r="AV124" s="5">
        <v>150</v>
      </c>
      <c r="AW124" s="185"/>
      <c r="AX124" s="52">
        <v>105</v>
      </c>
      <c r="AY124" s="60">
        <v>0.09422453703703704</v>
      </c>
      <c r="AZ124" s="4">
        <v>116</v>
      </c>
      <c r="BA124" s="185"/>
      <c r="BB124" s="5"/>
      <c r="BC124" s="5"/>
      <c r="BD124" s="5"/>
      <c r="BE124" s="185"/>
    </row>
    <row r="125" spans="1:57" s="8" customFormat="1" ht="12.75">
      <c r="A125" s="169" t="s">
        <v>813</v>
      </c>
      <c r="B125" s="5" t="s">
        <v>763</v>
      </c>
      <c r="C125" s="5">
        <v>1970</v>
      </c>
      <c r="D125" s="195" t="s">
        <v>1046</v>
      </c>
      <c r="E125" s="185"/>
      <c r="F125" s="92">
        <f t="shared" si="6"/>
        <v>687</v>
      </c>
      <c r="G125" s="92">
        <v>117</v>
      </c>
      <c r="H125" s="92">
        <f t="shared" si="7"/>
        <v>4</v>
      </c>
      <c r="I125" s="185"/>
      <c r="J125" s="89">
        <v>55</v>
      </c>
      <c r="K125" s="89" t="s">
        <v>973</v>
      </c>
      <c r="L125" s="5">
        <v>164</v>
      </c>
      <c r="M125" s="185"/>
      <c r="N125" s="5">
        <v>37</v>
      </c>
      <c r="O125" s="125">
        <v>0.08760416666666666</v>
      </c>
      <c r="P125" s="5">
        <v>182</v>
      </c>
      <c r="Q125" s="185"/>
      <c r="R125" s="5"/>
      <c r="S125" s="5"/>
      <c r="T125" s="5"/>
      <c r="U125" s="185"/>
      <c r="V125" s="150"/>
      <c r="W125" s="147"/>
      <c r="X125" s="5"/>
      <c r="Y125" s="185"/>
      <c r="Z125" s="152">
        <v>64</v>
      </c>
      <c r="AA125" s="5" t="s">
        <v>2025</v>
      </c>
      <c r="AB125" s="5">
        <v>151</v>
      </c>
      <c r="AC125" s="185"/>
      <c r="AD125" s="4"/>
      <c r="AE125" s="19"/>
      <c r="AF125" s="5"/>
      <c r="AG125" s="185"/>
      <c r="AH125" s="5"/>
      <c r="AI125" s="36"/>
      <c r="AJ125" s="5"/>
      <c r="AK125" s="185"/>
      <c r="AL125" s="5"/>
      <c r="AM125" s="36"/>
      <c r="AN125" s="5"/>
      <c r="AO125" s="185"/>
      <c r="AP125" s="5"/>
      <c r="AQ125" s="36"/>
      <c r="AR125" s="5"/>
      <c r="AS125" s="185"/>
      <c r="AT125" s="5"/>
      <c r="AU125" s="36"/>
      <c r="AV125" s="5"/>
      <c r="AW125" s="185"/>
      <c r="AX125" s="5"/>
      <c r="AY125" s="5"/>
      <c r="AZ125" s="5"/>
      <c r="BA125" s="185"/>
      <c r="BB125" s="5" t="str">
        <f>VLOOKUP(A125,Tartufo!A:G,5,0)</f>
        <v>39</v>
      </c>
      <c r="BC125" s="5" t="str">
        <f>VLOOKUP(A125,Tartufo!A:G,6,0)</f>
        <v>03:37:50</v>
      </c>
      <c r="BD125" s="5">
        <f>VLOOKUP(A125,Tartufo!A:H,7,0)</f>
        <v>190</v>
      </c>
      <c r="BE125" s="185"/>
    </row>
    <row r="126" spans="1:57" s="8" customFormat="1" ht="12.75">
      <c r="A126" s="169" t="s">
        <v>874</v>
      </c>
      <c r="B126" s="5" t="s">
        <v>763</v>
      </c>
      <c r="C126" s="5">
        <v>1971</v>
      </c>
      <c r="D126" s="195" t="s">
        <v>742</v>
      </c>
      <c r="E126" s="185"/>
      <c r="F126" s="92">
        <f t="shared" si="6"/>
        <v>685</v>
      </c>
      <c r="G126" s="92">
        <v>118</v>
      </c>
      <c r="H126" s="92">
        <f t="shared" si="7"/>
        <v>5</v>
      </c>
      <c r="I126" s="185"/>
      <c r="J126" s="89">
        <v>71</v>
      </c>
      <c r="K126" s="89" t="s">
        <v>989</v>
      </c>
      <c r="L126" s="5">
        <v>148</v>
      </c>
      <c r="M126" s="185"/>
      <c r="N126" s="5"/>
      <c r="O126" s="125"/>
      <c r="P126" s="5"/>
      <c r="Q126" s="185"/>
      <c r="R126" s="92">
        <v>56</v>
      </c>
      <c r="S126" s="89" t="s">
        <v>1305</v>
      </c>
      <c r="T126" s="52">
        <v>163</v>
      </c>
      <c r="U126" s="185"/>
      <c r="V126" s="150"/>
      <c r="W126" s="147"/>
      <c r="X126" s="5"/>
      <c r="Y126" s="185"/>
      <c r="Z126" s="152">
        <v>150</v>
      </c>
      <c r="AA126" s="5" t="s">
        <v>2406</v>
      </c>
      <c r="AB126" s="5">
        <v>65</v>
      </c>
      <c r="AC126" s="185"/>
      <c r="AD126" s="4"/>
      <c r="AE126" s="19"/>
      <c r="AF126" s="5"/>
      <c r="AG126" s="185"/>
      <c r="AH126" s="5">
        <v>74</v>
      </c>
      <c r="AI126" s="36" t="s">
        <v>3249</v>
      </c>
      <c r="AJ126" s="5">
        <v>153</v>
      </c>
      <c r="AK126" s="185"/>
      <c r="AL126" s="5"/>
      <c r="AM126" s="36"/>
      <c r="AN126" s="5"/>
      <c r="AO126" s="185"/>
      <c r="AP126" s="4">
        <v>67</v>
      </c>
      <c r="AQ126" s="36">
        <v>0.12166666666666666</v>
      </c>
      <c r="AR126" s="4">
        <v>156</v>
      </c>
      <c r="AS126" s="185"/>
      <c r="AT126" s="5"/>
      <c r="AU126" s="36"/>
      <c r="AV126" s="5"/>
      <c r="AW126" s="185"/>
      <c r="AX126" s="5"/>
      <c r="AY126" s="5"/>
      <c r="AZ126" s="5"/>
      <c r="BA126" s="185"/>
      <c r="BB126" s="5"/>
      <c r="BC126" s="5"/>
      <c r="BD126" s="5"/>
      <c r="BE126" s="185"/>
    </row>
    <row r="127" spans="1:57" s="8" customFormat="1" ht="12.75">
      <c r="A127" s="169" t="s">
        <v>1500</v>
      </c>
      <c r="B127" s="5" t="s">
        <v>763</v>
      </c>
      <c r="C127" s="5">
        <v>1975</v>
      </c>
      <c r="D127" s="194" t="s">
        <v>1733</v>
      </c>
      <c r="E127" s="185"/>
      <c r="F127" s="92">
        <f t="shared" si="6"/>
        <v>681</v>
      </c>
      <c r="G127" s="92">
        <v>119</v>
      </c>
      <c r="H127" s="92">
        <f t="shared" si="7"/>
        <v>5</v>
      </c>
      <c r="I127" s="185"/>
      <c r="J127" s="5"/>
      <c r="K127" s="5"/>
      <c r="L127" s="5"/>
      <c r="M127" s="185"/>
      <c r="N127" s="5"/>
      <c r="O127" s="59"/>
      <c r="P127" s="5"/>
      <c r="Q127" s="185"/>
      <c r="R127" s="92">
        <v>43</v>
      </c>
      <c r="S127" s="89" t="s">
        <v>1273</v>
      </c>
      <c r="T127" s="52">
        <v>176</v>
      </c>
      <c r="U127" s="185"/>
      <c r="V127" s="150"/>
      <c r="W127" s="147"/>
      <c r="X127" s="5"/>
      <c r="Y127" s="185"/>
      <c r="Z127" s="152">
        <v>122</v>
      </c>
      <c r="AA127" s="5" t="s">
        <v>2295</v>
      </c>
      <c r="AB127" s="5">
        <v>93</v>
      </c>
      <c r="AC127" s="185"/>
      <c r="AD127" s="5"/>
      <c r="AE127" s="36"/>
      <c r="AF127" s="5"/>
      <c r="AG127" s="185"/>
      <c r="AH127" s="5"/>
      <c r="AI127" s="36"/>
      <c r="AJ127" s="5"/>
      <c r="AK127" s="185"/>
      <c r="AL127" s="5">
        <v>97</v>
      </c>
      <c r="AM127" s="36">
        <v>0.11636574074074074</v>
      </c>
      <c r="AN127" s="5">
        <v>124</v>
      </c>
      <c r="AO127" s="185"/>
      <c r="AP127" s="5">
        <v>80</v>
      </c>
      <c r="AQ127" s="36">
        <v>0.13109953703703703</v>
      </c>
      <c r="AR127" s="5">
        <v>143</v>
      </c>
      <c r="AS127" s="185"/>
      <c r="AT127" s="5"/>
      <c r="AU127" s="36"/>
      <c r="AV127" s="5"/>
      <c r="AW127" s="185"/>
      <c r="AX127" s="5"/>
      <c r="AY127" s="5"/>
      <c r="AZ127" s="5"/>
      <c r="BA127" s="185"/>
      <c r="BB127" s="5" t="str">
        <f>VLOOKUP(A127,Tartufo!A:G,5,0)</f>
        <v>84</v>
      </c>
      <c r="BC127" s="5" t="str">
        <f>VLOOKUP(A127,Tartufo!A:G,6,0)</f>
        <v>04:27:01</v>
      </c>
      <c r="BD127" s="5">
        <f>VLOOKUP(A127,Tartufo!A:H,7,0)</f>
        <v>145</v>
      </c>
      <c r="BE127" s="185"/>
    </row>
    <row r="128" spans="1:57" s="8" customFormat="1" ht="12.75">
      <c r="A128" s="169" t="s">
        <v>664</v>
      </c>
      <c r="B128" s="5" t="s">
        <v>763</v>
      </c>
      <c r="C128" s="40">
        <v>1963</v>
      </c>
      <c r="D128" s="194" t="s">
        <v>1694</v>
      </c>
      <c r="E128" s="185"/>
      <c r="F128" s="92">
        <f t="shared" si="6"/>
        <v>663</v>
      </c>
      <c r="G128" s="92">
        <v>120</v>
      </c>
      <c r="H128" s="92">
        <f t="shared" si="7"/>
        <v>4</v>
      </c>
      <c r="I128" s="185"/>
      <c r="J128" s="5"/>
      <c r="K128" s="36"/>
      <c r="L128" s="5"/>
      <c r="M128" s="185"/>
      <c r="N128" s="89">
        <v>43</v>
      </c>
      <c r="O128" s="129">
        <v>0.08956018518518517</v>
      </c>
      <c r="P128" s="5">
        <v>176</v>
      </c>
      <c r="Q128" s="185"/>
      <c r="R128" s="92">
        <v>41</v>
      </c>
      <c r="S128" s="89" t="s">
        <v>1271</v>
      </c>
      <c r="T128" s="52">
        <v>178</v>
      </c>
      <c r="U128" s="185"/>
      <c r="V128" s="150"/>
      <c r="W128" s="147"/>
      <c r="X128" s="5"/>
      <c r="Y128" s="185"/>
      <c r="Z128" s="153">
        <v>68</v>
      </c>
      <c r="AA128" s="136" t="s">
        <v>2047</v>
      </c>
      <c r="AB128" s="6">
        <v>147</v>
      </c>
      <c r="AC128" s="185"/>
      <c r="AD128" s="4"/>
      <c r="AE128" s="19"/>
      <c r="AF128" s="5"/>
      <c r="AG128" s="185"/>
      <c r="AH128" s="5">
        <v>65</v>
      </c>
      <c r="AI128" s="36" t="s">
        <v>3223</v>
      </c>
      <c r="AJ128" s="4">
        <v>162</v>
      </c>
      <c r="AK128" s="185"/>
      <c r="AL128" s="5"/>
      <c r="AM128" s="36"/>
      <c r="AN128" s="5"/>
      <c r="AO128" s="185"/>
      <c r="AP128" s="5"/>
      <c r="AQ128" s="36"/>
      <c r="AR128" s="5"/>
      <c r="AS128" s="185"/>
      <c r="AT128" s="5"/>
      <c r="AU128" s="36"/>
      <c r="AV128" s="5"/>
      <c r="AW128" s="185"/>
      <c r="AX128" s="5"/>
      <c r="AY128" s="5"/>
      <c r="AZ128" s="5"/>
      <c r="BA128" s="185"/>
      <c r="BB128" s="5"/>
      <c r="BC128" s="5"/>
      <c r="BD128" s="5"/>
      <c r="BE128" s="185"/>
    </row>
    <row r="129" spans="1:57" s="8" customFormat="1" ht="12.75">
      <c r="A129" s="170" t="s">
        <v>823</v>
      </c>
      <c r="B129" s="5" t="s">
        <v>765</v>
      </c>
      <c r="C129" s="5">
        <v>1976</v>
      </c>
      <c r="D129" s="194" t="s">
        <v>1694</v>
      </c>
      <c r="E129" s="185"/>
      <c r="F129" s="92">
        <f t="shared" si="6"/>
        <v>653</v>
      </c>
      <c r="G129" s="92">
        <v>121</v>
      </c>
      <c r="H129" s="92">
        <f t="shared" si="7"/>
        <v>4</v>
      </c>
      <c r="I129" s="185"/>
      <c r="J129" s="89">
        <v>108</v>
      </c>
      <c r="K129" s="89" t="s">
        <v>1026</v>
      </c>
      <c r="L129" s="5">
        <v>111</v>
      </c>
      <c r="M129" s="185"/>
      <c r="N129" s="5">
        <v>82</v>
      </c>
      <c r="O129" s="125">
        <v>0.10976851851851853</v>
      </c>
      <c r="P129" s="5">
        <v>137</v>
      </c>
      <c r="Q129" s="185"/>
      <c r="R129" s="5"/>
      <c r="S129" s="5"/>
      <c r="T129" s="5"/>
      <c r="U129" s="185"/>
      <c r="V129" s="150" t="s">
        <v>632</v>
      </c>
      <c r="W129" s="147">
        <v>0.8504513888888888</v>
      </c>
      <c r="X129" s="5">
        <v>242</v>
      </c>
      <c r="Y129" s="185"/>
      <c r="Z129" s="152"/>
      <c r="AA129" s="5"/>
      <c r="AB129" s="5"/>
      <c r="AC129" s="185"/>
      <c r="AD129" s="5"/>
      <c r="AE129" s="60"/>
      <c r="AF129" s="5"/>
      <c r="AG129" s="185"/>
      <c r="AH129" s="5" t="s">
        <v>3620</v>
      </c>
      <c r="AI129" s="36" t="s">
        <v>2978</v>
      </c>
      <c r="AJ129" s="6">
        <v>163</v>
      </c>
      <c r="AK129" s="185"/>
      <c r="AL129" s="5"/>
      <c r="AM129" s="36"/>
      <c r="AN129" s="5"/>
      <c r="AO129" s="185"/>
      <c r="AP129" s="5"/>
      <c r="AQ129" s="36"/>
      <c r="AR129" s="5"/>
      <c r="AS129" s="185"/>
      <c r="AT129" s="5"/>
      <c r="AU129" s="36"/>
      <c r="AV129" s="5"/>
      <c r="AW129" s="185"/>
      <c r="AX129" s="5"/>
      <c r="AY129" s="5"/>
      <c r="AZ129" s="5"/>
      <c r="BA129" s="185"/>
      <c r="BB129" s="5"/>
      <c r="BC129" s="5"/>
      <c r="BD129" s="5"/>
      <c r="BE129" s="185"/>
    </row>
    <row r="130" spans="1:57" s="8" customFormat="1" ht="12.75">
      <c r="A130" s="169" t="s">
        <v>1503</v>
      </c>
      <c r="B130" s="5" t="s">
        <v>763</v>
      </c>
      <c r="C130" s="5">
        <v>1978</v>
      </c>
      <c r="D130" s="194" t="s">
        <v>1733</v>
      </c>
      <c r="E130" s="185"/>
      <c r="F130" s="92">
        <f t="shared" si="6"/>
        <v>652</v>
      </c>
      <c r="G130" s="92">
        <v>122</v>
      </c>
      <c r="H130" s="92">
        <f t="shared" si="7"/>
        <v>5</v>
      </c>
      <c r="I130" s="185"/>
      <c r="J130" s="5"/>
      <c r="K130" s="5"/>
      <c r="L130" s="5"/>
      <c r="M130" s="185"/>
      <c r="N130" s="5"/>
      <c r="O130" s="59"/>
      <c r="P130" s="5"/>
      <c r="Q130" s="185"/>
      <c r="R130" s="92">
        <v>46</v>
      </c>
      <c r="S130" s="89" t="s">
        <v>1276</v>
      </c>
      <c r="T130" s="52">
        <v>173</v>
      </c>
      <c r="U130" s="185"/>
      <c r="V130" s="150"/>
      <c r="W130" s="147"/>
      <c r="X130" s="5"/>
      <c r="Y130" s="185"/>
      <c r="Z130" s="152">
        <v>124</v>
      </c>
      <c r="AA130" s="5" t="s">
        <v>2306</v>
      </c>
      <c r="AB130" s="5">
        <v>91</v>
      </c>
      <c r="AC130" s="185"/>
      <c r="AD130" s="5"/>
      <c r="AE130" s="36"/>
      <c r="AF130" s="5"/>
      <c r="AG130" s="185"/>
      <c r="AH130" s="5"/>
      <c r="AI130" s="36"/>
      <c r="AJ130" s="5"/>
      <c r="AK130" s="185"/>
      <c r="AL130" s="5">
        <v>74</v>
      </c>
      <c r="AM130" s="36">
        <v>0.1069212962962963</v>
      </c>
      <c r="AN130" s="5">
        <v>147</v>
      </c>
      <c r="AO130" s="185"/>
      <c r="AP130" s="4">
        <v>71</v>
      </c>
      <c r="AQ130" s="36">
        <v>0.12329861111111111</v>
      </c>
      <c r="AR130" s="4">
        <v>152</v>
      </c>
      <c r="AS130" s="185"/>
      <c r="AT130" s="5"/>
      <c r="AU130" s="36"/>
      <c r="AV130" s="5"/>
      <c r="AW130" s="185"/>
      <c r="AX130" s="5">
        <v>132</v>
      </c>
      <c r="AY130" s="36">
        <v>0.09988425925925926</v>
      </c>
      <c r="AZ130" s="5">
        <v>89</v>
      </c>
      <c r="BA130" s="185"/>
      <c r="BB130" s="5"/>
      <c r="BC130" s="5"/>
      <c r="BD130" s="5"/>
      <c r="BE130" s="185"/>
    </row>
    <row r="131" spans="1:57" s="8" customFormat="1" ht="12.75">
      <c r="A131" s="169" t="s">
        <v>1104</v>
      </c>
      <c r="B131" s="5" t="s">
        <v>763</v>
      </c>
      <c r="C131" s="40">
        <v>1958</v>
      </c>
      <c r="D131" s="194" t="s">
        <v>1733</v>
      </c>
      <c r="E131" s="185"/>
      <c r="F131" s="92">
        <f t="shared" si="6"/>
        <v>643</v>
      </c>
      <c r="G131" s="92">
        <v>123</v>
      </c>
      <c r="H131" s="92">
        <f t="shared" si="7"/>
        <v>4</v>
      </c>
      <c r="I131" s="185"/>
      <c r="J131" s="5"/>
      <c r="K131" s="5"/>
      <c r="L131" s="5"/>
      <c r="M131" s="185"/>
      <c r="N131" s="89">
        <v>27</v>
      </c>
      <c r="O131" s="129">
        <v>0.08484953703703703</v>
      </c>
      <c r="P131" s="5">
        <v>192</v>
      </c>
      <c r="Q131" s="185"/>
      <c r="R131" s="5"/>
      <c r="S131" s="5"/>
      <c r="T131" s="5"/>
      <c r="U131" s="185"/>
      <c r="V131" s="150" t="s">
        <v>611</v>
      </c>
      <c r="W131" s="147">
        <v>0.5521527777777778</v>
      </c>
      <c r="X131" s="5">
        <v>215</v>
      </c>
      <c r="Y131" s="185"/>
      <c r="Z131" s="152"/>
      <c r="AA131" s="5"/>
      <c r="AB131" s="5"/>
      <c r="AC131" s="185"/>
      <c r="AD131" s="4"/>
      <c r="AE131" s="19"/>
      <c r="AF131" s="5"/>
      <c r="AG131" s="185"/>
      <c r="AH131" s="5">
        <v>122</v>
      </c>
      <c r="AI131" s="36" t="s">
        <v>3394</v>
      </c>
      <c r="AJ131" s="5">
        <v>105</v>
      </c>
      <c r="AK131" s="185"/>
      <c r="AL131" s="5"/>
      <c r="AM131" s="36"/>
      <c r="AN131" s="5"/>
      <c r="AO131" s="185"/>
      <c r="AP131" s="5"/>
      <c r="AQ131" s="36"/>
      <c r="AR131" s="5"/>
      <c r="AS131" s="185"/>
      <c r="AT131" s="5"/>
      <c r="AU131" s="36"/>
      <c r="AV131" s="5"/>
      <c r="AW131" s="185"/>
      <c r="AX131" s="5">
        <v>90</v>
      </c>
      <c r="AY131" s="36">
        <v>0.09055555555555556</v>
      </c>
      <c r="AZ131" s="5">
        <v>131</v>
      </c>
      <c r="BA131" s="185"/>
      <c r="BB131" s="5"/>
      <c r="BC131" s="5"/>
      <c r="BD131" s="5"/>
      <c r="BE131" s="185"/>
    </row>
    <row r="132" spans="1:61" s="8" customFormat="1" ht="12.75">
      <c r="A132" s="162" t="s">
        <v>666</v>
      </c>
      <c r="B132" s="136" t="s">
        <v>763</v>
      </c>
      <c r="C132" s="5"/>
      <c r="D132" s="195" t="s">
        <v>900</v>
      </c>
      <c r="E132" s="185"/>
      <c r="F132" s="92">
        <f t="shared" si="6"/>
        <v>642</v>
      </c>
      <c r="G132" s="92">
        <v>124</v>
      </c>
      <c r="H132" s="92">
        <f t="shared" si="7"/>
        <v>4</v>
      </c>
      <c r="I132" s="185"/>
      <c r="J132" s="4"/>
      <c r="K132" s="4"/>
      <c r="L132" s="4"/>
      <c r="M132" s="185"/>
      <c r="N132" s="4"/>
      <c r="O132" s="3"/>
      <c r="P132" s="4"/>
      <c r="Q132" s="185"/>
      <c r="R132" s="4"/>
      <c r="S132" s="4"/>
      <c r="T132" s="4"/>
      <c r="U132" s="185"/>
      <c r="V132" s="149"/>
      <c r="W132" s="145"/>
      <c r="X132" s="4"/>
      <c r="Y132" s="185"/>
      <c r="Z132" s="153">
        <v>76</v>
      </c>
      <c r="AA132" s="136" t="s">
        <v>2086</v>
      </c>
      <c r="AB132" s="6">
        <v>139</v>
      </c>
      <c r="AC132" s="185"/>
      <c r="AD132" s="4">
        <v>60</v>
      </c>
      <c r="AE132" s="19">
        <v>0.12013888888888889</v>
      </c>
      <c r="AF132" s="4">
        <v>162</v>
      </c>
      <c r="AG132" s="185"/>
      <c r="AH132" s="5"/>
      <c r="AI132" s="36"/>
      <c r="AJ132" s="4"/>
      <c r="AK132" s="185"/>
      <c r="AL132" s="5">
        <v>62</v>
      </c>
      <c r="AM132" s="9">
        <v>0.1039236111111111</v>
      </c>
      <c r="AN132" s="5">
        <v>159</v>
      </c>
      <c r="AO132" s="185"/>
      <c r="AP132" s="4">
        <v>41</v>
      </c>
      <c r="AQ132" s="9">
        <v>0.10719907407407407</v>
      </c>
      <c r="AR132" s="4">
        <v>182</v>
      </c>
      <c r="AS132" s="185"/>
      <c r="AT132" s="4"/>
      <c r="AU132" s="19"/>
      <c r="AV132" s="4"/>
      <c r="AW132" s="185"/>
      <c r="AX132" s="4"/>
      <c r="AY132" s="4"/>
      <c r="AZ132" s="4"/>
      <c r="BA132" s="185"/>
      <c r="BB132" s="5"/>
      <c r="BC132" s="5"/>
      <c r="BD132" s="5"/>
      <c r="BE132" s="185"/>
      <c r="BF132" s="7"/>
      <c r="BG132" s="7"/>
      <c r="BH132" s="7"/>
      <c r="BI132" s="7"/>
    </row>
    <row r="133" spans="1:57" s="8" customFormat="1" ht="12.75">
      <c r="A133" s="169" t="s">
        <v>759</v>
      </c>
      <c r="B133" s="5" t="s">
        <v>763</v>
      </c>
      <c r="C133" s="5">
        <v>1961</v>
      </c>
      <c r="D133" s="196" t="s">
        <v>261</v>
      </c>
      <c r="E133" s="185"/>
      <c r="F133" s="92">
        <f t="shared" si="6"/>
        <v>642</v>
      </c>
      <c r="G133" s="92">
        <v>125</v>
      </c>
      <c r="H133" s="92">
        <f t="shared" si="7"/>
        <v>4</v>
      </c>
      <c r="I133" s="185"/>
      <c r="J133" s="89">
        <v>115</v>
      </c>
      <c r="K133" s="89" t="s">
        <v>1033</v>
      </c>
      <c r="L133" s="5">
        <v>104</v>
      </c>
      <c r="M133" s="185"/>
      <c r="N133" s="5"/>
      <c r="O133" s="125"/>
      <c r="P133" s="5"/>
      <c r="Q133" s="185"/>
      <c r="R133" s="92">
        <v>68</v>
      </c>
      <c r="S133" s="89" t="s">
        <v>1286</v>
      </c>
      <c r="T133" s="52">
        <v>151</v>
      </c>
      <c r="U133" s="185"/>
      <c r="V133" s="150">
        <v>103</v>
      </c>
      <c r="W133" s="147" t="s">
        <v>269</v>
      </c>
      <c r="X133" s="5">
        <v>248</v>
      </c>
      <c r="Y133" s="185"/>
      <c r="Z133" s="152"/>
      <c r="AA133" s="5"/>
      <c r="AB133" s="5"/>
      <c r="AC133" s="185"/>
      <c r="AD133" s="5"/>
      <c r="AE133" s="36"/>
      <c r="AF133" s="5"/>
      <c r="AG133" s="185"/>
      <c r="AH133" s="5"/>
      <c r="AI133" s="36"/>
      <c r="AJ133" s="5"/>
      <c r="AK133" s="185"/>
      <c r="AL133" s="5"/>
      <c r="AM133" s="36"/>
      <c r="AN133" s="5"/>
      <c r="AO133" s="185"/>
      <c r="AP133" s="5">
        <v>84</v>
      </c>
      <c r="AQ133" s="36">
        <v>0.1317824074074074</v>
      </c>
      <c r="AR133" s="5">
        <v>139</v>
      </c>
      <c r="AS133" s="185"/>
      <c r="AT133" s="5"/>
      <c r="AU133" s="36"/>
      <c r="AV133" s="5"/>
      <c r="AW133" s="185"/>
      <c r="AX133" s="5"/>
      <c r="AY133" s="5"/>
      <c r="AZ133" s="5"/>
      <c r="BA133" s="185"/>
      <c r="BB133" s="5"/>
      <c r="BC133" s="5"/>
      <c r="BD133" s="5"/>
      <c r="BE133" s="185"/>
    </row>
    <row r="134" spans="1:61" s="8" customFormat="1" ht="12.75">
      <c r="A134" s="162" t="s">
        <v>659</v>
      </c>
      <c r="B134" s="136" t="s">
        <v>763</v>
      </c>
      <c r="C134" s="5"/>
      <c r="D134" s="194" t="s">
        <v>1667</v>
      </c>
      <c r="E134" s="185"/>
      <c r="F134" s="92">
        <f t="shared" si="6"/>
        <v>635</v>
      </c>
      <c r="G134" s="92">
        <v>126</v>
      </c>
      <c r="H134" s="92">
        <f t="shared" si="7"/>
        <v>4</v>
      </c>
      <c r="I134" s="185"/>
      <c r="J134" s="4"/>
      <c r="K134" s="4"/>
      <c r="L134" s="4"/>
      <c r="M134" s="185"/>
      <c r="N134" s="4"/>
      <c r="O134" s="3"/>
      <c r="P134" s="4"/>
      <c r="Q134" s="185"/>
      <c r="R134" s="4"/>
      <c r="S134" s="4"/>
      <c r="T134" s="4"/>
      <c r="U134" s="185"/>
      <c r="V134" s="149"/>
      <c r="W134" s="145"/>
      <c r="X134" s="4"/>
      <c r="Y134" s="185"/>
      <c r="Z134" s="153">
        <v>58</v>
      </c>
      <c r="AA134" s="136" t="s">
        <v>1995</v>
      </c>
      <c r="AB134" s="6">
        <v>157</v>
      </c>
      <c r="AC134" s="185"/>
      <c r="AD134" s="4">
        <v>85</v>
      </c>
      <c r="AE134" s="19">
        <v>0.1301388888888889</v>
      </c>
      <c r="AF134" s="4">
        <v>137</v>
      </c>
      <c r="AG134" s="185"/>
      <c r="AH134" s="5"/>
      <c r="AI134" s="36"/>
      <c r="AJ134" s="4"/>
      <c r="AK134" s="185"/>
      <c r="AL134" s="5">
        <v>58</v>
      </c>
      <c r="AM134" s="9">
        <v>0.10351851851851852</v>
      </c>
      <c r="AN134" s="5">
        <v>163</v>
      </c>
      <c r="AO134" s="185"/>
      <c r="AP134" s="4">
        <v>45</v>
      </c>
      <c r="AQ134" s="9">
        <v>0.11055555555555556</v>
      </c>
      <c r="AR134" s="4">
        <v>178</v>
      </c>
      <c r="AS134" s="185"/>
      <c r="AT134" s="4"/>
      <c r="AU134" s="4"/>
      <c r="AV134" s="4"/>
      <c r="AW134" s="185"/>
      <c r="AX134" s="4"/>
      <c r="AY134" s="4"/>
      <c r="AZ134" s="4"/>
      <c r="BA134" s="185"/>
      <c r="BB134" s="5"/>
      <c r="BC134" s="5"/>
      <c r="BD134" s="5"/>
      <c r="BE134" s="185"/>
      <c r="BF134" s="7"/>
      <c r="BG134" s="7"/>
      <c r="BH134" s="7"/>
      <c r="BI134" s="7"/>
    </row>
    <row r="135" spans="1:61" s="8" customFormat="1" ht="12.75">
      <c r="A135" s="177" t="s">
        <v>2724</v>
      </c>
      <c r="B135" s="5" t="s">
        <v>763</v>
      </c>
      <c r="C135" s="5" t="s">
        <v>1857</v>
      </c>
      <c r="D135" s="177" t="s">
        <v>1899</v>
      </c>
      <c r="E135" s="185"/>
      <c r="F135" s="92">
        <f t="shared" si="6"/>
        <v>628</v>
      </c>
      <c r="G135" s="92">
        <v>127</v>
      </c>
      <c r="H135" s="92">
        <f t="shared" si="7"/>
        <v>6</v>
      </c>
      <c r="I135" s="185"/>
      <c r="J135" s="4"/>
      <c r="K135" s="4"/>
      <c r="L135" s="4"/>
      <c r="M135" s="185"/>
      <c r="N135" s="4"/>
      <c r="O135" s="3"/>
      <c r="P135" s="4"/>
      <c r="Q135" s="185"/>
      <c r="R135" s="4"/>
      <c r="S135" s="4"/>
      <c r="T135" s="4"/>
      <c r="U135" s="185"/>
      <c r="V135" s="149"/>
      <c r="W135" s="145"/>
      <c r="X135" s="4"/>
      <c r="Y135" s="185"/>
      <c r="Z135" s="152"/>
      <c r="AA135" s="9"/>
      <c r="AB135" s="4"/>
      <c r="AC135" s="185"/>
      <c r="AD135" s="4">
        <v>114</v>
      </c>
      <c r="AE135" s="19">
        <v>0.1665625</v>
      </c>
      <c r="AF135" s="4">
        <v>108</v>
      </c>
      <c r="AG135" s="185"/>
      <c r="AH135" s="5">
        <v>128</v>
      </c>
      <c r="AI135" s="36" t="s">
        <v>3413</v>
      </c>
      <c r="AJ135" s="5">
        <v>99</v>
      </c>
      <c r="AK135" s="185"/>
      <c r="AL135" s="5">
        <v>125</v>
      </c>
      <c r="AM135" s="9">
        <v>0.14224537037037036</v>
      </c>
      <c r="AN135" s="5">
        <v>96</v>
      </c>
      <c r="AO135" s="185"/>
      <c r="AP135" s="5">
        <v>92</v>
      </c>
      <c r="AQ135" s="9">
        <v>0.15002314814814813</v>
      </c>
      <c r="AR135" s="5">
        <v>131</v>
      </c>
      <c r="AS135" s="185"/>
      <c r="AT135" s="4"/>
      <c r="AU135" s="4"/>
      <c r="AV135" s="4"/>
      <c r="AW135" s="185"/>
      <c r="AX135" s="5">
        <v>166</v>
      </c>
      <c r="AY135" s="60">
        <v>0.12005787037037037</v>
      </c>
      <c r="AZ135" s="5">
        <v>55</v>
      </c>
      <c r="BA135" s="185"/>
      <c r="BB135" s="5" t="str">
        <f>VLOOKUP(A135,Tartufo!A:G,5,0)</f>
        <v>90</v>
      </c>
      <c r="BC135" s="5" t="str">
        <f>VLOOKUP(A135,Tartufo!A:G,6,0)</f>
        <v>04:39:41</v>
      </c>
      <c r="BD135" s="5">
        <f>VLOOKUP(A135,Tartufo!A:H,7,0)</f>
        <v>139</v>
      </c>
      <c r="BE135" s="185"/>
      <c r="BF135" s="7"/>
      <c r="BG135" s="7"/>
      <c r="BH135" s="7"/>
      <c r="BI135" s="7"/>
    </row>
    <row r="136" spans="1:57" s="8" customFormat="1" ht="12.75">
      <c r="A136" s="170" t="s">
        <v>885</v>
      </c>
      <c r="B136" s="5" t="s">
        <v>765</v>
      </c>
      <c r="C136" s="5">
        <v>1970</v>
      </c>
      <c r="D136" s="194" t="s">
        <v>1899</v>
      </c>
      <c r="E136" s="185"/>
      <c r="F136" s="92">
        <f t="shared" si="6"/>
        <v>623</v>
      </c>
      <c r="G136" s="92">
        <v>128</v>
      </c>
      <c r="H136" s="92">
        <f t="shared" si="7"/>
        <v>5</v>
      </c>
      <c r="I136" s="185"/>
      <c r="J136" s="89">
        <v>109</v>
      </c>
      <c r="K136" s="89" t="s">
        <v>1027</v>
      </c>
      <c r="L136" s="5">
        <v>110</v>
      </c>
      <c r="M136" s="185"/>
      <c r="N136" s="5"/>
      <c r="O136" s="125"/>
      <c r="P136" s="5"/>
      <c r="Q136" s="185"/>
      <c r="R136" s="92">
        <v>81</v>
      </c>
      <c r="S136" s="89" t="s">
        <v>1299</v>
      </c>
      <c r="T136" s="52">
        <v>138</v>
      </c>
      <c r="U136" s="185"/>
      <c r="V136" s="150"/>
      <c r="W136" s="147"/>
      <c r="X136" s="5"/>
      <c r="Y136" s="185"/>
      <c r="Z136" s="152"/>
      <c r="AA136" s="5"/>
      <c r="AB136" s="5"/>
      <c r="AC136" s="185"/>
      <c r="AD136" s="4">
        <v>98</v>
      </c>
      <c r="AE136" s="19">
        <v>0.13927083333333334</v>
      </c>
      <c r="AF136" s="4">
        <v>124</v>
      </c>
      <c r="AG136" s="185"/>
      <c r="AH136" s="5">
        <v>81</v>
      </c>
      <c r="AI136" s="36" t="s">
        <v>3271</v>
      </c>
      <c r="AJ136" s="4">
        <v>146</v>
      </c>
      <c r="AK136" s="185"/>
      <c r="AL136" s="5">
        <v>116</v>
      </c>
      <c r="AM136" s="36">
        <v>0.13145833333333332</v>
      </c>
      <c r="AN136" s="5">
        <v>105</v>
      </c>
      <c r="AO136" s="185"/>
      <c r="AP136" s="5"/>
      <c r="AQ136" s="36"/>
      <c r="AR136" s="5"/>
      <c r="AS136" s="185"/>
      <c r="AT136" s="5"/>
      <c r="AU136" s="36"/>
      <c r="AV136" s="5"/>
      <c r="AW136" s="185"/>
      <c r="AX136" s="5"/>
      <c r="AY136" s="5"/>
      <c r="AZ136" s="5"/>
      <c r="BA136" s="185"/>
      <c r="BB136" s="5"/>
      <c r="BC136" s="5"/>
      <c r="BD136" s="5"/>
      <c r="BE136" s="185"/>
    </row>
    <row r="137" spans="1:61" s="8" customFormat="1" ht="12.75">
      <c r="A137" s="170" t="s">
        <v>2707</v>
      </c>
      <c r="B137" s="40" t="s">
        <v>765</v>
      </c>
      <c r="C137" s="5" t="s">
        <v>2154</v>
      </c>
      <c r="D137" s="197" t="s">
        <v>1667</v>
      </c>
      <c r="E137" s="185"/>
      <c r="F137" s="92">
        <f aca="true" t="shared" si="8" ref="F137:F150">+L137+P137+T137+X137+AB137+AF137+AJ137+AN137+AR137+AV137+AZ137+BD137</f>
        <v>620</v>
      </c>
      <c r="G137" s="92">
        <v>129</v>
      </c>
      <c r="H137" s="92">
        <f aca="true" t="shared" si="9" ref="H137:H150">COUNTA(J137,N137,R137,V137,Z137,AD137,AH137,AL137,AP137,AT137,AX137,BB137)</f>
        <v>4</v>
      </c>
      <c r="I137" s="185"/>
      <c r="J137" s="4"/>
      <c r="K137" s="4"/>
      <c r="L137" s="4"/>
      <c r="M137" s="185"/>
      <c r="N137" s="4"/>
      <c r="O137" s="3"/>
      <c r="P137" s="4"/>
      <c r="Q137" s="185"/>
      <c r="R137" s="4"/>
      <c r="S137" s="4"/>
      <c r="T137" s="4"/>
      <c r="U137" s="185"/>
      <c r="V137" s="149"/>
      <c r="W137" s="145"/>
      <c r="X137" s="4"/>
      <c r="Y137" s="185"/>
      <c r="Z137" s="152"/>
      <c r="AA137" s="9"/>
      <c r="AB137" s="4"/>
      <c r="AC137" s="185"/>
      <c r="AD137" s="4">
        <v>77</v>
      </c>
      <c r="AE137" s="19">
        <v>0.12704861111111113</v>
      </c>
      <c r="AF137" s="4">
        <v>145</v>
      </c>
      <c r="AG137" s="185"/>
      <c r="AH137" s="5">
        <v>50</v>
      </c>
      <c r="AI137" s="36" t="s">
        <v>3179</v>
      </c>
      <c r="AJ137" s="5">
        <v>177</v>
      </c>
      <c r="AK137" s="185"/>
      <c r="AL137" s="5">
        <v>81</v>
      </c>
      <c r="AM137" s="9">
        <v>0.11199074074074074</v>
      </c>
      <c r="AN137" s="5">
        <v>140</v>
      </c>
      <c r="AO137" s="185"/>
      <c r="AP137" s="4">
        <v>65</v>
      </c>
      <c r="AQ137" s="9">
        <v>0.12101851851851853</v>
      </c>
      <c r="AR137" s="4">
        <v>158</v>
      </c>
      <c r="AS137" s="185"/>
      <c r="AT137" s="4"/>
      <c r="AU137" s="4"/>
      <c r="AV137" s="4"/>
      <c r="AW137" s="185"/>
      <c r="AX137" s="4"/>
      <c r="AY137" s="4"/>
      <c r="AZ137" s="4"/>
      <c r="BA137" s="185"/>
      <c r="BB137" s="5"/>
      <c r="BC137" s="5"/>
      <c r="BD137" s="5"/>
      <c r="BE137" s="185"/>
      <c r="BF137" s="7"/>
      <c r="BG137" s="7"/>
      <c r="BH137" s="7"/>
      <c r="BI137" s="7"/>
    </row>
    <row r="138" spans="1:57" s="8" customFormat="1" ht="12.75">
      <c r="A138" s="170" t="s">
        <v>1512</v>
      </c>
      <c r="B138" s="5" t="s">
        <v>765</v>
      </c>
      <c r="C138" s="5">
        <v>1959</v>
      </c>
      <c r="D138" s="195" t="s">
        <v>736</v>
      </c>
      <c r="E138" s="185"/>
      <c r="F138" s="92">
        <f t="shared" si="8"/>
        <v>605</v>
      </c>
      <c r="G138" s="92">
        <v>130</v>
      </c>
      <c r="H138" s="92">
        <f t="shared" si="9"/>
        <v>5</v>
      </c>
      <c r="I138" s="185"/>
      <c r="J138" s="5"/>
      <c r="K138" s="5"/>
      <c r="L138" s="5"/>
      <c r="M138" s="185"/>
      <c r="N138" s="5"/>
      <c r="O138" s="59"/>
      <c r="P138" s="5"/>
      <c r="Q138" s="185"/>
      <c r="R138" s="92">
        <v>73</v>
      </c>
      <c r="S138" s="89" t="s">
        <v>1290</v>
      </c>
      <c r="T138" s="52">
        <v>146</v>
      </c>
      <c r="U138" s="185"/>
      <c r="V138" s="150"/>
      <c r="W138" s="147"/>
      <c r="X138" s="5"/>
      <c r="Y138" s="185"/>
      <c r="Z138" s="152"/>
      <c r="AA138" s="5"/>
      <c r="AB138" s="5"/>
      <c r="AC138" s="185"/>
      <c r="AD138" s="4">
        <v>105</v>
      </c>
      <c r="AE138" s="19">
        <v>0.1508912037037037</v>
      </c>
      <c r="AF138" s="4">
        <v>117</v>
      </c>
      <c r="AG138" s="185"/>
      <c r="AH138" s="5" t="s">
        <v>3624</v>
      </c>
      <c r="AI138" s="36" t="s">
        <v>2988</v>
      </c>
      <c r="AJ138" s="6">
        <v>159</v>
      </c>
      <c r="AK138" s="185"/>
      <c r="AL138" s="52"/>
      <c r="AM138" s="60"/>
      <c r="AN138" s="5"/>
      <c r="AO138" s="185"/>
      <c r="AP138" s="52"/>
      <c r="AQ138" s="36"/>
      <c r="AR138" s="5"/>
      <c r="AS138" s="185"/>
      <c r="AT138" s="5"/>
      <c r="AU138" s="36"/>
      <c r="AV138" s="5"/>
      <c r="AW138" s="185"/>
      <c r="AX138" s="52">
        <v>159</v>
      </c>
      <c r="AY138" s="36">
        <v>0.11084490740740742</v>
      </c>
      <c r="AZ138" s="4">
        <v>62</v>
      </c>
      <c r="BA138" s="185"/>
      <c r="BB138" s="5" t="str">
        <f>VLOOKUP(A138,Tartufo!A:G,5,0)</f>
        <v>108</v>
      </c>
      <c r="BC138" s="5" t="str">
        <f>VLOOKUP(A138,Tartufo!A:G,6,0)</f>
        <v>05:30:37</v>
      </c>
      <c r="BD138" s="5">
        <f>VLOOKUP(A138,Tartufo!A:H,7,0)</f>
        <v>121</v>
      </c>
      <c r="BE138" s="185"/>
    </row>
    <row r="139" spans="1:57" s="8" customFormat="1" ht="12.75">
      <c r="A139" s="169" t="s">
        <v>1140</v>
      </c>
      <c r="B139" s="5" t="s">
        <v>763</v>
      </c>
      <c r="C139" s="40">
        <v>1982</v>
      </c>
      <c r="D139" s="194" t="s">
        <v>1694</v>
      </c>
      <c r="E139" s="185"/>
      <c r="F139" s="92">
        <f t="shared" si="8"/>
        <v>593</v>
      </c>
      <c r="G139" s="92">
        <v>131</v>
      </c>
      <c r="H139" s="92">
        <f t="shared" si="9"/>
        <v>4</v>
      </c>
      <c r="I139" s="185"/>
      <c r="J139" s="5"/>
      <c r="K139" s="5"/>
      <c r="L139" s="5"/>
      <c r="M139" s="185"/>
      <c r="N139" s="89">
        <v>67</v>
      </c>
      <c r="O139" s="129">
        <v>0.10125</v>
      </c>
      <c r="P139" s="5">
        <v>152</v>
      </c>
      <c r="Q139" s="185"/>
      <c r="R139" s="92">
        <v>64</v>
      </c>
      <c r="S139" s="89" t="s">
        <v>1313</v>
      </c>
      <c r="T139" s="52">
        <v>155</v>
      </c>
      <c r="U139" s="185"/>
      <c r="V139" s="150"/>
      <c r="W139" s="147"/>
      <c r="X139" s="5"/>
      <c r="Y139" s="185"/>
      <c r="Z139" s="152">
        <v>109</v>
      </c>
      <c r="AA139" s="5" t="s">
        <v>2239</v>
      </c>
      <c r="AB139" s="5">
        <v>106</v>
      </c>
      <c r="AC139" s="185"/>
      <c r="AD139" s="5"/>
      <c r="AE139" s="36"/>
      <c r="AF139" s="5"/>
      <c r="AG139" s="185"/>
      <c r="AH139" s="5" t="s">
        <v>3603</v>
      </c>
      <c r="AI139" s="36" t="s">
        <v>2932</v>
      </c>
      <c r="AJ139" s="6">
        <v>180</v>
      </c>
      <c r="AK139" s="185"/>
      <c r="AL139" s="5"/>
      <c r="AM139" s="36"/>
      <c r="AN139" s="5"/>
      <c r="AO139" s="185"/>
      <c r="AP139" s="5"/>
      <c r="AQ139" s="36"/>
      <c r="AR139" s="5"/>
      <c r="AS139" s="185"/>
      <c r="AT139" s="5"/>
      <c r="AU139" s="36"/>
      <c r="AV139" s="5"/>
      <c r="AW139" s="185"/>
      <c r="AX139" s="5"/>
      <c r="AY139" s="5"/>
      <c r="AZ139" s="5"/>
      <c r="BA139" s="185"/>
      <c r="BB139" s="5"/>
      <c r="BC139" s="5"/>
      <c r="BD139" s="5"/>
      <c r="BE139" s="185"/>
    </row>
    <row r="140" spans="1:57" s="8" customFormat="1" ht="12.75">
      <c r="A140" s="169" t="s">
        <v>728</v>
      </c>
      <c r="B140" s="5" t="s">
        <v>763</v>
      </c>
      <c r="C140" s="5">
        <v>1965</v>
      </c>
      <c r="D140" s="194" t="s">
        <v>1733</v>
      </c>
      <c r="E140" s="185"/>
      <c r="F140" s="92">
        <f t="shared" si="8"/>
        <v>578</v>
      </c>
      <c r="G140" s="92">
        <v>132</v>
      </c>
      <c r="H140" s="92">
        <f t="shared" si="9"/>
        <v>4</v>
      </c>
      <c r="I140" s="185"/>
      <c r="J140" s="89">
        <v>64</v>
      </c>
      <c r="K140" s="89" t="s">
        <v>982</v>
      </c>
      <c r="L140" s="5">
        <v>155</v>
      </c>
      <c r="M140" s="185"/>
      <c r="N140" s="5"/>
      <c r="O140" s="125"/>
      <c r="P140" s="5"/>
      <c r="Q140" s="185"/>
      <c r="R140" s="92">
        <v>60</v>
      </c>
      <c r="S140" s="89" t="s">
        <v>1309</v>
      </c>
      <c r="T140" s="52">
        <v>159</v>
      </c>
      <c r="U140" s="185"/>
      <c r="V140" s="150"/>
      <c r="W140" s="147"/>
      <c r="X140" s="5"/>
      <c r="Y140" s="185"/>
      <c r="Z140" s="152"/>
      <c r="AA140" s="5"/>
      <c r="AB140" s="5"/>
      <c r="AC140" s="185"/>
      <c r="AD140" s="5"/>
      <c r="AE140" s="36"/>
      <c r="AF140" s="5"/>
      <c r="AG140" s="185"/>
      <c r="AH140" s="5">
        <v>110</v>
      </c>
      <c r="AI140" s="36" t="s">
        <v>3359</v>
      </c>
      <c r="AJ140" s="5">
        <v>117</v>
      </c>
      <c r="AK140" s="185"/>
      <c r="AL140" s="5"/>
      <c r="AM140" s="36"/>
      <c r="AN140" s="5"/>
      <c r="AO140" s="185"/>
      <c r="AP140" s="5">
        <v>76</v>
      </c>
      <c r="AQ140" s="36">
        <v>0.12625</v>
      </c>
      <c r="AR140" s="5">
        <v>147</v>
      </c>
      <c r="AS140" s="185"/>
      <c r="AT140" s="5"/>
      <c r="AU140" s="36"/>
      <c r="AV140" s="5"/>
      <c r="AW140" s="185"/>
      <c r="AX140" s="5"/>
      <c r="AY140" s="5"/>
      <c r="AZ140" s="5"/>
      <c r="BA140" s="185"/>
      <c r="BB140" s="5"/>
      <c r="BC140" s="5"/>
      <c r="BD140" s="5"/>
      <c r="BE140" s="185"/>
    </row>
    <row r="141" spans="1:61" s="8" customFormat="1" ht="12.75">
      <c r="A141" s="162" t="s">
        <v>682</v>
      </c>
      <c r="B141" s="136" t="s">
        <v>763</v>
      </c>
      <c r="C141" s="136" t="s">
        <v>1851</v>
      </c>
      <c r="D141" s="196" t="s">
        <v>1752</v>
      </c>
      <c r="E141" s="185"/>
      <c r="F141" s="92">
        <f t="shared" si="8"/>
        <v>569</v>
      </c>
      <c r="G141" s="92">
        <v>133</v>
      </c>
      <c r="H141" s="92">
        <f t="shared" si="9"/>
        <v>4</v>
      </c>
      <c r="I141" s="185"/>
      <c r="J141" s="4"/>
      <c r="K141" s="4"/>
      <c r="L141" s="4"/>
      <c r="M141" s="185"/>
      <c r="N141" s="4"/>
      <c r="O141" s="3"/>
      <c r="P141" s="4"/>
      <c r="Q141" s="185"/>
      <c r="R141" s="4"/>
      <c r="S141" s="4"/>
      <c r="T141" s="4"/>
      <c r="U141" s="185"/>
      <c r="V141" s="149"/>
      <c r="W141" s="145"/>
      <c r="X141" s="4"/>
      <c r="Y141" s="185"/>
      <c r="Z141" s="153">
        <v>100</v>
      </c>
      <c r="AA141" s="136" t="s">
        <v>2192</v>
      </c>
      <c r="AB141" s="6">
        <v>115</v>
      </c>
      <c r="AC141" s="185"/>
      <c r="AD141" s="4"/>
      <c r="AE141" s="19"/>
      <c r="AF141" s="4"/>
      <c r="AG141" s="185"/>
      <c r="AH141" s="5"/>
      <c r="AI141" s="36"/>
      <c r="AJ141" s="4"/>
      <c r="AK141" s="185"/>
      <c r="AL141" s="5">
        <v>65</v>
      </c>
      <c r="AM141" s="9">
        <v>0.10430555555555555</v>
      </c>
      <c r="AN141" s="5">
        <v>156</v>
      </c>
      <c r="AO141" s="185"/>
      <c r="AP141" s="4">
        <v>55</v>
      </c>
      <c r="AQ141" s="9">
        <v>0.11343750000000001</v>
      </c>
      <c r="AR141" s="4">
        <v>168</v>
      </c>
      <c r="AS141" s="185"/>
      <c r="AT141" s="4"/>
      <c r="AU141" s="4"/>
      <c r="AV141" s="4"/>
      <c r="AW141" s="185"/>
      <c r="AX141" s="52">
        <v>91</v>
      </c>
      <c r="AY141" s="9">
        <v>0.09056712962962964</v>
      </c>
      <c r="AZ141" s="4">
        <v>130</v>
      </c>
      <c r="BA141" s="185"/>
      <c r="BB141" s="5"/>
      <c r="BC141" s="5"/>
      <c r="BD141" s="5"/>
      <c r="BE141" s="185"/>
      <c r="BF141" s="7"/>
      <c r="BG141" s="7"/>
      <c r="BH141" s="7"/>
      <c r="BI141" s="7"/>
    </row>
    <row r="142" spans="1:57" s="8" customFormat="1" ht="12.75">
      <c r="A142" s="169" t="s">
        <v>814</v>
      </c>
      <c r="B142" s="5" t="s">
        <v>763</v>
      </c>
      <c r="C142" s="5">
        <v>1970</v>
      </c>
      <c r="D142" s="194" t="s">
        <v>1667</v>
      </c>
      <c r="E142" s="185"/>
      <c r="F142" s="92">
        <f t="shared" si="8"/>
        <v>552</v>
      </c>
      <c r="G142" s="92">
        <v>134</v>
      </c>
      <c r="H142" s="92">
        <f t="shared" si="9"/>
        <v>4</v>
      </c>
      <c r="I142" s="185"/>
      <c r="J142" s="89">
        <v>81</v>
      </c>
      <c r="K142" s="89" t="s">
        <v>999</v>
      </c>
      <c r="L142" s="5">
        <v>138</v>
      </c>
      <c r="M142" s="185"/>
      <c r="N142" s="5">
        <v>66</v>
      </c>
      <c r="O142" s="125">
        <v>0.09965277777777777</v>
      </c>
      <c r="P142" s="5">
        <v>153</v>
      </c>
      <c r="Q142" s="185"/>
      <c r="R142" s="5"/>
      <c r="S142" s="5"/>
      <c r="T142" s="5"/>
      <c r="U142" s="185"/>
      <c r="V142" s="150"/>
      <c r="W142" s="147"/>
      <c r="X142" s="5"/>
      <c r="Y142" s="185"/>
      <c r="Z142" s="152">
        <v>128</v>
      </c>
      <c r="AA142" s="5" t="s">
        <v>2320</v>
      </c>
      <c r="AB142" s="5">
        <v>87</v>
      </c>
      <c r="AC142" s="185"/>
      <c r="AD142" s="5"/>
      <c r="AE142" s="36"/>
      <c r="AF142" s="5"/>
      <c r="AG142" s="185"/>
      <c r="AH142" s="5">
        <v>53</v>
      </c>
      <c r="AI142" s="36" t="s">
        <v>3191</v>
      </c>
      <c r="AJ142" s="4">
        <v>174</v>
      </c>
      <c r="AK142" s="185"/>
      <c r="AL142" s="5"/>
      <c r="AM142" s="36"/>
      <c r="AN142" s="5"/>
      <c r="AO142" s="185"/>
      <c r="AP142" s="5"/>
      <c r="AQ142" s="36"/>
      <c r="AR142" s="5"/>
      <c r="AS142" s="185"/>
      <c r="AT142" s="5"/>
      <c r="AU142" s="36"/>
      <c r="AV142" s="5"/>
      <c r="AW142" s="185"/>
      <c r="AX142" s="5"/>
      <c r="AY142" s="5"/>
      <c r="AZ142" s="5"/>
      <c r="BA142" s="185"/>
      <c r="BB142" s="5"/>
      <c r="BC142" s="5"/>
      <c r="BD142" s="5"/>
      <c r="BE142" s="185"/>
    </row>
    <row r="143" spans="1:61" s="8" customFormat="1" ht="12.75">
      <c r="A143" s="162" t="s">
        <v>691</v>
      </c>
      <c r="B143" s="136" t="s">
        <v>763</v>
      </c>
      <c r="C143" s="136" t="s">
        <v>1851</v>
      </c>
      <c r="D143" s="194" t="s">
        <v>3204</v>
      </c>
      <c r="E143" s="185"/>
      <c r="F143" s="92">
        <f t="shared" si="8"/>
        <v>551</v>
      </c>
      <c r="G143" s="92">
        <v>135</v>
      </c>
      <c r="H143" s="92">
        <f t="shared" si="9"/>
        <v>4</v>
      </c>
      <c r="I143" s="185"/>
      <c r="J143" s="4"/>
      <c r="K143" s="4"/>
      <c r="L143" s="4"/>
      <c r="M143" s="185"/>
      <c r="N143" s="4"/>
      <c r="O143" s="3"/>
      <c r="P143" s="4"/>
      <c r="Q143" s="185"/>
      <c r="R143" s="4"/>
      <c r="S143" s="4"/>
      <c r="T143" s="4"/>
      <c r="U143" s="185"/>
      <c r="V143" s="149"/>
      <c r="W143" s="145"/>
      <c r="X143" s="4"/>
      <c r="Y143" s="185"/>
      <c r="Z143" s="153">
        <v>120</v>
      </c>
      <c r="AA143" s="136" t="s">
        <v>2287</v>
      </c>
      <c r="AB143" s="6">
        <v>95</v>
      </c>
      <c r="AC143" s="185"/>
      <c r="AD143" s="4">
        <v>94</v>
      </c>
      <c r="AE143" s="19">
        <v>0.13615740740740742</v>
      </c>
      <c r="AF143" s="4">
        <v>128</v>
      </c>
      <c r="AG143" s="185"/>
      <c r="AH143" s="5">
        <v>59</v>
      </c>
      <c r="AI143" s="36" t="s">
        <v>3205</v>
      </c>
      <c r="AJ143" s="4">
        <v>168</v>
      </c>
      <c r="AK143" s="185"/>
      <c r="AL143" s="5">
        <v>61</v>
      </c>
      <c r="AM143" s="9">
        <v>0.1037037037037037</v>
      </c>
      <c r="AN143" s="5">
        <v>160</v>
      </c>
      <c r="AO143" s="185"/>
      <c r="AP143" s="4"/>
      <c r="AQ143" s="9"/>
      <c r="AR143" s="4"/>
      <c r="AS143" s="185"/>
      <c r="AT143" s="4"/>
      <c r="AU143" s="19"/>
      <c r="AV143" s="4"/>
      <c r="AW143" s="185"/>
      <c r="AX143" s="4"/>
      <c r="AY143" s="4"/>
      <c r="AZ143" s="4"/>
      <c r="BA143" s="185"/>
      <c r="BB143" s="5"/>
      <c r="BC143" s="5"/>
      <c r="BD143" s="5"/>
      <c r="BE143" s="185"/>
      <c r="BF143" s="7"/>
      <c r="BG143" s="7"/>
      <c r="BH143" s="7"/>
      <c r="BI143" s="7"/>
    </row>
    <row r="144" spans="1:57" s="8" customFormat="1" ht="12.75">
      <c r="A144" s="169" t="s">
        <v>722</v>
      </c>
      <c r="B144" s="5" t="s">
        <v>763</v>
      </c>
      <c r="C144" s="5">
        <v>1955</v>
      </c>
      <c r="D144" s="195" t="s">
        <v>1192</v>
      </c>
      <c r="E144" s="185"/>
      <c r="F144" s="92">
        <f t="shared" si="8"/>
        <v>520</v>
      </c>
      <c r="G144" s="92">
        <v>136</v>
      </c>
      <c r="H144" s="92">
        <f t="shared" si="9"/>
        <v>4</v>
      </c>
      <c r="I144" s="185"/>
      <c r="J144" s="89">
        <v>84</v>
      </c>
      <c r="K144" s="89" t="s">
        <v>1002</v>
      </c>
      <c r="L144" s="5">
        <v>135</v>
      </c>
      <c r="M144" s="185"/>
      <c r="N144" s="5"/>
      <c r="O144" s="125"/>
      <c r="P144" s="5"/>
      <c r="Q144" s="185"/>
      <c r="R144" s="92">
        <v>75</v>
      </c>
      <c r="S144" s="89" t="s">
        <v>1292</v>
      </c>
      <c r="T144" s="52">
        <v>144</v>
      </c>
      <c r="U144" s="185"/>
      <c r="V144" s="150"/>
      <c r="W144" s="147"/>
      <c r="X144" s="5"/>
      <c r="Y144" s="185"/>
      <c r="Z144" s="152"/>
      <c r="AA144" s="5"/>
      <c r="AB144" s="5"/>
      <c r="AC144" s="185"/>
      <c r="AD144" s="4">
        <v>86</v>
      </c>
      <c r="AE144" s="19">
        <v>0.13020833333333334</v>
      </c>
      <c r="AF144" s="4">
        <v>136</v>
      </c>
      <c r="AG144" s="185"/>
      <c r="AH144" s="5"/>
      <c r="AI144" s="36"/>
      <c r="AJ144" s="5"/>
      <c r="AK144" s="185"/>
      <c r="AL144" s="5"/>
      <c r="AM144" s="36"/>
      <c r="AN144" s="5"/>
      <c r="AO144" s="185"/>
      <c r="AP144" s="5"/>
      <c r="AQ144" s="36"/>
      <c r="AR144" s="5"/>
      <c r="AS144" s="185"/>
      <c r="AT144" s="5"/>
      <c r="AU144" s="36"/>
      <c r="AV144" s="5"/>
      <c r="AW144" s="185"/>
      <c r="AX144" s="5">
        <v>116</v>
      </c>
      <c r="AY144" s="36">
        <v>0.09755787037037038</v>
      </c>
      <c r="AZ144" s="5">
        <v>105</v>
      </c>
      <c r="BA144" s="185"/>
      <c r="BB144" s="5"/>
      <c r="BC144" s="5"/>
      <c r="BD144" s="5"/>
      <c r="BE144" s="185"/>
    </row>
    <row r="145" spans="1:57" s="8" customFormat="1" ht="12.75">
      <c r="A145" s="169" t="s">
        <v>881</v>
      </c>
      <c r="B145" s="5" t="s">
        <v>763</v>
      </c>
      <c r="C145" s="5">
        <v>1972</v>
      </c>
      <c r="D145" s="194" t="s">
        <v>1899</v>
      </c>
      <c r="E145" s="185"/>
      <c r="F145" s="92">
        <f t="shared" si="8"/>
        <v>493</v>
      </c>
      <c r="G145" s="92">
        <v>137</v>
      </c>
      <c r="H145" s="92">
        <f t="shared" si="9"/>
        <v>4</v>
      </c>
      <c r="I145" s="185"/>
      <c r="J145" s="89">
        <v>94</v>
      </c>
      <c r="K145" s="89" t="s">
        <v>1012</v>
      </c>
      <c r="L145" s="5">
        <v>125</v>
      </c>
      <c r="M145" s="185"/>
      <c r="N145" s="5"/>
      <c r="O145" s="125"/>
      <c r="P145" s="5"/>
      <c r="Q145" s="185"/>
      <c r="R145" s="92">
        <v>74</v>
      </c>
      <c r="S145" s="89" t="s">
        <v>1291</v>
      </c>
      <c r="T145" s="52">
        <v>145</v>
      </c>
      <c r="U145" s="185"/>
      <c r="V145" s="150"/>
      <c r="W145" s="147"/>
      <c r="X145" s="5"/>
      <c r="Y145" s="185"/>
      <c r="Z145" s="152">
        <v>117</v>
      </c>
      <c r="AA145" s="5" t="s">
        <v>2274</v>
      </c>
      <c r="AB145" s="5">
        <v>98</v>
      </c>
      <c r="AC145" s="185"/>
      <c r="AD145" s="5"/>
      <c r="AE145" s="36"/>
      <c r="AF145" s="5"/>
      <c r="AG145" s="185"/>
      <c r="AH145" s="5"/>
      <c r="AI145" s="36"/>
      <c r="AJ145" s="5"/>
      <c r="AK145" s="185"/>
      <c r="AL145" s="5"/>
      <c r="AM145" s="36"/>
      <c r="AN145" s="5"/>
      <c r="AO145" s="185"/>
      <c r="AP145" s="5"/>
      <c r="AQ145" s="36"/>
      <c r="AR145" s="5"/>
      <c r="AS145" s="185"/>
      <c r="AT145" s="5"/>
      <c r="AU145" s="36"/>
      <c r="AV145" s="5"/>
      <c r="AW145" s="185"/>
      <c r="AX145" s="5">
        <v>96</v>
      </c>
      <c r="AY145" s="36">
        <v>0.09199074074074075</v>
      </c>
      <c r="AZ145" s="5">
        <v>125</v>
      </c>
      <c r="BA145" s="185"/>
      <c r="BB145" s="5"/>
      <c r="BC145" s="5"/>
      <c r="BD145" s="5"/>
      <c r="BE145" s="185"/>
    </row>
    <row r="146" spans="1:57" s="8" customFormat="1" ht="12.75">
      <c r="A146" s="170" t="s">
        <v>1542</v>
      </c>
      <c r="B146" s="5" t="s">
        <v>765</v>
      </c>
      <c r="C146" s="5"/>
      <c r="D146" s="194" t="s">
        <v>1694</v>
      </c>
      <c r="E146" s="185"/>
      <c r="F146" s="92">
        <f t="shared" si="8"/>
        <v>479</v>
      </c>
      <c r="G146" s="92">
        <v>138</v>
      </c>
      <c r="H146" s="92">
        <f t="shared" si="9"/>
        <v>4</v>
      </c>
      <c r="I146" s="185"/>
      <c r="J146" s="5"/>
      <c r="K146" s="5"/>
      <c r="L146" s="5"/>
      <c r="M146" s="185"/>
      <c r="N146" s="5"/>
      <c r="O146" s="59"/>
      <c r="P146" s="5"/>
      <c r="Q146" s="185"/>
      <c r="R146" s="92">
        <v>80</v>
      </c>
      <c r="S146" s="89" t="s">
        <v>1298</v>
      </c>
      <c r="T146" s="52">
        <v>139</v>
      </c>
      <c r="U146" s="185"/>
      <c r="V146" s="150" t="s">
        <v>623</v>
      </c>
      <c r="W146" s="147">
        <v>0.7339351851851852</v>
      </c>
      <c r="X146" s="5">
        <v>167</v>
      </c>
      <c r="Y146" s="185"/>
      <c r="Z146" s="152">
        <v>156</v>
      </c>
      <c r="AA146" s="5" t="s">
        <v>2427</v>
      </c>
      <c r="AB146" s="5">
        <v>59</v>
      </c>
      <c r="AC146" s="185"/>
      <c r="AD146" s="4">
        <v>108</v>
      </c>
      <c r="AE146" s="19">
        <v>0.15290509259259258</v>
      </c>
      <c r="AF146" s="4">
        <v>114</v>
      </c>
      <c r="AG146" s="185"/>
      <c r="AH146" s="5"/>
      <c r="AI146" s="36"/>
      <c r="AJ146" s="5"/>
      <c r="AK146" s="185"/>
      <c r="AL146" s="5"/>
      <c r="AM146" s="36"/>
      <c r="AN146" s="5"/>
      <c r="AO146" s="185"/>
      <c r="AP146" s="5"/>
      <c r="AQ146" s="36"/>
      <c r="AR146" s="5"/>
      <c r="AS146" s="185"/>
      <c r="AT146" s="5"/>
      <c r="AU146" s="36"/>
      <c r="AV146" s="5"/>
      <c r="AW146" s="185"/>
      <c r="AX146" s="5"/>
      <c r="AY146" s="5"/>
      <c r="AZ146" s="5"/>
      <c r="BA146" s="185"/>
      <c r="BB146" s="5"/>
      <c r="BC146" s="5"/>
      <c r="BD146" s="5"/>
      <c r="BE146" s="185"/>
    </row>
    <row r="147" spans="1:57" s="8" customFormat="1" ht="12.75">
      <c r="A147" s="169" t="s">
        <v>1536</v>
      </c>
      <c r="B147" s="5" t="s">
        <v>763</v>
      </c>
      <c r="C147" s="5">
        <v>1989</v>
      </c>
      <c r="D147" s="194" t="s">
        <v>1899</v>
      </c>
      <c r="E147" s="185"/>
      <c r="F147" s="92">
        <f t="shared" si="8"/>
        <v>467</v>
      </c>
      <c r="G147" s="92">
        <v>139</v>
      </c>
      <c r="H147" s="92">
        <f t="shared" si="9"/>
        <v>4</v>
      </c>
      <c r="I147" s="185"/>
      <c r="J147" s="5"/>
      <c r="K147" s="5"/>
      <c r="L147" s="5"/>
      <c r="M147" s="185"/>
      <c r="N147" s="5"/>
      <c r="O147" s="59"/>
      <c r="P147" s="5"/>
      <c r="Q147" s="185"/>
      <c r="R147" s="92">
        <v>63</v>
      </c>
      <c r="S147" s="89" t="s">
        <v>1312</v>
      </c>
      <c r="T147" s="52">
        <v>156</v>
      </c>
      <c r="U147" s="185"/>
      <c r="V147" s="150"/>
      <c r="W147" s="147"/>
      <c r="X147" s="5"/>
      <c r="Y147" s="185"/>
      <c r="Z147" s="152">
        <v>137</v>
      </c>
      <c r="AA147" s="5" t="s">
        <v>2355</v>
      </c>
      <c r="AB147" s="5">
        <v>78</v>
      </c>
      <c r="AC147" s="185"/>
      <c r="AD147" s="4">
        <v>92</v>
      </c>
      <c r="AE147" s="19">
        <v>0.1347685185185185</v>
      </c>
      <c r="AF147" s="4">
        <v>130</v>
      </c>
      <c r="AG147" s="185"/>
      <c r="AH147" s="5"/>
      <c r="AI147" s="36"/>
      <c r="AJ147" s="5"/>
      <c r="AK147" s="185"/>
      <c r="AL147" s="5"/>
      <c r="AM147" s="36"/>
      <c r="AN147" s="5"/>
      <c r="AO147" s="185"/>
      <c r="AP147" s="5"/>
      <c r="AQ147" s="36"/>
      <c r="AR147" s="5"/>
      <c r="AS147" s="185"/>
      <c r="AT147" s="5"/>
      <c r="AU147" s="125"/>
      <c r="AV147" s="5"/>
      <c r="AW147" s="185"/>
      <c r="AX147" s="5">
        <v>118</v>
      </c>
      <c r="AY147" s="36">
        <v>0.09777777777777778</v>
      </c>
      <c r="AZ147" s="5">
        <v>103</v>
      </c>
      <c r="BA147" s="185"/>
      <c r="BB147" s="5"/>
      <c r="BC147" s="5"/>
      <c r="BD147" s="5"/>
      <c r="BE147" s="185"/>
    </row>
    <row r="148" spans="1:57" s="8" customFormat="1" ht="12.75">
      <c r="A148" s="206" t="s">
        <v>1163</v>
      </c>
      <c r="B148" s="5" t="s">
        <v>763</v>
      </c>
      <c r="C148" s="40">
        <v>1959</v>
      </c>
      <c r="D148" s="194" t="s">
        <v>1752</v>
      </c>
      <c r="E148" s="185"/>
      <c r="F148" s="92">
        <f t="shared" si="8"/>
        <v>446</v>
      </c>
      <c r="G148" s="92">
        <v>140</v>
      </c>
      <c r="H148" s="92">
        <f t="shared" si="9"/>
        <v>5</v>
      </c>
      <c r="I148" s="185"/>
      <c r="J148" s="5"/>
      <c r="K148" s="5"/>
      <c r="L148" s="5"/>
      <c r="M148" s="185"/>
      <c r="N148" s="89">
        <v>88</v>
      </c>
      <c r="O148" s="129">
        <v>0.12797453703703704</v>
      </c>
      <c r="P148" s="5">
        <v>131</v>
      </c>
      <c r="Q148" s="185"/>
      <c r="R148" s="5"/>
      <c r="S148" s="5"/>
      <c r="T148" s="5"/>
      <c r="U148" s="185"/>
      <c r="V148" s="150"/>
      <c r="W148" s="147"/>
      <c r="X148" s="5"/>
      <c r="Y148" s="185"/>
      <c r="Z148" s="152">
        <v>163</v>
      </c>
      <c r="AA148" s="5" t="s">
        <v>2455</v>
      </c>
      <c r="AB148" s="5">
        <v>52</v>
      </c>
      <c r="AC148" s="185"/>
      <c r="AD148" s="4">
        <v>116</v>
      </c>
      <c r="AE148" s="19">
        <v>0.1745486111111111</v>
      </c>
      <c r="AF148" s="4">
        <v>106</v>
      </c>
      <c r="AG148" s="185"/>
      <c r="AH148" s="5">
        <v>131</v>
      </c>
      <c r="AI148" s="36" t="s">
        <v>3421</v>
      </c>
      <c r="AJ148" s="4">
        <v>96</v>
      </c>
      <c r="AK148" s="185"/>
      <c r="AL148" s="52"/>
      <c r="AM148" s="60"/>
      <c r="AN148" s="5"/>
      <c r="AO148" s="185"/>
      <c r="AP148" s="5"/>
      <c r="AQ148" s="36"/>
      <c r="AR148" s="5"/>
      <c r="AS148" s="185"/>
      <c r="AT148" s="5"/>
      <c r="AU148" s="36"/>
      <c r="AV148" s="5"/>
      <c r="AW148" s="185"/>
      <c r="AX148" s="5">
        <v>160</v>
      </c>
      <c r="AY148" s="36">
        <v>0.11138888888888888</v>
      </c>
      <c r="AZ148" s="5">
        <v>61</v>
      </c>
      <c r="BA148" s="185"/>
      <c r="BB148" s="5"/>
      <c r="BC148" s="5"/>
      <c r="BD148" s="5"/>
      <c r="BE148" s="185"/>
    </row>
    <row r="149" spans="1:61" ht="12.75">
      <c r="A149" s="170" t="s">
        <v>730</v>
      </c>
      <c r="B149" s="5" t="s">
        <v>765</v>
      </c>
      <c r="C149" s="5">
        <v>1960</v>
      </c>
      <c r="D149" s="195" t="s">
        <v>1192</v>
      </c>
      <c r="E149" s="185"/>
      <c r="F149" s="92">
        <f t="shared" si="8"/>
        <v>427</v>
      </c>
      <c r="G149" s="92">
        <v>141</v>
      </c>
      <c r="H149" s="92">
        <f t="shared" si="9"/>
        <v>4</v>
      </c>
      <c r="I149" s="185"/>
      <c r="J149" s="89">
        <v>112</v>
      </c>
      <c r="K149" s="89" t="s">
        <v>1030</v>
      </c>
      <c r="L149" s="5">
        <v>107</v>
      </c>
      <c r="M149" s="185"/>
      <c r="N149" s="5"/>
      <c r="O149" s="125"/>
      <c r="P149" s="5"/>
      <c r="Q149" s="185"/>
      <c r="R149" s="92">
        <v>75</v>
      </c>
      <c r="S149" s="89" t="s">
        <v>1292</v>
      </c>
      <c r="T149" s="52">
        <v>144</v>
      </c>
      <c r="U149" s="185"/>
      <c r="V149" s="150"/>
      <c r="W149" s="147"/>
      <c r="X149" s="5"/>
      <c r="Y149" s="185"/>
      <c r="AA149" s="5"/>
      <c r="AB149" s="5"/>
      <c r="AC149" s="185"/>
      <c r="AD149" s="4">
        <v>109</v>
      </c>
      <c r="AE149" s="19">
        <v>0.15479166666666666</v>
      </c>
      <c r="AF149" s="4">
        <v>113</v>
      </c>
      <c r="AG149" s="185"/>
      <c r="AH149" s="5"/>
      <c r="AI149" s="36"/>
      <c r="AJ149" s="5"/>
      <c r="AK149" s="185"/>
      <c r="AL149" s="5"/>
      <c r="AM149" s="36"/>
      <c r="AN149" s="5"/>
      <c r="AO149" s="185"/>
      <c r="AP149" s="5"/>
      <c r="AQ149" s="36"/>
      <c r="AR149" s="5"/>
      <c r="AS149" s="185"/>
      <c r="AT149" s="5"/>
      <c r="AU149" s="36"/>
      <c r="AV149" s="5"/>
      <c r="AW149" s="185"/>
      <c r="AX149" s="5">
        <v>158</v>
      </c>
      <c r="AY149" s="36">
        <v>0.1103125</v>
      </c>
      <c r="AZ149" s="5">
        <v>63</v>
      </c>
      <c r="BA149" s="185"/>
      <c r="BB149" s="5"/>
      <c r="BC149" s="5"/>
      <c r="BD149" s="5"/>
      <c r="BE149" s="185"/>
      <c r="BF149" s="8"/>
      <c r="BG149" s="8"/>
      <c r="BH149" s="8"/>
      <c r="BI149" s="8"/>
    </row>
    <row r="150" spans="1:61" ht="12.75">
      <c r="A150" s="170" t="s">
        <v>828</v>
      </c>
      <c r="B150" s="5" t="s">
        <v>765</v>
      </c>
      <c r="C150" s="5">
        <v>1967</v>
      </c>
      <c r="D150" s="195" t="s">
        <v>742</v>
      </c>
      <c r="E150" s="185"/>
      <c r="F150" s="92">
        <f t="shared" si="8"/>
        <v>395</v>
      </c>
      <c r="G150" s="92">
        <v>142</v>
      </c>
      <c r="H150" s="92">
        <f t="shared" si="9"/>
        <v>4</v>
      </c>
      <c r="I150" s="185"/>
      <c r="J150" s="89">
        <v>127</v>
      </c>
      <c r="K150" s="89" t="s">
        <v>1045</v>
      </c>
      <c r="L150" s="5">
        <v>92</v>
      </c>
      <c r="M150" s="185"/>
      <c r="N150" s="5"/>
      <c r="O150" s="125"/>
      <c r="P150" s="5"/>
      <c r="Q150" s="185"/>
      <c r="R150" s="92">
        <v>85</v>
      </c>
      <c r="S150" s="89" t="s">
        <v>1315</v>
      </c>
      <c r="T150" s="52">
        <v>134</v>
      </c>
      <c r="U150" s="185"/>
      <c r="V150" s="150"/>
      <c r="W150" s="147"/>
      <c r="X150" s="5"/>
      <c r="Y150" s="185"/>
      <c r="Z150" s="152">
        <v>164</v>
      </c>
      <c r="AA150" s="5" t="s">
        <v>2458</v>
      </c>
      <c r="AB150" s="5">
        <v>51</v>
      </c>
      <c r="AC150" s="185"/>
      <c r="AD150" s="5"/>
      <c r="AE150" s="36"/>
      <c r="AF150" s="5"/>
      <c r="AG150" s="185"/>
      <c r="AH150" s="5"/>
      <c r="AI150" s="36"/>
      <c r="AJ150" s="5"/>
      <c r="AK150" s="185"/>
      <c r="AL150" s="5"/>
      <c r="AM150" s="36"/>
      <c r="AN150" s="5"/>
      <c r="AO150" s="185"/>
      <c r="AP150" s="4">
        <v>105</v>
      </c>
      <c r="AQ150" s="36">
        <v>0.1757291666666667</v>
      </c>
      <c r="AR150" s="4">
        <v>118</v>
      </c>
      <c r="AS150" s="185"/>
      <c r="AT150" s="5"/>
      <c r="AU150" s="36"/>
      <c r="AV150" s="5"/>
      <c r="AW150" s="185"/>
      <c r="AX150" s="5"/>
      <c r="AY150" s="5"/>
      <c r="AZ150" s="5"/>
      <c r="BA150" s="185"/>
      <c r="BB150" s="5"/>
      <c r="BC150" s="5"/>
      <c r="BD150" s="5"/>
      <c r="BE150" s="185"/>
      <c r="BF150" s="8"/>
      <c r="BG150" s="8"/>
      <c r="BH150" s="8"/>
      <c r="BI150" s="8"/>
    </row>
    <row r="151" spans="1:61" ht="12.75">
      <c r="A151" s="169"/>
      <c r="E151" s="22"/>
      <c r="F151" s="5"/>
      <c r="G151" s="5"/>
      <c r="H151" s="5"/>
      <c r="I151" s="22"/>
      <c r="J151" s="52"/>
      <c r="K151" s="52"/>
      <c r="L151" s="5"/>
      <c r="M151" s="22"/>
      <c r="N151" s="5"/>
      <c r="O151" s="125"/>
      <c r="P151" s="5"/>
      <c r="Q151" s="22"/>
      <c r="R151" s="5"/>
      <c r="S151" s="52"/>
      <c r="T151" s="52"/>
      <c r="U151" s="22"/>
      <c r="V151" s="150"/>
      <c r="W151" s="147"/>
      <c r="X151" s="5"/>
      <c r="Y151" s="22"/>
      <c r="AA151" s="5"/>
      <c r="AB151" s="5"/>
      <c r="AC151" s="22"/>
      <c r="AD151" s="5"/>
      <c r="AE151" s="36"/>
      <c r="AF151" s="5"/>
      <c r="AG151" s="22"/>
      <c r="AH151" s="5"/>
      <c r="AI151" s="36"/>
      <c r="AJ151" s="5"/>
      <c r="AK151" s="22"/>
      <c r="AL151" s="5"/>
      <c r="AM151" s="36"/>
      <c r="AN151" s="5"/>
      <c r="AO151" s="22"/>
      <c r="AQ151" s="36"/>
      <c r="AS151" s="22"/>
      <c r="AT151" s="5"/>
      <c r="AU151" s="36"/>
      <c r="AV151" s="5"/>
      <c r="AW151" s="22"/>
      <c r="AX151" s="5"/>
      <c r="AY151" s="5"/>
      <c r="AZ151" s="5"/>
      <c r="BA151" s="22"/>
      <c r="BB151" s="5"/>
      <c r="BC151" s="5"/>
      <c r="BD151" s="5"/>
      <c r="BE151" s="22"/>
      <c r="BF151" s="8"/>
      <c r="BG151" s="8"/>
      <c r="BH151" s="8"/>
      <c r="BI151" s="8"/>
    </row>
    <row r="152" spans="1:61" ht="12.75">
      <c r="A152" s="169" t="s">
        <v>1484</v>
      </c>
      <c r="B152" s="5" t="s">
        <v>763</v>
      </c>
      <c r="D152" s="194" t="s">
        <v>1694</v>
      </c>
      <c r="E152" s="185"/>
      <c r="F152" s="92">
        <f>+L152+P152+T152+X152+AB152+AF152+AJ152+AN152+AR152+AV152+AZ152+BD152</f>
        <v>663</v>
      </c>
      <c r="G152" s="92">
        <v>143</v>
      </c>
      <c r="H152" s="92">
        <f>COUNTA(J152,N152,R152,V152,Z152,AD152,AH152,AL152,AP152,AT152,AX152,BB152)</f>
        <v>3</v>
      </c>
      <c r="I152" s="185"/>
      <c r="J152" s="5"/>
      <c r="K152" s="5"/>
      <c r="L152" s="5"/>
      <c r="M152" s="185"/>
      <c r="N152" s="5"/>
      <c r="O152" s="59"/>
      <c r="P152" s="5"/>
      <c r="Q152" s="185"/>
      <c r="R152" s="92">
        <v>29</v>
      </c>
      <c r="S152" s="89" t="s">
        <v>1259</v>
      </c>
      <c r="T152" s="52">
        <v>190</v>
      </c>
      <c r="U152" s="185"/>
      <c r="V152" s="150">
        <v>22</v>
      </c>
      <c r="W152" s="147" t="s">
        <v>2576</v>
      </c>
      <c r="X152" s="5">
        <v>329</v>
      </c>
      <c r="Y152" s="185"/>
      <c r="Z152" s="152">
        <v>71</v>
      </c>
      <c r="AA152" s="5" t="s">
        <v>2063</v>
      </c>
      <c r="AB152" s="5">
        <v>144</v>
      </c>
      <c r="AC152" s="185"/>
      <c r="AE152" s="19"/>
      <c r="AF152" s="5"/>
      <c r="AG152" s="185"/>
      <c r="AH152" s="5"/>
      <c r="AI152" s="36"/>
      <c r="AJ152" s="5"/>
      <c r="AK152" s="185"/>
      <c r="AL152" s="5"/>
      <c r="AM152" s="36"/>
      <c r="AN152" s="5"/>
      <c r="AO152" s="185"/>
      <c r="AP152" s="5"/>
      <c r="AQ152" s="36"/>
      <c r="AR152" s="5"/>
      <c r="AS152" s="185"/>
      <c r="AT152" s="5"/>
      <c r="AU152" s="36"/>
      <c r="AV152" s="5"/>
      <c r="AW152" s="185"/>
      <c r="AX152" s="5"/>
      <c r="AY152" s="5"/>
      <c r="AZ152" s="5"/>
      <c r="BA152" s="185"/>
      <c r="BB152" s="5"/>
      <c r="BC152" s="5"/>
      <c r="BD152" s="5"/>
      <c r="BE152" s="185"/>
      <c r="BF152" s="8"/>
      <c r="BG152" s="8"/>
      <c r="BH152" s="8"/>
      <c r="BI152" s="8"/>
    </row>
    <row r="153" spans="1:61" ht="12.75">
      <c r="A153" s="169" t="s">
        <v>768</v>
      </c>
      <c r="B153" s="5" t="s">
        <v>763</v>
      </c>
      <c r="C153" s="5">
        <v>1972</v>
      </c>
      <c r="D153" s="195" t="s">
        <v>1192</v>
      </c>
      <c r="E153" s="185"/>
      <c r="F153" s="92">
        <f>+L153+P153+T153+X153+AB153+AF153+AJ153+AN153+AR153+AV153+AZ153+BD153</f>
        <v>661</v>
      </c>
      <c r="G153" s="92">
        <v>144</v>
      </c>
      <c r="H153" s="92">
        <f>COUNTA(J153,N153,R153,V153,Z153,AD153,AH153,AL153,AP153,AT153,AX153,BB153)</f>
        <v>3</v>
      </c>
      <c r="I153" s="185"/>
      <c r="J153" s="89">
        <v>3</v>
      </c>
      <c r="K153" s="89" t="s">
        <v>922</v>
      </c>
      <c r="L153" s="5">
        <v>216</v>
      </c>
      <c r="M153" s="185"/>
      <c r="N153" s="5">
        <v>1</v>
      </c>
      <c r="O153" s="125">
        <v>0.06761574074074074</v>
      </c>
      <c r="P153" s="5">
        <v>218</v>
      </c>
      <c r="Q153" s="185"/>
      <c r="R153" s="5"/>
      <c r="S153" s="5"/>
      <c r="T153" s="5"/>
      <c r="U153" s="185"/>
      <c r="V153" s="150" t="s">
        <v>608</v>
      </c>
      <c r="W153" s="147">
        <v>0.4748495370370371</v>
      </c>
      <c r="X153" s="5">
        <v>227</v>
      </c>
      <c r="Y153" s="185"/>
      <c r="AA153" s="5"/>
      <c r="AB153" s="5"/>
      <c r="AC153" s="185"/>
      <c r="AD153" s="5"/>
      <c r="AE153" s="36"/>
      <c r="AF153" s="5"/>
      <c r="AG153" s="185"/>
      <c r="AH153" s="5"/>
      <c r="AI153" s="36"/>
      <c r="AJ153" s="5"/>
      <c r="AK153" s="185"/>
      <c r="AL153" s="5"/>
      <c r="AM153" s="36"/>
      <c r="AN153" s="5"/>
      <c r="AO153" s="185"/>
      <c r="AP153" s="5"/>
      <c r="AQ153" s="36"/>
      <c r="AR153" s="5"/>
      <c r="AS153" s="185"/>
      <c r="AT153" s="5"/>
      <c r="AU153" s="36"/>
      <c r="AV153" s="5"/>
      <c r="AW153" s="185"/>
      <c r="AX153" s="5"/>
      <c r="AY153" s="5"/>
      <c r="AZ153" s="5"/>
      <c r="BA153" s="185"/>
      <c r="BB153" s="5"/>
      <c r="BC153" s="5"/>
      <c r="BD153" s="5"/>
      <c r="BE153" s="185"/>
      <c r="BF153" s="8"/>
      <c r="BG153" s="8"/>
      <c r="BH153" s="8"/>
      <c r="BI153" s="8"/>
    </row>
    <row r="154" spans="1:61" ht="12.75">
      <c r="A154" s="169" t="s">
        <v>1094</v>
      </c>
      <c r="B154" s="5" t="s">
        <v>763</v>
      </c>
      <c r="C154" s="40">
        <v>1966</v>
      </c>
      <c r="D154" s="196" t="s">
        <v>2558</v>
      </c>
      <c r="E154" s="185"/>
      <c r="F154" s="92">
        <f>+L154+P154+T154+X154+AB154+AF154+AJ154+AN154+AR154+AV154+AZ154+BD154</f>
        <v>657</v>
      </c>
      <c r="G154" s="92">
        <v>145</v>
      </c>
      <c r="H154" s="92">
        <f>COUNTA(J154,N154,R154,V154,Z154,AD154,AH154,AL154,AP154,AT154,AX154,BB154)</f>
        <v>3</v>
      </c>
      <c r="I154" s="185"/>
      <c r="J154" s="5"/>
      <c r="K154" s="5"/>
      <c r="L154" s="5"/>
      <c r="M154" s="185"/>
      <c r="N154" s="89">
        <v>12</v>
      </c>
      <c r="O154" s="129">
        <v>0.07967592592592593</v>
      </c>
      <c r="P154" s="5">
        <v>207</v>
      </c>
      <c r="Q154" s="185"/>
      <c r="R154" s="5"/>
      <c r="S154" s="5"/>
      <c r="T154" s="5"/>
      <c r="U154" s="185"/>
      <c r="V154" s="150"/>
      <c r="W154" s="147"/>
      <c r="X154" s="5"/>
      <c r="Y154" s="185"/>
      <c r="AA154" s="5"/>
      <c r="AB154" s="5"/>
      <c r="AC154" s="185"/>
      <c r="AD154" s="5"/>
      <c r="AE154" s="36"/>
      <c r="AF154" s="5"/>
      <c r="AG154" s="185"/>
      <c r="AH154" s="5"/>
      <c r="AI154" s="36"/>
      <c r="AJ154" s="5"/>
      <c r="AK154" s="185"/>
      <c r="AL154" s="5">
        <v>17</v>
      </c>
      <c r="AM154" s="36">
        <v>0.08888888888888889</v>
      </c>
      <c r="AN154" s="5">
        <v>204</v>
      </c>
      <c r="AO154" s="185"/>
      <c r="AP154" s="5"/>
      <c r="AQ154" s="36"/>
      <c r="AR154" s="5"/>
      <c r="AS154" s="185"/>
      <c r="AT154" s="5"/>
      <c r="AU154" s="36"/>
      <c r="AV154" s="5"/>
      <c r="AW154" s="185"/>
      <c r="AX154" s="5"/>
      <c r="AY154" s="5"/>
      <c r="AZ154" s="5"/>
      <c r="BA154" s="185"/>
      <c r="BB154" s="5" t="str">
        <f>VLOOKUP(A154,Tartufo!A:G,5,0)</f>
        <v>5 (L) </v>
      </c>
      <c r="BC154" s="5" t="str">
        <f>VLOOKUP(A154,Tartufo!A:G,6,0)</f>
        <v>05:57:48</v>
      </c>
      <c r="BD154" s="5">
        <f>VLOOKUP(A154,Tartufo!A:H,7,0)</f>
        <v>246</v>
      </c>
      <c r="BE154" s="185"/>
      <c r="BF154" s="8"/>
      <c r="BG154" s="8"/>
      <c r="BH154" s="8"/>
      <c r="BI154" s="8"/>
    </row>
    <row r="155" spans="1:57" ht="12.75">
      <c r="A155" s="171" t="s">
        <v>458</v>
      </c>
      <c r="B155" s="141" t="s">
        <v>765</v>
      </c>
      <c r="C155" s="141" t="s">
        <v>1659</v>
      </c>
      <c r="D155" s="196" t="s">
        <v>150</v>
      </c>
      <c r="E155" s="185"/>
      <c r="F155" s="92">
        <f>+L155+P155+T155+X155+AB155+AF155+AJ155+AN155+AR155+AV155+AZ155+BD155</f>
        <v>656</v>
      </c>
      <c r="G155" s="92">
        <v>146</v>
      </c>
      <c r="H155" s="92">
        <f>COUNTA(J155,N155,R155,V155,Z155,AD155,AH155,AL155,AP155,AT155,AX155,BB155)</f>
        <v>3</v>
      </c>
      <c r="I155" s="185"/>
      <c r="M155" s="185"/>
      <c r="Q155" s="185"/>
      <c r="U155" s="185"/>
      <c r="V155" s="150">
        <v>77</v>
      </c>
      <c r="W155" s="147" t="s">
        <v>151</v>
      </c>
      <c r="X155" s="5">
        <v>274</v>
      </c>
      <c r="Y155" s="185"/>
      <c r="AA155" s="5"/>
      <c r="AB155" s="5"/>
      <c r="AC155" s="185"/>
      <c r="AG155" s="185"/>
      <c r="AH155" s="5" t="s">
        <v>3595</v>
      </c>
      <c r="AI155" s="36" t="s">
        <v>2903</v>
      </c>
      <c r="AJ155" s="6">
        <v>188</v>
      </c>
      <c r="AK155" s="185"/>
      <c r="AO155" s="185"/>
      <c r="AS155" s="185"/>
      <c r="AW155" s="185"/>
      <c r="BA155" s="185"/>
      <c r="BB155" s="5" t="str">
        <f>VLOOKUP(A155,Tartufo!A:G,5,0)</f>
        <v>57 (L) </v>
      </c>
      <c r="BC155" s="5" t="str">
        <f>VLOOKUP(A155,Tartufo!A:G,6,0)</f>
        <v>07:43:07</v>
      </c>
      <c r="BD155" s="5">
        <f>VLOOKUP(A155,Tartufo!A:H,7,0)</f>
        <v>194</v>
      </c>
      <c r="BE155" s="185"/>
    </row>
    <row r="156" spans="1:57" s="8" customFormat="1" ht="12.75">
      <c r="A156" s="169" t="s">
        <v>781</v>
      </c>
      <c r="B156" s="5" t="s">
        <v>763</v>
      </c>
      <c r="C156" s="5">
        <v>1974</v>
      </c>
      <c r="D156" s="194" t="s">
        <v>1694</v>
      </c>
      <c r="E156" s="185"/>
      <c r="F156" s="92">
        <f>+L156+P156+T156+X156+AB156+AF156+AJ156+AN156+AR156+AV156+AZ156+BD156</f>
        <v>651</v>
      </c>
      <c r="G156" s="92">
        <v>147</v>
      </c>
      <c r="H156" s="92">
        <f>COUNTA(J156,N156,R156,V156,Z156,AD156,AH156,AL156,AP156,AT156,AX156,BB156)</f>
        <v>3</v>
      </c>
      <c r="I156" s="185"/>
      <c r="J156" s="89">
        <v>2</v>
      </c>
      <c r="K156" s="89" t="s">
        <v>921</v>
      </c>
      <c r="L156" s="5">
        <v>217</v>
      </c>
      <c r="M156" s="185"/>
      <c r="N156" s="5">
        <v>2</v>
      </c>
      <c r="O156" s="125">
        <v>0.06761574074074074</v>
      </c>
      <c r="P156" s="5">
        <v>217</v>
      </c>
      <c r="Q156" s="185"/>
      <c r="R156" s="92">
        <v>2</v>
      </c>
      <c r="S156" s="89" t="s">
        <v>1232</v>
      </c>
      <c r="T156" s="52">
        <v>217</v>
      </c>
      <c r="U156" s="185"/>
      <c r="V156" s="150"/>
      <c r="W156" s="147"/>
      <c r="X156" s="5"/>
      <c r="Y156" s="185"/>
      <c r="Z156" s="152"/>
      <c r="AA156" s="5"/>
      <c r="AB156" s="5"/>
      <c r="AC156" s="185"/>
      <c r="AD156" s="4"/>
      <c r="AE156" s="19"/>
      <c r="AF156" s="5"/>
      <c r="AG156" s="185"/>
      <c r="AH156" s="5"/>
      <c r="AI156" s="36"/>
      <c r="AJ156" s="5"/>
      <c r="AK156" s="185"/>
      <c r="AL156" s="5"/>
      <c r="AM156" s="36"/>
      <c r="AN156" s="5"/>
      <c r="AO156" s="185"/>
      <c r="AP156" s="52"/>
      <c r="AQ156" s="36"/>
      <c r="AR156" s="5"/>
      <c r="AS156" s="185"/>
      <c r="AT156" s="5"/>
      <c r="AU156" s="36"/>
      <c r="AV156" s="5"/>
      <c r="AW156" s="185"/>
      <c r="AX156" s="5"/>
      <c r="AY156" s="5"/>
      <c r="AZ156" s="5"/>
      <c r="BA156" s="185"/>
      <c r="BB156" s="5"/>
      <c r="BC156" s="5"/>
      <c r="BD156" s="5"/>
      <c r="BE156" s="185"/>
    </row>
    <row r="157" spans="1:61" s="8" customFormat="1" ht="12.75">
      <c r="A157" s="162" t="s">
        <v>3483</v>
      </c>
      <c r="B157" s="191" t="s">
        <v>763</v>
      </c>
      <c r="C157" s="191" t="s">
        <v>2382</v>
      </c>
      <c r="D157" s="194" t="s">
        <v>3065</v>
      </c>
      <c r="E157" s="185"/>
      <c r="F157" s="92">
        <f>+L157+P157+T157+X157+AB157+AF157+AJ157+AN157+AR157+AV157+AZ157+BD157</f>
        <v>639</v>
      </c>
      <c r="G157" s="92">
        <v>148</v>
      </c>
      <c r="H157" s="92">
        <f>COUNTA(J157,N157,R157,V157,Z157,AD157,AH157,AL157,AP157,AT157,AX157,BB157)</f>
        <v>3</v>
      </c>
      <c r="I157" s="185"/>
      <c r="J157" s="4"/>
      <c r="K157" s="4"/>
      <c r="L157" s="4"/>
      <c r="M157" s="185"/>
      <c r="N157" s="4"/>
      <c r="O157" s="3"/>
      <c r="P157" s="4"/>
      <c r="Q157" s="185"/>
      <c r="R157" s="4"/>
      <c r="S157" s="4"/>
      <c r="T157" s="4"/>
      <c r="U157" s="185"/>
      <c r="V157" s="149"/>
      <c r="W157" s="145"/>
      <c r="X157" s="4"/>
      <c r="Y157" s="185"/>
      <c r="Z157" s="152"/>
      <c r="AA157" s="9"/>
      <c r="AB157" s="4"/>
      <c r="AC157" s="185"/>
      <c r="AD157" s="4"/>
      <c r="AE157" s="9"/>
      <c r="AF157" s="4"/>
      <c r="AG157" s="185"/>
      <c r="AH157" s="191">
        <v>9</v>
      </c>
      <c r="AI157" s="191" t="s">
        <v>3066</v>
      </c>
      <c r="AJ157" s="4">
        <v>218</v>
      </c>
      <c r="AK157" s="185"/>
      <c r="AL157" s="4"/>
      <c r="AM157" s="9"/>
      <c r="AN157" s="4"/>
      <c r="AO157" s="185"/>
      <c r="AP157" s="4"/>
      <c r="AQ157" s="9"/>
      <c r="AR157" s="4"/>
      <c r="AS157" s="185"/>
      <c r="AT157" s="4"/>
      <c r="AU157" s="4"/>
      <c r="AV157" s="4"/>
      <c r="AW157" s="185"/>
      <c r="AX157" s="5">
        <v>24</v>
      </c>
      <c r="AY157" s="9">
        <v>0.07629629629629629</v>
      </c>
      <c r="AZ157" s="5">
        <v>197</v>
      </c>
      <c r="BA157" s="185"/>
      <c r="BB157" s="5" t="str">
        <f>VLOOKUP(A157,Tartufo!A:G,5,0)</f>
        <v>27 (L) </v>
      </c>
      <c r="BC157" s="5" t="str">
        <f>VLOOKUP(A157,Tartufo!A:G,6,0)</f>
        <v>06:51:46</v>
      </c>
      <c r="BD157" s="5">
        <f>VLOOKUP(A157,Tartufo!A:H,7,0)</f>
        <v>224</v>
      </c>
      <c r="BE157" s="185"/>
      <c r="BF157" s="7"/>
      <c r="BG157" s="7"/>
      <c r="BH157" s="7"/>
      <c r="BI157" s="7"/>
    </row>
    <row r="158" spans="1:61" ht="12.75">
      <c r="A158" s="169" t="s">
        <v>1493</v>
      </c>
      <c r="B158" s="5" t="s">
        <v>763</v>
      </c>
      <c r="D158" s="194" t="s">
        <v>1694</v>
      </c>
      <c r="E158" s="185"/>
      <c r="F158" s="92">
        <f>+L158+P158+T158+X158+AB158+AF158+AJ158+AN158+AR158+AV158+AZ158+BD158</f>
        <v>639</v>
      </c>
      <c r="G158" s="92">
        <v>149</v>
      </c>
      <c r="H158" s="92">
        <f>COUNTA(J158,N158,R158,V158,Z158,AD158,AH158,AL158,AP158,AT158,AX158,BB158)</f>
        <v>3</v>
      </c>
      <c r="I158" s="185"/>
      <c r="J158" s="5"/>
      <c r="K158" s="5"/>
      <c r="L158" s="5"/>
      <c r="M158" s="185"/>
      <c r="N158" s="5"/>
      <c r="O158" s="59"/>
      <c r="P158" s="5"/>
      <c r="Q158" s="185"/>
      <c r="R158" s="92">
        <v>30</v>
      </c>
      <c r="S158" s="89" t="s">
        <v>1260</v>
      </c>
      <c r="T158" s="52">
        <v>189</v>
      </c>
      <c r="U158" s="185"/>
      <c r="V158" s="150">
        <v>17</v>
      </c>
      <c r="W158" s="147" t="s">
        <v>2553</v>
      </c>
      <c r="X158" s="5">
        <v>334</v>
      </c>
      <c r="Y158" s="185"/>
      <c r="AA158" s="5"/>
      <c r="AB158" s="5"/>
      <c r="AC158" s="185"/>
      <c r="AD158" s="5"/>
      <c r="AE158" s="36"/>
      <c r="AF158" s="5"/>
      <c r="AG158" s="185"/>
      <c r="AH158" s="5"/>
      <c r="AI158" s="36"/>
      <c r="AJ158" s="5"/>
      <c r="AK158" s="185"/>
      <c r="AL158" s="5"/>
      <c r="AM158" s="36"/>
      <c r="AN158" s="5"/>
      <c r="AO158" s="185"/>
      <c r="AP158" s="5"/>
      <c r="AQ158" s="36"/>
      <c r="AR158" s="5"/>
      <c r="AS158" s="185"/>
      <c r="AT158" s="5"/>
      <c r="AU158" s="5"/>
      <c r="AV158" s="5"/>
      <c r="AW158" s="185"/>
      <c r="AX158" s="52"/>
      <c r="AY158" s="60"/>
      <c r="AZ158" s="5"/>
      <c r="BA158" s="185"/>
      <c r="BB158" s="5" t="str">
        <f>VLOOKUP(A158,Tartufo!A:G,5,0)</f>
        <v>113</v>
      </c>
      <c r="BC158" s="5" t="str">
        <f>VLOOKUP(A158,Tartufo!A:G,6,0)</f>
        <v>06:07:02</v>
      </c>
      <c r="BD158" s="5">
        <f>VLOOKUP(A158,Tartufo!A:H,7,0)</f>
        <v>116</v>
      </c>
      <c r="BE158" s="185"/>
      <c r="BF158" s="8"/>
      <c r="BG158" s="8"/>
      <c r="BH158" s="8"/>
      <c r="BI158" s="8"/>
    </row>
    <row r="159" spans="1:61" ht="12.75">
      <c r="A159" s="169" t="s">
        <v>857</v>
      </c>
      <c r="B159" s="5" t="s">
        <v>763</v>
      </c>
      <c r="C159" s="5">
        <v>1973</v>
      </c>
      <c r="D159" s="194" t="s">
        <v>1694</v>
      </c>
      <c r="E159" s="185"/>
      <c r="F159" s="92">
        <f>+L159+P159+T159+X159+AB159+AF159+AJ159+AN159+AR159+AV159+AZ159+BD159</f>
        <v>636</v>
      </c>
      <c r="G159" s="92">
        <v>150</v>
      </c>
      <c r="H159" s="92">
        <f>COUNTA(J159,N159,R159,V159,Z159,AD159,AH159,AL159,AP159,AT159,AX159,BB159)</f>
        <v>3</v>
      </c>
      <c r="I159" s="185"/>
      <c r="J159" s="89">
        <v>8</v>
      </c>
      <c r="K159" s="89" t="s">
        <v>927</v>
      </c>
      <c r="L159" s="5">
        <v>211</v>
      </c>
      <c r="M159" s="185"/>
      <c r="N159" s="5"/>
      <c r="O159" s="125"/>
      <c r="P159" s="5"/>
      <c r="Q159" s="185"/>
      <c r="R159" s="92">
        <v>2</v>
      </c>
      <c r="S159" s="89" t="s">
        <v>1232</v>
      </c>
      <c r="T159" s="52">
        <v>217</v>
      </c>
      <c r="U159" s="185"/>
      <c r="V159" s="150"/>
      <c r="W159" s="147"/>
      <c r="X159" s="5"/>
      <c r="Y159" s="185"/>
      <c r="Z159" s="152">
        <v>7</v>
      </c>
      <c r="AA159" s="5" t="s">
        <v>1695</v>
      </c>
      <c r="AB159" s="5">
        <v>208</v>
      </c>
      <c r="AC159" s="185"/>
      <c r="AE159" s="19"/>
      <c r="AF159" s="5"/>
      <c r="AG159" s="185"/>
      <c r="AH159" s="5"/>
      <c r="AI159" s="36"/>
      <c r="AJ159" s="5"/>
      <c r="AK159" s="185"/>
      <c r="AL159" s="5"/>
      <c r="AM159" s="36"/>
      <c r="AN159" s="5"/>
      <c r="AO159" s="185"/>
      <c r="AP159" s="5"/>
      <c r="AQ159" s="36"/>
      <c r="AR159" s="5"/>
      <c r="AS159" s="185"/>
      <c r="AT159" s="5"/>
      <c r="AU159" s="36"/>
      <c r="AV159" s="5"/>
      <c r="AW159" s="185"/>
      <c r="AX159" s="5"/>
      <c r="AY159" s="5"/>
      <c r="AZ159" s="5"/>
      <c r="BA159" s="185"/>
      <c r="BB159" s="5"/>
      <c r="BC159" s="5"/>
      <c r="BD159" s="5"/>
      <c r="BE159" s="185"/>
      <c r="BF159" s="8"/>
      <c r="BG159" s="8"/>
      <c r="BH159" s="8"/>
      <c r="BI159" s="8"/>
    </row>
    <row r="160" spans="1:61" ht="12.75">
      <c r="A160" s="169" t="s">
        <v>1089</v>
      </c>
      <c r="B160" s="5" t="s">
        <v>763</v>
      </c>
      <c r="C160" s="40">
        <v>1970</v>
      </c>
      <c r="D160" s="194" t="s">
        <v>1652</v>
      </c>
      <c r="E160" s="185"/>
      <c r="F160" s="92">
        <f>+L160+P160+T160+X160+AB160+AF160+AJ160+AN160+AR160+AV160+AZ160+BD160</f>
        <v>634</v>
      </c>
      <c r="G160" s="92">
        <v>151</v>
      </c>
      <c r="H160" s="92">
        <f>COUNTA(J160,N160,R160,V160,Z160,AD160,AH160,AL160,AP160,AT160,AX160,BB160)</f>
        <v>3</v>
      </c>
      <c r="I160" s="185"/>
      <c r="J160" s="5"/>
      <c r="K160" s="5"/>
      <c r="L160" s="5"/>
      <c r="M160" s="185"/>
      <c r="N160" s="89">
        <v>8</v>
      </c>
      <c r="O160" s="129">
        <v>0.07695601851851852</v>
      </c>
      <c r="P160" s="5">
        <v>211</v>
      </c>
      <c r="Q160" s="185"/>
      <c r="R160" s="92">
        <v>7</v>
      </c>
      <c r="S160" s="89" t="s">
        <v>1237</v>
      </c>
      <c r="T160" s="52">
        <v>212</v>
      </c>
      <c r="U160" s="185"/>
      <c r="V160" s="150"/>
      <c r="W160" s="147"/>
      <c r="X160" s="5"/>
      <c r="Y160" s="185"/>
      <c r="AA160" s="5"/>
      <c r="AB160" s="5"/>
      <c r="AC160" s="185"/>
      <c r="AE160" s="19"/>
      <c r="AF160" s="5"/>
      <c r="AG160" s="185"/>
      <c r="AH160" s="5"/>
      <c r="AI160" s="36"/>
      <c r="AJ160" s="5"/>
      <c r="AK160" s="185"/>
      <c r="AL160" s="5"/>
      <c r="AM160" s="36"/>
      <c r="AN160" s="5"/>
      <c r="AO160" s="185"/>
      <c r="AP160" s="5">
        <v>12</v>
      </c>
      <c r="AQ160" s="36">
        <v>0.09104166666666667</v>
      </c>
      <c r="AR160" s="5">
        <v>211</v>
      </c>
      <c r="AS160" s="185"/>
      <c r="AT160" s="5"/>
      <c r="AU160" s="36"/>
      <c r="AV160" s="5"/>
      <c r="AW160" s="185"/>
      <c r="AX160" s="5"/>
      <c r="AY160" s="5"/>
      <c r="AZ160" s="5"/>
      <c r="BA160" s="185"/>
      <c r="BB160" s="5"/>
      <c r="BC160" s="5"/>
      <c r="BD160" s="5"/>
      <c r="BE160" s="185"/>
      <c r="BF160" s="8"/>
      <c r="BG160" s="8"/>
      <c r="BH160" s="8"/>
      <c r="BI160" s="8"/>
    </row>
    <row r="161" spans="1:61" ht="12.75">
      <c r="A161" s="169" t="s">
        <v>1098</v>
      </c>
      <c r="B161" s="5" t="s">
        <v>763</v>
      </c>
      <c r="C161" s="40">
        <v>1958</v>
      </c>
      <c r="D161" s="194" t="s">
        <v>1694</v>
      </c>
      <c r="E161" s="185"/>
      <c r="F161" s="92">
        <f>+L161+P161+T161+X161+AB161+AF161+AJ161+AN161+AR161+AV161+AZ161+BD161</f>
        <v>634</v>
      </c>
      <c r="G161" s="92">
        <v>152</v>
      </c>
      <c r="H161" s="92">
        <f>COUNTA(J161,N161,R161,V161,Z161,AD161,AH161,AL161,AP161,AT161,AX161,BB161)</f>
        <v>3</v>
      </c>
      <c r="I161" s="185"/>
      <c r="J161" s="5"/>
      <c r="K161" s="5"/>
      <c r="L161" s="5"/>
      <c r="M161" s="185"/>
      <c r="N161" s="89">
        <v>18</v>
      </c>
      <c r="O161" s="129">
        <v>0.0821412037037037</v>
      </c>
      <c r="P161" s="5">
        <v>201</v>
      </c>
      <c r="Q161" s="185"/>
      <c r="R161" s="92">
        <v>13</v>
      </c>
      <c r="S161" s="89" t="s">
        <v>1241</v>
      </c>
      <c r="T161" s="52">
        <v>206</v>
      </c>
      <c r="U161" s="185"/>
      <c r="V161" s="150" t="s">
        <v>608</v>
      </c>
      <c r="W161" s="147">
        <v>0.4748495370370371</v>
      </c>
      <c r="X161" s="5">
        <v>227</v>
      </c>
      <c r="Y161" s="185"/>
      <c r="AA161" s="5"/>
      <c r="AB161" s="5"/>
      <c r="AC161" s="185"/>
      <c r="AD161" s="5"/>
      <c r="AE161" s="36"/>
      <c r="AF161" s="5"/>
      <c r="AG161" s="185"/>
      <c r="AH161" s="5"/>
      <c r="AI161" s="36"/>
      <c r="AJ161" s="5"/>
      <c r="AK161" s="185"/>
      <c r="AL161" s="5"/>
      <c r="AM161" s="36"/>
      <c r="AN161" s="5"/>
      <c r="AO161" s="185"/>
      <c r="AP161" s="5"/>
      <c r="AQ161" s="36"/>
      <c r="AR161" s="5"/>
      <c r="AS161" s="185"/>
      <c r="AT161" s="5"/>
      <c r="AU161" s="36"/>
      <c r="AV161" s="5"/>
      <c r="AW161" s="185"/>
      <c r="AX161" s="5"/>
      <c r="AY161" s="5"/>
      <c r="AZ161" s="5"/>
      <c r="BA161" s="185"/>
      <c r="BB161" s="5"/>
      <c r="BC161" s="5"/>
      <c r="BD161" s="5"/>
      <c r="BE161" s="185"/>
      <c r="BF161" s="8"/>
      <c r="BG161" s="8"/>
      <c r="BH161" s="8"/>
      <c r="BI161" s="8"/>
    </row>
    <row r="162" spans="1:61" ht="12.75">
      <c r="A162" s="169" t="s">
        <v>1498</v>
      </c>
      <c r="B162" s="5" t="s">
        <v>763</v>
      </c>
      <c r="C162" s="5">
        <v>1954</v>
      </c>
      <c r="D162" s="194" t="s">
        <v>2808</v>
      </c>
      <c r="E162" s="185"/>
      <c r="F162" s="92">
        <f>+L162+P162+T162+X162+AB162+AF162+AJ162+AN162+AR162+AV162+AZ162+BD162</f>
        <v>629</v>
      </c>
      <c r="G162" s="92">
        <v>153</v>
      </c>
      <c r="H162" s="92">
        <f>COUNTA(J162,N162,R162,V162,Z162,AD162,AH162,AL162,AP162,AT162,AX162,BB162)</f>
        <v>3</v>
      </c>
      <c r="I162" s="185"/>
      <c r="J162" s="5"/>
      <c r="K162" s="5"/>
      <c r="L162" s="5"/>
      <c r="M162" s="185"/>
      <c r="N162" s="5"/>
      <c r="O162" s="59"/>
      <c r="P162" s="5"/>
      <c r="Q162" s="185"/>
      <c r="R162" s="92">
        <v>40</v>
      </c>
      <c r="S162" s="89" t="s">
        <v>1270</v>
      </c>
      <c r="T162" s="52">
        <v>179</v>
      </c>
      <c r="U162" s="185"/>
      <c r="V162" s="150"/>
      <c r="W162" s="147"/>
      <c r="X162" s="5"/>
      <c r="Y162" s="185"/>
      <c r="AA162" s="5"/>
      <c r="AB162" s="5"/>
      <c r="AC162" s="185"/>
      <c r="AE162" s="19"/>
      <c r="AF162" s="5"/>
      <c r="AG162" s="185"/>
      <c r="AH162" s="5" t="s">
        <v>3563</v>
      </c>
      <c r="AI162" s="36" t="s">
        <v>2809</v>
      </c>
      <c r="AJ162" s="6">
        <v>220</v>
      </c>
      <c r="AK162" s="185"/>
      <c r="AL162" s="5"/>
      <c r="AM162" s="36"/>
      <c r="AN162" s="5"/>
      <c r="AO162" s="185"/>
      <c r="AP162" s="5"/>
      <c r="AQ162" s="36"/>
      <c r="AR162" s="5"/>
      <c r="AS162" s="185"/>
      <c r="AT162" s="5"/>
      <c r="AU162" s="36"/>
      <c r="AV162" s="5"/>
      <c r="AW162" s="185"/>
      <c r="AX162" s="5"/>
      <c r="AY162" s="5"/>
      <c r="AZ162" s="5"/>
      <c r="BA162" s="185"/>
      <c r="BB162" s="5" t="str">
        <f>VLOOKUP(A162,Tartufo!A:G,5,0)</f>
        <v>21 (L) </v>
      </c>
      <c r="BC162" s="5" t="str">
        <f>VLOOKUP(A162,Tartufo!A:G,6,0)</f>
        <v>06:44:42</v>
      </c>
      <c r="BD162" s="5">
        <f>VLOOKUP(A162,Tartufo!A:H,7,0)</f>
        <v>230</v>
      </c>
      <c r="BE162" s="185"/>
      <c r="BF162" s="8"/>
      <c r="BG162" s="8"/>
      <c r="BH162" s="8"/>
      <c r="BI162" s="8"/>
    </row>
    <row r="163" spans="1:57" ht="12.75">
      <c r="A163" s="162" t="s">
        <v>3487</v>
      </c>
      <c r="B163" s="191" t="s">
        <v>763</v>
      </c>
      <c r="C163" s="191" t="s">
        <v>2564</v>
      </c>
      <c r="D163" s="194" t="s">
        <v>341</v>
      </c>
      <c r="E163" s="185"/>
      <c r="F163" s="92">
        <f>+L163+P163+T163+X163+AB163+AF163+AJ163+AN163+AR163+AV163+AZ163+BD163</f>
        <v>625</v>
      </c>
      <c r="G163" s="92">
        <v>154</v>
      </c>
      <c r="H163" s="92">
        <f>COUNTA(J163,N163,R163,V163,Z163,AD163,AH163,AL163,AP163,AT163,AX163,BB163)</f>
        <v>3</v>
      </c>
      <c r="I163" s="185"/>
      <c r="M163" s="185"/>
      <c r="Q163" s="185"/>
      <c r="U163" s="185"/>
      <c r="Y163" s="185"/>
      <c r="AC163" s="185"/>
      <c r="AG163" s="185"/>
      <c r="AH163" s="191">
        <v>23</v>
      </c>
      <c r="AI163" s="191" t="s">
        <v>3105</v>
      </c>
      <c r="AJ163" s="4">
        <v>204</v>
      </c>
      <c r="AK163" s="185"/>
      <c r="AO163" s="185"/>
      <c r="AS163" s="185"/>
      <c r="AU163" s="19"/>
      <c r="AW163" s="185"/>
      <c r="AX163" s="52">
        <v>25</v>
      </c>
      <c r="AY163" s="9">
        <v>0.07640046296296296</v>
      </c>
      <c r="AZ163" s="4">
        <v>196</v>
      </c>
      <c r="BA163" s="185"/>
      <c r="BB163" s="5" t="str">
        <f>VLOOKUP(A163,Tartufo!A:G,5,0)</f>
        <v>26 (L) </v>
      </c>
      <c r="BC163" s="5" t="str">
        <f>VLOOKUP(A163,Tartufo!A:G,6,0)</f>
        <v>06:51:46</v>
      </c>
      <c r="BD163" s="5">
        <f>VLOOKUP(A163,Tartufo!A:H,7,0)</f>
        <v>225</v>
      </c>
      <c r="BE163" s="185"/>
    </row>
    <row r="164" spans="1:57" ht="12.75">
      <c r="A164" s="171" t="s">
        <v>3486</v>
      </c>
      <c r="B164" s="191" t="s">
        <v>765</v>
      </c>
      <c r="C164" s="191" t="s">
        <v>2062</v>
      </c>
      <c r="D164" s="194" t="s">
        <v>3097</v>
      </c>
      <c r="E164" s="185"/>
      <c r="F164" s="92">
        <f>+L164+P164+T164+X164+AB164+AF164+AJ164+AN164+AR164+AV164+AZ164+BD164</f>
        <v>622</v>
      </c>
      <c r="G164" s="92">
        <v>155</v>
      </c>
      <c r="H164" s="92">
        <f>COUNTA(J164,N164,R164,V164,Z164,AD164,AH164,AL164,AP164,AT164,AX164,BB164)</f>
        <v>3</v>
      </c>
      <c r="I164" s="185"/>
      <c r="M164" s="185"/>
      <c r="Q164" s="185"/>
      <c r="U164" s="185"/>
      <c r="Y164" s="185"/>
      <c r="AC164" s="185"/>
      <c r="AG164" s="185"/>
      <c r="AH164" s="191">
        <v>20</v>
      </c>
      <c r="AI164" s="191" t="s">
        <v>3098</v>
      </c>
      <c r="AJ164" s="5">
        <v>207</v>
      </c>
      <c r="AK164" s="185"/>
      <c r="AL164" s="42"/>
      <c r="AM164" s="58"/>
      <c r="AO164" s="185"/>
      <c r="AS164" s="185"/>
      <c r="AU164" s="19"/>
      <c r="AW164" s="185"/>
      <c r="AX164" s="5">
        <v>32</v>
      </c>
      <c r="AY164" s="9">
        <v>0.07778935185185186</v>
      </c>
      <c r="AZ164" s="5">
        <v>189</v>
      </c>
      <c r="BA164" s="185"/>
      <c r="BB164" s="5" t="str">
        <f>VLOOKUP(A164,Tartufo!A:G,5,0)</f>
        <v>25 (L) </v>
      </c>
      <c r="BC164" s="5" t="str">
        <f>VLOOKUP(A164,Tartufo!A:G,6,0)</f>
        <v>06:51:46</v>
      </c>
      <c r="BD164" s="5">
        <f>VLOOKUP(A164,Tartufo!A:H,7,0)</f>
        <v>226</v>
      </c>
      <c r="BE164" s="185"/>
    </row>
    <row r="165" spans="1:57" ht="12.75">
      <c r="A165" s="162" t="s">
        <v>535</v>
      </c>
      <c r="B165" s="6" t="s">
        <v>763</v>
      </c>
      <c r="C165" s="5">
        <v>1965</v>
      </c>
      <c r="D165" s="194" t="s">
        <v>1686</v>
      </c>
      <c r="E165" s="185"/>
      <c r="F165" s="92">
        <f>+L165+P165+T165+X165+AB165+AF165+AJ165+AN165+AR165+AV165+AZ165+BD165</f>
        <v>613</v>
      </c>
      <c r="G165" s="92">
        <v>156</v>
      </c>
      <c r="H165" s="92">
        <f>COUNTA(J165,N165,R165,V165,Z165,AD165,AH165,AL165,AP165,AT165,AX165,BB165)</f>
        <v>3</v>
      </c>
      <c r="I165" s="185"/>
      <c r="M165" s="185"/>
      <c r="Q165" s="185"/>
      <c r="U165" s="185"/>
      <c r="V165" s="150" t="s">
        <v>607</v>
      </c>
      <c r="W165" s="147">
        <v>0.45310185185185187</v>
      </c>
      <c r="X165" s="5">
        <v>231</v>
      </c>
      <c r="Y165" s="185"/>
      <c r="Z165" s="152">
        <v>8</v>
      </c>
      <c r="AA165" s="5" t="s">
        <v>1700</v>
      </c>
      <c r="AB165" s="5">
        <v>207</v>
      </c>
      <c r="AC165" s="185"/>
      <c r="AD165" s="4">
        <v>47</v>
      </c>
      <c r="AE165" s="19">
        <v>0.11233796296296296</v>
      </c>
      <c r="AF165" s="4">
        <v>175</v>
      </c>
      <c r="AG165" s="185"/>
      <c r="AH165" s="5"/>
      <c r="AI165" s="36"/>
      <c r="AK165" s="185"/>
      <c r="AO165" s="185"/>
      <c r="AS165" s="185"/>
      <c r="AU165" s="9"/>
      <c r="AW165" s="185"/>
      <c r="BA165" s="185"/>
      <c r="BB165" s="5"/>
      <c r="BC165" s="5"/>
      <c r="BD165" s="5"/>
      <c r="BE165" s="185"/>
    </row>
    <row r="166" spans="1:61" ht="12.75">
      <c r="A166" s="169" t="s">
        <v>845</v>
      </c>
      <c r="B166" s="5" t="s">
        <v>763</v>
      </c>
      <c r="C166" s="5">
        <v>1962</v>
      </c>
      <c r="D166" s="195" t="s">
        <v>742</v>
      </c>
      <c r="E166" s="185"/>
      <c r="F166" s="92">
        <f>+L166+P166+T166+X166+AB166+AF166+AJ166+AN166+AR166+AV166+AZ166+BD166</f>
        <v>611</v>
      </c>
      <c r="G166" s="92">
        <v>157</v>
      </c>
      <c r="H166" s="92">
        <f>COUNTA(J166,N166,R166,V166,Z166,AD166,AH166,AL166,AP166,AT166,AX166,BB166)</f>
        <v>3</v>
      </c>
      <c r="I166" s="185"/>
      <c r="J166" s="89">
        <v>23</v>
      </c>
      <c r="K166" s="89" t="s">
        <v>942</v>
      </c>
      <c r="L166" s="5">
        <v>196</v>
      </c>
      <c r="M166" s="185"/>
      <c r="N166" s="5"/>
      <c r="O166" s="125"/>
      <c r="P166" s="5"/>
      <c r="Q166" s="185"/>
      <c r="R166" s="5"/>
      <c r="S166" s="5"/>
      <c r="T166" s="5"/>
      <c r="U166" s="185"/>
      <c r="V166" s="150"/>
      <c r="W166" s="147"/>
      <c r="X166" s="5"/>
      <c r="Y166" s="185"/>
      <c r="AA166" s="5"/>
      <c r="AB166" s="5"/>
      <c r="AC166" s="185"/>
      <c r="AE166" s="19"/>
      <c r="AF166" s="5"/>
      <c r="AG166" s="185"/>
      <c r="AH166" s="5">
        <v>15</v>
      </c>
      <c r="AI166" s="36" t="s">
        <v>3083</v>
      </c>
      <c r="AJ166" s="4">
        <v>212</v>
      </c>
      <c r="AK166" s="185"/>
      <c r="AL166" s="52"/>
      <c r="AM166" s="60"/>
      <c r="AN166" s="5"/>
      <c r="AO166" s="185"/>
      <c r="AP166" s="52"/>
      <c r="AQ166" s="36"/>
      <c r="AR166" s="5"/>
      <c r="AS166" s="185"/>
      <c r="AT166" s="5"/>
      <c r="AU166" s="36"/>
      <c r="AV166" s="5"/>
      <c r="AW166" s="185"/>
      <c r="AX166" s="5"/>
      <c r="AY166" s="5"/>
      <c r="AZ166" s="5"/>
      <c r="BA166" s="185"/>
      <c r="BB166" s="5" t="str">
        <f>VLOOKUP(A166,Tartufo!A:G,5,0)</f>
        <v>26</v>
      </c>
      <c r="BC166" s="5" t="str">
        <f>VLOOKUP(A166,Tartufo!A:G,6,0)</f>
        <v>03:25:46</v>
      </c>
      <c r="BD166" s="5">
        <f>VLOOKUP(A166,Tartufo!A:H,7,0)</f>
        <v>203</v>
      </c>
      <c r="BE166" s="185"/>
      <c r="BF166" s="8"/>
      <c r="BG166" s="8"/>
      <c r="BH166" s="8"/>
      <c r="BI166" s="8"/>
    </row>
    <row r="167" spans="1:57" ht="12.75">
      <c r="A167" s="162" t="s">
        <v>651</v>
      </c>
      <c r="B167" s="136" t="s">
        <v>763</v>
      </c>
      <c r="C167" s="136" t="s">
        <v>1851</v>
      </c>
      <c r="D167" s="194" t="s">
        <v>1694</v>
      </c>
      <c r="E167" s="185"/>
      <c r="F167" s="92">
        <f>+L167+P167+T167+X167+AB167+AF167+AJ167+AN167+AR167+AV167+AZ167+BD167</f>
        <v>606</v>
      </c>
      <c r="G167" s="92">
        <v>158</v>
      </c>
      <c r="H167" s="92">
        <f>COUNTA(J167,N167,R167,V167,Z167,AD167,AH167,AL167,AP167,AT167,AX167,BB167)</f>
        <v>3</v>
      </c>
      <c r="I167" s="185"/>
      <c r="M167" s="185"/>
      <c r="Q167" s="185"/>
      <c r="R167" s="57"/>
      <c r="S167" s="57"/>
      <c r="T167" s="57"/>
      <c r="U167" s="185"/>
      <c r="V167" s="151"/>
      <c r="W167" s="148"/>
      <c r="X167" s="42"/>
      <c r="Y167" s="185"/>
      <c r="Z167" s="153">
        <v>33</v>
      </c>
      <c r="AA167" s="136" t="s">
        <v>1852</v>
      </c>
      <c r="AB167" s="6">
        <v>182</v>
      </c>
      <c r="AC167" s="185"/>
      <c r="AD167" s="4">
        <v>12</v>
      </c>
      <c r="AE167" s="19">
        <v>0.09563657407407407</v>
      </c>
      <c r="AF167" s="4">
        <v>210</v>
      </c>
      <c r="AG167" s="185"/>
      <c r="AH167" s="5"/>
      <c r="AI167" s="36"/>
      <c r="AK167" s="185"/>
      <c r="AO167" s="185"/>
      <c r="AS167" s="185"/>
      <c r="AU167" s="19"/>
      <c r="AW167" s="185"/>
      <c r="BA167" s="185"/>
      <c r="BB167" s="5" t="str">
        <f>VLOOKUP(A167,Tartufo!A:G,5,0)</f>
        <v>15</v>
      </c>
      <c r="BC167" s="5" t="str">
        <f>VLOOKUP(A167,Tartufo!A:G,6,0)</f>
        <v>03:06:57</v>
      </c>
      <c r="BD167" s="5">
        <f>VLOOKUP(A167,Tartufo!A:H,7,0)</f>
        <v>214</v>
      </c>
      <c r="BE167" s="185"/>
    </row>
    <row r="168" spans="1:61" ht="12.75">
      <c r="A168" s="169" t="s">
        <v>3649</v>
      </c>
      <c r="B168" s="5" t="s">
        <v>763</v>
      </c>
      <c r="C168" s="5">
        <v>1979</v>
      </c>
      <c r="D168" s="195" t="s">
        <v>1899</v>
      </c>
      <c r="E168" s="185"/>
      <c r="F168" s="92">
        <f>+L168+P168+T168+X168+AB168+AF168+AJ168+AN168+AR168+AV168+AZ168+BD168</f>
        <v>603</v>
      </c>
      <c r="G168" s="92">
        <v>159</v>
      </c>
      <c r="H168" s="92">
        <f>COUNTA(J168,N168,R168,V168,Z168,AD168,AH168,AL168,AP168,AT168,AX168,BB168)</f>
        <v>3</v>
      </c>
      <c r="I168" s="185"/>
      <c r="J168" s="5"/>
      <c r="K168" s="5"/>
      <c r="L168" s="5"/>
      <c r="M168" s="185"/>
      <c r="N168" s="5"/>
      <c r="O168" s="59"/>
      <c r="P168" s="5"/>
      <c r="Q168" s="185"/>
      <c r="R168" s="92"/>
      <c r="S168" s="89"/>
      <c r="T168" s="52"/>
      <c r="U168" s="185"/>
      <c r="V168" s="150"/>
      <c r="W168" s="147"/>
      <c r="X168" s="5"/>
      <c r="Y168" s="185"/>
      <c r="AA168" s="5"/>
      <c r="AB168" s="5"/>
      <c r="AC168" s="185"/>
      <c r="AE168" s="19"/>
      <c r="AF168" s="5"/>
      <c r="AG168" s="185"/>
      <c r="AH168" s="5"/>
      <c r="AI168" s="36"/>
      <c r="AJ168" s="5"/>
      <c r="AK168" s="185"/>
      <c r="AL168" s="5">
        <v>27</v>
      </c>
      <c r="AM168" s="36">
        <v>0.09200231481481481</v>
      </c>
      <c r="AN168" s="5">
        <v>194</v>
      </c>
      <c r="AO168" s="185"/>
      <c r="AP168" s="4">
        <v>21</v>
      </c>
      <c r="AQ168" s="36">
        <v>0.09856481481481481</v>
      </c>
      <c r="AR168" s="4">
        <v>202</v>
      </c>
      <c r="AS168" s="185"/>
      <c r="AT168" s="5"/>
      <c r="AU168" s="36"/>
      <c r="AV168" s="5"/>
      <c r="AW168" s="185"/>
      <c r="AX168" s="5"/>
      <c r="AY168" s="5"/>
      <c r="AZ168" s="5"/>
      <c r="BA168" s="185"/>
      <c r="BB168" s="5" t="str">
        <f>VLOOKUP(A168,Tartufo!A:G,5,0)</f>
        <v>22</v>
      </c>
      <c r="BC168" s="5" t="str">
        <f>VLOOKUP(A168,Tartufo!A:G,6,0)</f>
        <v>03:18:52</v>
      </c>
      <c r="BD168" s="5">
        <f>VLOOKUP(A168,Tartufo!A:H,7,0)</f>
        <v>207</v>
      </c>
      <c r="BE168" s="185"/>
      <c r="BF168" s="8"/>
      <c r="BG168" s="8"/>
      <c r="BH168" s="8"/>
      <c r="BI168" s="8"/>
    </row>
    <row r="169" spans="1:61" ht="12.75">
      <c r="A169" s="169" t="s">
        <v>1407</v>
      </c>
      <c r="B169" s="5" t="s">
        <v>763</v>
      </c>
      <c r="C169" s="5">
        <v>1963</v>
      </c>
      <c r="D169" s="194" t="s">
        <v>1667</v>
      </c>
      <c r="E169" s="185"/>
      <c r="F169" s="92">
        <f>+L169+P169+T169+X169+AB169+AF169+AJ169+AN169+AR169+AV169+AZ169+BD169</f>
        <v>603</v>
      </c>
      <c r="G169" s="92">
        <v>160</v>
      </c>
      <c r="H169" s="92">
        <f>COUNTA(J169,N169,R169,V169,Z169,AD169,AH169,AL169,AP169,AT169,AX169,BB169)</f>
        <v>3</v>
      </c>
      <c r="I169" s="185"/>
      <c r="J169" s="5"/>
      <c r="K169" s="5"/>
      <c r="L169" s="5"/>
      <c r="M169" s="185"/>
      <c r="N169" s="5"/>
      <c r="O169" s="59"/>
      <c r="P169" s="5"/>
      <c r="Q169" s="185"/>
      <c r="R169" s="92">
        <v>10</v>
      </c>
      <c r="S169" s="89" t="s">
        <v>1242</v>
      </c>
      <c r="T169" s="52">
        <v>209</v>
      </c>
      <c r="U169" s="185"/>
      <c r="V169" s="150"/>
      <c r="W169" s="147"/>
      <c r="X169" s="5"/>
      <c r="Y169" s="185"/>
      <c r="AA169" s="5"/>
      <c r="AB169" s="5"/>
      <c r="AC169" s="185"/>
      <c r="AD169" s="4">
        <v>30</v>
      </c>
      <c r="AE169" s="19">
        <v>0.1021412037037037</v>
      </c>
      <c r="AF169" s="4">
        <v>192</v>
      </c>
      <c r="AG169" s="185"/>
      <c r="AH169" s="5"/>
      <c r="AI169" s="36"/>
      <c r="AJ169" s="5"/>
      <c r="AK169" s="185"/>
      <c r="AL169" s="5">
        <v>19</v>
      </c>
      <c r="AM169" s="36">
        <v>0.08984953703703703</v>
      </c>
      <c r="AN169" s="5">
        <v>202</v>
      </c>
      <c r="AO169" s="185"/>
      <c r="AP169" s="5"/>
      <c r="AQ169" s="36"/>
      <c r="AR169" s="5"/>
      <c r="AS169" s="185"/>
      <c r="AT169" s="5"/>
      <c r="AU169" s="36"/>
      <c r="AV169" s="5"/>
      <c r="AW169" s="185"/>
      <c r="AX169" s="5"/>
      <c r="AY169" s="5"/>
      <c r="AZ169" s="5"/>
      <c r="BA169" s="185"/>
      <c r="BB169" s="5"/>
      <c r="BC169" s="5"/>
      <c r="BD169" s="5"/>
      <c r="BE169" s="185"/>
      <c r="BF169" s="8"/>
      <c r="BG169" s="8"/>
      <c r="BH169" s="8"/>
      <c r="BI169" s="8"/>
    </row>
    <row r="170" spans="1:61" ht="12.75">
      <c r="A170" s="169" t="s">
        <v>1497</v>
      </c>
      <c r="B170" s="5" t="s">
        <v>763</v>
      </c>
      <c r="D170" s="194" t="s">
        <v>1694</v>
      </c>
      <c r="E170" s="185"/>
      <c r="F170" s="92">
        <f>+L170+P170+T170+X170+AB170+AF170+AJ170+AN170+AR170+AV170+AZ170+BD170</f>
        <v>595</v>
      </c>
      <c r="G170" s="92">
        <v>161</v>
      </c>
      <c r="H170" s="92">
        <f>COUNTA(J170,N170,R170,V170,Z170,AD170,AH170,AL170,AP170,AT170,AX170,BB170)</f>
        <v>3</v>
      </c>
      <c r="I170" s="185"/>
      <c r="J170" s="5"/>
      <c r="K170" s="5"/>
      <c r="L170" s="5"/>
      <c r="M170" s="185"/>
      <c r="N170" s="5"/>
      <c r="O170" s="59"/>
      <c r="P170" s="5"/>
      <c r="Q170" s="185"/>
      <c r="R170" s="92">
        <v>38</v>
      </c>
      <c r="S170" s="89" t="s">
        <v>1268</v>
      </c>
      <c r="T170" s="52">
        <v>181</v>
      </c>
      <c r="U170" s="185"/>
      <c r="V170" s="150" t="s">
        <v>631</v>
      </c>
      <c r="W170" s="147">
        <v>0.840925925925926</v>
      </c>
      <c r="X170" s="5">
        <v>246</v>
      </c>
      <c r="Y170" s="185"/>
      <c r="AA170" s="5"/>
      <c r="AB170" s="5"/>
      <c r="AC170" s="185"/>
      <c r="AE170" s="19"/>
      <c r="AF170" s="5"/>
      <c r="AG170" s="185"/>
      <c r="AH170" s="5"/>
      <c r="AI170" s="36"/>
      <c r="AJ170" s="5"/>
      <c r="AK170" s="185"/>
      <c r="AL170" s="5"/>
      <c r="AM170" s="36"/>
      <c r="AN170" s="5"/>
      <c r="AO170" s="185"/>
      <c r="AP170" s="5"/>
      <c r="AQ170" s="36"/>
      <c r="AR170" s="5"/>
      <c r="AS170" s="185"/>
      <c r="AT170" s="5"/>
      <c r="AU170" s="36"/>
      <c r="AV170" s="5"/>
      <c r="AW170" s="185"/>
      <c r="AX170" s="5"/>
      <c r="AY170" s="5"/>
      <c r="AZ170" s="5"/>
      <c r="BA170" s="185"/>
      <c r="BB170" s="5" t="str">
        <f>VLOOKUP(A170,Tartufo!A:G,5,0)</f>
        <v>61</v>
      </c>
      <c r="BC170" s="5" t="str">
        <f>VLOOKUP(A170,Tartufo!A:G,6,0)</f>
        <v>03:59:50</v>
      </c>
      <c r="BD170" s="5">
        <f>VLOOKUP(A170,Tartufo!A:H,7,0)</f>
        <v>168</v>
      </c>
      <c r="BE170" s="185"/>
      <c r="BF170" s="8"/>
      <c r="BG170" s="8"/>
      <c r="BH170" s="8"/>
      <c r="BI170" s="8"/>
    </row>
    <row r="171" spans="1:61" ht="12.75">
      <c r="A171" s="169" t="s">
        <v>850</v>
      </c>
      <c r="B171" s="5" t="s">
        <v>763</v>
      </c>
      <c r="C171" s="5">
        <v>1972</v>
      </c>
      <c r="D171" s="194" t="s">
        <v>1667</v>
      </c>
      <c r="E171" s="185"/>
      <c r="F171" s="92">
        <f>+L171+P171+T171+X171+AB171+AF171+AJ171+AN171+AR171+AV171+AZ171+BD171</f>
        <v>593</v>
      </c>
      <c r="G171" s="92">
        <v>162</v>
      </c>
      <c r="H171" s="92">
        <f>COUNTA(J171,N171,R171,V171,Z171,AD171,AH171,AL171,AP171,AT171,AX171,BB171)</f>
        <v>3</v>
      </c>
      <c r="I171" s="185"/>
      <c r="J171" s="89">
        <v>28</v>
      </c>
      <c r="K171" s="89" t="s">
        <v>947</v>
      </c>
      <c r="L171" s="5">
        <v>191</v>
      </c>
      <c r="M171" s="185"/>
      <c r="N171" s="5">
        <v>23</v>
      </c>
      <c r="O171" s="125">
        <v>0.08430555555555556</v>
      </c>
      <c r="P171" s="5">
        <v>196</v>
      </c>
      <c r="Q171" s="185"/>
      <c r="R171" s="92">
        <v>13</v>
      </c>
      <c r="S171" s="89" t="s">
        <v>1241</v>
      </c>
      <c r="T171" s="52">
        <v>206</v>
      </c>
      <c r="U171" s="185"/>
      <c r="V171" s="150"/>
      <c r="W171" s="147"/>
      <c r="X171" s="5"/>
      <c r="Y171" s="185"/>
      <c r="AA171" s="5"/>
      <c r="AB171" s="5"/>
      <c r="AC171" s="185"/>
      <c r="AD171" s="5"/>
      <c r="AE171" s="36"/>
      <c r="AF171" s="5"/>
      <c r="AG171" s="185"/>
      <c r="AH171" s="5"/>
      <c r="AI171" s="36"/>
      <c r="AJ171" s="5"/>
      <c r="AK171" s="185"/>
      <c r="AL171" s="5"/>
      <c r="AM171" s="36"/>
      <c r="AN171" s="5"/>
      <c r="AO171" s="185"/>
      <c r="AP171" s="5"/>
      <c r="AQ171" s="36"/>
      <c r="AR171" s="5"/>
      <c r="AS171" s="185"/>
      <c r="AT171" s="5"/>
      <c r="AU171" s="36"/>
      <c r="AV171" s="5"/>
      <c r="AW171" s="185"/>
      <c r="AX171" s="5"/>
      <c r="AY171" s="5"/>
      <c r="AZ171" s="5"/>
      <c r="BA171" s="185"/>
      <c r="BB171" s="5"/>
      <c r="BC171" s="5"/>
      <c r="BD171" s="5"/>
      <c r="BE171" s="185"/>
      <c r="BF171" s="8"/>
      <c r="BG171" s="8"/>
      <c r="BH171" s="8"/>
      <c r="BI171" s="8"/>
    </row>
    <row r="172" spans="1:61" ht="12.75">
      <c r="A172" s="169" t="s">
        <v>787</v>
      </c>
      <c r="B172" s="5" t="s">
        <v>763</v>
      </c>
      <c r="C172" s="5">
        <v>1964</v>
      </c>
      <c r="D172" s="194" t="s">
        <v>1694</v>
      </c>
      <c r="E172" s="185"/>
      <c r="F172" s="92">
        <f>+L172+P172+T172+X172+AB172+AF172+AJ172+AN172+AR172+AV172+AZ172+BD172</f>
        <v>591</v>
      </c>
      <c r="G172" s="92">
        <v>163</v>
      </c>
      <c r="H172" s="92">
        <f>COUNTA(J172,N172,R172,V172,Z172,AD172,AH172,AL172,AP172,AT172,AX172,BB172)</f>
        <v>3</v>
      </c>
      <c r="I172" s="185"/>
      <c r="J172" s="89">
        <v>39</v>
      </c>
      <c r="K172" s="89" t="s">
        <v>958</v>
      </c>
      <c r="L172" s="5">
        <v>180</v>
      </c>
      <c r="M172" s="185"/>
      <c r="N172" s="5"/>
      <c r="O172" s="125"/>
      <c r="P172" s="5"/>
      <c r="Q172" s="185"/>
      <c r="R172" s="92">
        <v>15</v>
      </c>
      <c r="S172" s="89" t="s">
        <v>1245</v>
      </c>
      <c r="T172" s="52">
        <v>204</v>
      </c>
      <c r="U172" s="185"/>
      <c r="V172" s="150" t="s">
        <v>613</v>
      </c>
      <c r="W172" s="147">
        <v>0.5653703703703704</v>
      </c>
      <c r="X172" s="5">
        <v>207</v>
      </c>
      <c r="Y172" s="185"/>
      <c r="AA172" s="5"/>
      <c r="AB172" s="5"/>
      <c r="AC172" s="185"/>
      <c r="AD172" s="5"/>
      <c r="AE172" s="36"/>
      <c r="AF172" s="5"/>
      <c r="AG172" s="185"/>
      <c r="AH172" s="5"/>
      <c r="AI172" s="36"/>
      <c r="AJ172" s="5"/>
      <c r="AK172" s="185"/>
      <c r="AL172" s="5"/>
      <c r="AM172" s="36"/>
      <c r="AN172" s="5"/>
      <c r="AO172" s="185"/>
      <c r="AP172" s="5"/>
      <c r="AQ172" s="36"/>
      <c r="AR172" s="5"/>
      <c r="AS172" s="185"/>
      <c r="AT172" s="5"/>
      <c r="AU172" s="36"/>
      <c r="AV172" s="5"/>
      <c r="AW172" s="185"/>
      <c r="AX172" s="5"/>
      <c r="AY172" s="5"/>
      <c r="AZ172" s="5"/>
      <c r="BA172" s="185"/>
      <c r="BB172" s="5"/>
      <c r="BC172" s="5"/>
      <c r="BD172" s="5"/>
      <c r="BE172" s="185"/>
      <c r="BF172" s="8"/>
      <c r="BG172" s="8"/>
      <c r="BH172" s="8"/>
      <c r="BI172" s="8"/>
    </row>
    <row r="173" spans="1:61" ht="12.75">
      <c r="A173" s="169" t="s">
        <v>1495</v>
      </c>
      <c r="B173" s="5" t="s">
        <v>763</v>
      </c>
      <c r="C173" s="5">
        <v>1971</v>
      </c>
      <c r="D173" s="194" t="s">
        <v>1694</v>
      </c>
      <c r="E173" s="185"/>
      <c r="F173" s="92">
        <f>+L173+P173+T173+X173+AB173+AF173+AJ173+AN173+AR173+AV173+AZ173+BD173</f>
        <v>581</v>
      </c>
      <c r="G173" s="92">
        <v>164</v>
      </c>
      <c r="H173" s="92">
        <f>COUNTA(J173,N173,R173,V173,Z173,AD173,AH173,AL173,AP173,AT173,AX173,BB173)</f>
        <v>3</v>
      </c>
      <c r="I173" s="185"/>
      <c r="J173" s="5"/>
      <c r="K173" s="5"/>
      <c r="L173" s="5"/>
      <c r="M173" s="185"/>
      <c r="N173" s="5"/>
      <c r="O173" s="59"/>
      <c r="P173" s="5"/>
      <c r="Q173" s="185"/>
      <c r="R173" s="92">
        <v>33</v>
      </c>
      <c r="S173" s="89" t="s">
        <v>1263</v>
      </c>
      <c r="T173" s="52">
        <v>186</v>
      </c>
      <c r="U173" s="185"/>
      <c r="V173" s="150"/>
      <c r="W173" s="147"/>
      <c r="X173" s="5"/>
      <c r="Y173" s="185"/>
      <c r="Z173" s="152">
        <v>23</v>
      </c>
      <c r="AA173" s="5" t="s">
        <v>1791</v>
      </c>
      <c r="AB173" s="5">
        <v>192</v>
      </c>
      <c r="AC173" s="185"/>
      <c r="AD173" s="5"/>
      <c r="AE173" s="36"/>
      <c r="AF173" s="5"/>
      <c r="AG173" s="185"/>
      <c r="AH173" s="5"/>
      <c r="AI173" s="36"/>
      <c r="AJ173" s="5"/>
      <c r="AK173" s="185"/>
      <c r="AL173" s="5">
        <v>18</v>
      </c>
      <c r="AM173" s="36">
        <v>0.08898148148148148</v>
      </c>
      <c r="AN173" s="5">
        <v>203</v>
      </c>
      <c r="AO173" s="185"/>
      <c r="AP173" s="5"/>
      <c r="AQ173" s="36"/>
      <c r="AR173" s="5"/>
      <c r="AS173" s="185"/>
      <c r="AT173" s="5"/>
      <c r="AU173" s="36"/>
      <c r="AV173" s="5"/>
      <c r="AW173" s="185"/>
      <c r="AX173" s="5"/>
      <c r="AY173" s="5"/>
      <c r="AZ173" s="5"/>
      <c r="BA173" s="185"/>
      <c r="BB173" s="5"/>
      <c r="BC173" s="5"/>
      <c r="BD173" s="5"/>
      <c r="BE173" s="185"/>
      <c r="BF173" s="8"/>
      <c r="BG173" s="8"/>
      <c r="BH173" s="8"/>
      <c r="BI173" s="8"/>
    </row>
    <row r="174" spans="1:61" ht="12.75">
      <c r="A174" s="169" t="s">
        <v>804</v>
      </c>
      <c r="B174" s="5" t="s">
        <v>763</v>
      </c>
      <c r="C174" s="5">
        <v>1987</v>
      </c>
      <c r="D174" s="195" t="s">
        <v>1210</v>
      </c>
      <c r="E174" s="185"/>
      <c r="F174" s="92">
        <f>+L174+P174+T174+X174+AB174+AF174+AJ174+AN174+AR174+AV174+AZ174+BD174</f>
        <v>572</v>
      </c>
      <c r="G174" s="92">
        <v>165</v>
      </c>
      <c r="H174" s="92">
        <f>COUNTA(J174,N174,R174,V174,Z174,AD174,AH174,AL174,AP174,AT174,AX174,BB174)</f>
        <v>3</v>
      </c>
      <c r="I174" s="185"/>
      <c r="J174" s="89">
        <v>32</v>
      </c>
      <c r="K174" s="89" t="s">
        <v>951</v>
      </c>
      <c r="L174" s="5">
        <v>187</v>
      </c>
      <c r="M174" s="185"/>
      <c r="N174" s="5"/>
      <c r="O174" s="125"/>
      <c r="P174" s="5"/>
      <c r="Q174" s="185"/>
      <c r="R174" s="92">
        <v>14</v>
      </c>
      <c r="S174" s="89" t="s">
        <v>1244</v>
      </c>
      <c r="T174" s="52">
        <v>205</v>
      </c>
      <c r="U174" s="185"/>
      <c r="V174" s="150"/>
      <c r="W174" s="147"/>
      <c r="X174" s="5"/>
      <c r="Y174" s="185"/>
      <c r="Z174" s="152">
        <v>35</v>
      </c>
      <c r="AA174" s="5" t="s">
        <v>1865</v>
      </c>
      <c r="AB174" s="5">
        <v>180</v>
      </c>
      <c r="AC174" s="185"/>
      <c r="AD174" s="5"/>
      <c r="AE174" s="36"/>
      <c r="AF174" s="5"/>
      <c r="AG174" s="185"/>
      <c r="AH174" s="5"/>
      <c r="AI174" s="36"/>
      <c r="AJ174" s="5"/>
      <c r="AK174" s="185"/>
      <c r="AL174" s="5"/>
      <c r="AM174" s="36"/>
      <c r="AN174" s="5"/>
      <c r="AO174" s="185"/>
      <c r="AP174" s="5"/>
      <c r="AQ174" s="36"/>
      <c r="AR174" s="5"/>
      <c r="AS174" s="185"/>
      <c r="AT174" s="5"/>
      <c r="AU174" s="36"/>
      <c r="AV174" s="5"/>
      <c r="AW174" s="185"/>
      <c r="AX174" s="5"/>
      <c r="AY174" s="5"/>
      <c r="AZ174" s="5"/>
      <c r="BA174" s="185"/>
      <c r="BB174" s="5"/>
      <c r="BC174" s="5"/>
      <c r="BD174" s="5"/>
      <c r="BE174" s="185"/>
      <c r="BF174" s="8"/>
      <c r="BG174" s="8"/>
      <c r="BH174" s="8"/>
      <c r="BI174" s="8"/>
    </row>
    <row r="175" spans="1:61" s="8" customFormat="1" ht="12.75">
      <c r="A175" s="162" t="s">
        <v>410</v>
      </c>
      <c r="B175" s="141" t="s">
        <v>763</v>
      </c>
      <c r="C175" s="141" t="s">
        <v>1822</v>
      </c>
      <c r="D175" s="196" t="s">
        <v>1752</v>
      </c>
      <c r="E175" s="185"/>
      <c r="F175" s="92">
        <f>+L175+P175+T175+X175+AB175+AF175+AJ175+AN175+AR175+AV175+AZ175+BD175</f>
        <v>572</v>
      </c>
      <c r="G175" s="92">
        <v>166</v>
      </c>
      <c r="H175" s="92">
        <f>COUNTA(J175,N175,R175,V175,Z175,AD175,AH175,AL175,AP175,AT175,AX175,BB175)</f>
        <v>2</v>
      </c>
      <c r="I175" s="185"/>
      <c r="J175" s="4"/>
      <c r="K175" s="4"/>
      <c r="L175" s="4"/>
      <c r="M175" s="185"/>
      <c r="N175" s="4"/>
      <c r="O175" s="3"/>
      <c r="P175" s="4"/>
      <c r="Q175" s="185"/>
      <c r="R175" s="57"/>
      <c r="S175" s="57"/>
      <c r="T175" s="57"/>
      <c r="U175" s="185"/>
      <c r="V175" s="150">
        <v>24</v>
      </c>
      <c r="W175" s="147" t="s">
        <v>2586</v>
      </c>
      <c r="X175" s="5">
        <v>327</v>
      </c>
      <c r="Y175" s="185"/>
      <c r="Z175" s="152"/>
      <c r="AA175" s="5"/>
      <c r="AB175" s="5"/>
      <c r="AC175" s="185"/>
      <c r="AD175" s="4"/>
      <c r="AE175" s="19"/>
      <c r="AF175" s="4"/>
      <c r="AG175" s="185"/>
      <c r="AH175" s="5"/>
      <c r="AI175" s="36"/>
      <c r="AJ175" s="4"/>
      <c r="AK175" s="185"/>
      <c r="AL175" s="4"/>
      <c r="AM175" s="9"/>
      <c r="AN175" s="4"/>
      <c r="AO175" s="185"/>
      <c r="AP175" s="4"/>
      <c r="AQ175" s="9"/>
      <c r="AR175" s="4"/>
      <c r="AS175" s="185"/>
      <c r="AT175" s="4"/>
      <c r="AU175" s="9"/>
      <c r="AV175" s="4"/>
      <c r="AW175" s="185"/>
      <c r="AX175" s="4"/>
      <c r="AY175" s="4"/>
      <c r="AZ175" s="4"/>
      <c r="BA175" s="185"/>
      <c r="BB175" s="5" t="str">
        <f>VLOOKUP(A175,Tartufo!A:G,5,0)</f>
        <v>6 (L) </v>
      </c>
      <c r="BC175" s="5" t="str">
        <f>VLOOKUP(A175,Tartufo!A:G,6,0)</f>
        <v>06:00:07</v>
      </c>
      <c r="BD175" s="5">
        <f>VLOOKUP(A175,Tartufo!A:H,7,0)</f>
        <v>245</v>
      </c>
      <c r="BE175" s="185"/>
      <c r="BF175" s="7"/>
      <c r="BG175" s="7"/>
      <c r="BH175" s="7"/>
      <c r="BI175" s="7"/>
    </row>
    <row r="176" spans="1:57" s="8" customFormat="1" ht="12.75">
      <c r="A176" s="169" t="s">
        <v>789</v>
      </c>
      <c r="B176" s="5" t="s">
        <v>763</v>
      </c>
      <c r="C176" s="5">
        <v>1963</v>
      </c>
      <c r="D176" s="194" t="s">
        <v>1899</v>
      </c>
      <c r="E176" s="185"/>
      <c r="F176" s="92">
        <f>+L176+P176+T176+X176+AB176+AF176+AJ176+AN176+AR176+AV176+AZ176+BD176</f>
        <v>563</v>
      </c>
      <c r="G176" s="92">
        <v>167</v>
      </c>
      <c r="H176" s="92">
        <f>COUNTA(J176,N176,R176,V176,Z176,AD176,AH176,AL176,AP176,AT176,AX176,BB176)</f>
        <v>3</v>
      </c>
      <c r="I176" s="185"/>
      <c r="J176" s="89">
        <v>52</v>
      </c>
      <c r="K176" s="89" t="s">
        <v>970</v>
      </c>
      <c r="L176" s="5">
        <v>167</v>
      </c>
      <c r="M176" s="185"/>
      <c r="N176" s="5"/>
      <c r="O176" s="125"/>
      <c r="P176" s="5"/>
      <c r="Q176" s="185"/>
      <c r="R176" s="92">
        <v>32</v>
      </c>
      <c r="S176" s="89" t="s">
        <v>1262</v>
      </c>
      <c r="T176" s="52">
        <v>187</v>
      </c>
      <c r="U176" s="185"/>
      <c r="V176" s="150"/>
      <c r="W176" s="147"/>
      <c r="X176" s="5"/>
      <c r="Y176" s="185"/>
      <c r="Z176" s="152"/>
      <c r="AA176" s="5"/>
      <c r="AB176" s="5"/>
      <c r="AC176" s="185"/>
      <c r="AD176" s="4"/>
      <c r="AE176" s="19"/>
      <c r="AF176" s="5"/>
      <c r="AG176" s="185"/>
      <c r="AH176" s="5">
        <v>18</v>
      </c>
      <c r="AI176" s="36" t="s">
        <v>3090</v>
      </c>
      <c r="AJ176" s="5">
        <v>209</v>
      </c>
      <c r="AK176" s="185"/>
      <c r="AL176" s="5"/>
      <c r="AM176" s="36"/>
      <c r="AN176" s="5"/>
      <c r="AO176" s="185"/>
      <c r="AP176" s="52"/>
      <c r="AQ176" s="36"/>
      <c r="AR176" s="5"/>
      <c r="AS176" s="185"/>
      <c r="AT176" s="5"/>
      <c r="AU176" s="36"/>
      <c r="AV176" s="5"/>
      <c r="AW176" s="185"/>
      <c r="AX176" s="5"/>
      <c r="AY176" s="5"/>
      <c r="AZ176" s="5"/>
      <c r="BA176" s="185"/>
      <c r="BB176" s="5"/>
      <c r="BC176" s="5"/>
      <c r="BD176" s="5"/>
      <c r="BE176" s="185"/>
    </row>
    <row r="177" spans="1:57" ht="12.75">
      <c r="A177" s="169" t="s">
        <v>2700</v>
      </c>
      <c r="B177" s="5" t="s">
        <v>763</v>
      </c>
      <c r="C177" s="5" t="s">
        <v>1939</v>
      </c>
      <c r="D177" s="197" t="s">
        <v>1899</v>
      </c>
      <c r="E177" s="185"/>
      <c r="F177" s="92">
        <f>+L177+P177+T177+X177+AB177+AF177+AJ177+AN177+AR177+AV177+AZ177+BD177</f>
        <v>563</v>
      </c>
      <c r="G177" s="92">
        <v>168</v>
      </c>
      <c r="H177" s="92">
        <f>COUNTA(J177,N177,R177,V177,Z177,AD177,AH177,AL177,AP177,AT177,AX177,BB177)</f>
        <v>3</v>
      </c>
      <c r="I177" s="185"/>
      <c r="M177" s="185"/>
      <c r="Q177" s="185"/>
      <c r="U177" s="185"/>
      <c r="Y177" s="185"/>
      <c r="AC177" s="185"/>
      <c r="AD177" s="4">
        <v>42</v>
      </c>
      <c r="AE177" s="19">
        <v>0.10633101851851852</v>
      </c>
      <c r="AF177" s="4">
        <v>180</v>
      </c>
      <c r="AG177" s="185"/>
      <c r="AH177" s="5">
        <v>36</v>
      </c>
      <c r="AI177" s="36" t="s">
        <v>3141</v>
      </c>
      <c r="AJ177" s="5">
        <v>191</v>
      </c>
      <c r="AK177" s="185"/>
      <c r="AL177" s="5">
        <v>29</v>
      </c>
      <c r="AM177" s="9">
        <v>0.0933449074074074</v>
      </c>
      <c r="AN177" s="5">
        <v>192</v>
      </c>
      <c r="AO177" s="185"/>
      <c r="AS177" s="185"/>
      <c r="AW177" s="185"/>
      <c r="BA177" s="185"/>
      <c r="BB177" s="5"/>
      <c r="BC177" s="5"/>
      <c r="BD177" s="5"/>
      <c r="BE177" s="185"/>
    </row>
    <row r="178" spans="1:61" ht="12.75">
      <c r="A178" s="169" t="s">
        <v>1114</v>
      </c>
      <c r="B178" s="5" t="s">
        <v>763</v>
      </c>
      <c r="C178" s="40">
        <v>1958</v>
      </c>
      <c r="D178" s="196" t="s">
        <v>261</v>
      </c>
      <c r="E178" s="185"/>
      <c r="F178" s="92">
        <f>+L178+P178+T178+X178+AB178+AF178+AJ178+AN178+AR178+AV178+AZ178+BD178</f>
        <v>561</v>
      </c>
      <c r="G178" s="92">
        <v>169</v>
      </c>
      <c r="H178" s="92">
        <f>COUNTA(J178,N178,R178,V178,Z178,AD178,AH178,AL178,AP178,AT178,AX178,BB178)</f>
        <v>3</v>
      </c>
      <c r="I178" s="185"/>
      <c r="J178" s="5"/>
      <c r="K178" s="5"/>
      <c r="L178" s="5"/>
      <c r="M178" s="185"/>
      <c r="N178" s="89">
        <v>40</v>
      </c>
      <c r="O178" s="129">
        <v>0.08820601851851852</v>
      </c>
      <c r="P178" s="5">
        <v>179</v>
      </c>
      <c r="Q178" s="185"/>
      <c r="R178" s="92">
        <v>30</v>
      </c>
      <c r="S178" s="89" t="s">
        <v>1260</v>
      </c>
      <c r="T178" s="52">
        <v>189</v>
      </c>
      <c r="U178" s="185"/>
      <c r="V178" s="150"/>
      <c r="W178" s="147"/>
      <c r="X178" s="5"/>
      <c r="Y178" s="185"/>
      <c r="AA178" s="5"/>
      <c r="AB178" s="5"/>
      <c r="AC178" s="185"/>
      <c r="AD178" s="5"/>
      <c r="AE178" s="36"/>
      <c r="AF178" s="5"/>
      <c r="AG178" s="185"/>
      <c r="AH178" s="5"/>
      <c r="AI178" s="36"/>
      <c r="AJ178" s="5"/>
      <c r="AK178" s="185"/>
      <c r="AL178" s="5"/>
      <c r="AM178" s="36"/>
      <c r="AN178" s="5"/>
      <c r="AO178" s="185"/>
      <c r="AP178" s="5"/>
      <c r="AQ178" s="36"/>
      <c r="AR178" s="5"/>
      <c r="AS178" s="185"/>
      <c r="AT178" s="5"/>
      <c r="AU178" s="36"/>
      <c r="AV178" s="5"/>
      <c r="AW178" s="185"/>
      <c r="AX178" s="5"/>
      <c r="AY178" s="5"/>
      <c r="AZ178" s="5"/>
      <c r="BA178" s="185"/>
      <c r="BB178" s="5" t="str">
        <f>VLOOKUP(A178,Tartufo!A:G,5,0)</f>
        <v>58 (L) </v>
      </c>
      <c r="BC178" s="5" t="str">
        <f>VLOOKUP(A178,Tartufo!A:G,6,0)</f>
        <v>07:44:25</v>
      </c>
      <c r="BD178" s="5">
        <f>VLOOKUP(A178,Tartufo!A:H,7,0)</f>
        <v>193</v>
      </c>
      <c r="BE178" s="185"/>
      <c r="BF178" s="8"/>
      <c r="BG178" s="8"/>
      <c r="BH178" s="8"/>
      <c r="BI178" s="8"/>
    </row>
    <row r="179" spans="1:61" ht="12.75">
      <c r="A179" s="169" t="s">
        <v>864</v>
      </c>
      <c r="B179" s="5" t="s">
        <v>763</v>
      </c>
      <c r="C179" s="5">
        <v>1976</v>
      </c>
      <c r="D179" s="194" t="s">
        <v>1667</v>
      </c>
      <c r="E179" s="185"/>
      <c r="F179" s="92">
        <f>+L179+P179+T179+X179+AB179+AF179+AJ179+AN179+AR179+AV179+AZ179+BD179</f>
        <v>551</v>
      </c>
      <c r="G179" s="92">
        <v>170</v>
      </c>
      <c r="H179" s="92">
        <f>COUNTA(J179,N179,R179,V179,Z179,AD179,AH179,AL179,AP179,AT179,AX179,BB179)</f>
        <v>3</v>
      </c>
      <c r="I179" s="185"/>
      <c r="J179" s="89">
        <v>27</v>
      </c>
      <c r="K179" s="89" t="s">
        <v>946</v>
      </c>
      <c r="L179" s="5">
        <v>192</v>
      </c>
      <c r="M179" s="185"/>
      <c r="N179" s="5"/>
      <c r="O179" s="125"/>
      <c r="P179" s="5"/>
      <c r="Q179" s="185"/>
      <c r="R179" s="5"/>
      <c r="S179" s="5"/>
      <c r="T179" s="5"/>
      <c r="U179" s="185"/>
      <c r="V179" s="150"/>
      <c r="W179" s="147"/>
      <c r="X179" s="5"/>
      <c r="Y179" s="185"/>
      <c r="Z179" s="152">
        <v>44</v>
      </c>
      <c r="AA179" s="5" t="s">
        <v>1916</v>
      </c>
      <c r="AB179" s="5">
        <v>171</v>
      </c>
      <c r="AC179" s="185"/>
      <c r="AD179" s="4">
        <v>34</v>
      </c>
      <c r="AE179" s="19">
        <v>0.10383101851851852</v>
      </c>
      <c r="AF179" s="4">
        <v>188</v>
      </c>
      <c r="AG179" s="185"/>
      <c r="AH179" s="5"/>
      <c r="AI179" s="36"/>
      <c r="AJ179" s="5"/>
      <c r="AK179" s="185"/>
      <c r="AL179" s="5"/>
      <c r="AM179" s="36"/>
      <c r="AN179" s="5"/>
      <c r="AO179" s="185"/>
      <c r="AP179" s="5"/>
      <c r="AQ179" s="36"/>
      <c r="AR179" s="5"/>
      <c r="AS179" s="185"/>
      <c r="AT179" s="5"/>
      <c r="AU179" s="36"/>
      <c r="AV179" s="5"/>
      <c r="AW179" s="185"/>
      <c r="AX179" s="5"/>
      <c r="AY179" s="5"/>
      <c r="AZ179" s="5"/>
      <c r="BA179" s="185"/>
      <c r="BB179" s="5"/>
      <c r="BC179" s="5"/>
      <c r="BD179" s="5"/>
      <c r="BE179" s="185"/>
      <c r="BF179" s="8"/>
      <c r="BG179" s="8"/>
      <c r="BH179" s="8"/>
      <c r="BI179" s="8"/>
    </row>
    <row r="180" spans="1:61" ht="12.75">
      <c r="A180" s="169" t="s">
        <v>1490</v>
      </c>
      <c r="B180" s="5" t="s">
        <v>763</v>
      </c>
      <c r="C180" s="5">
        <v>1969</v>
      </c>
      <c r="D180" s="195" t="s">
        <v>1191</v>
      </c>
      <c r="E180" s="185"/>
      <c r="F180" s="92">
        <f>+L180+P180+T180+X180+AB180+AF180+AJ180+AN180+AR180+AV180+AZ180+BD180</f>
        <v>542</v>
      </c>
      <c r="G180" s="92">
        <v>171</v>
      </c>
      <c r="H180" s="92">
        <f>COUNTA(J180,N180,R180,V180,Z180,AD180,AH180,AL180,AP180,AT180,AX180,BB180)</f>
        <v>3</v>
      </c>
      <c r="I180" s="185"/>
      <c r="J180" s="5"/>
      <c r="K180" s="5"/>
      <c r="L180" s="5"/>
      <c r="M180" s="185"/>
      <c r="N180" s="5"/>
      <c r="O180" s="59"/>
      <c r="P180" s="5"/>
      <c r="Q180" s="185"/>
      <c r="R180" s="92">
        <v>19</v>
      </c>
      <c r="S180" s="89" t="s">
        <v>1253</v>
      </c>
      <c r="T180" s="52">
        <v>200</v>
      </c>
      <c r="U180" s="185"/>
      <c r="V180" s="150"/>
      <c r="W180" s="147"/>
      <c r="X180" s="5"/>
      <c r="Y180" s="185"/>
      <c r="AA180" s="5"/>
      <c r="AB180" s="5"/>
      <c r="AC180" s="185"/>
      <c r="AE180" s="19"/>
      <c r="AF180" s="5"/>
      <c r="AG180" s="185"/>
      <c r="AH180" s="5">
        <v>43</v>
      </c>
      <c r="AI180" s="36" t="s">
        <v>3162</v>
      </c>
      <c r="AJ180" s="4">
        <v>184</v>
      </c>
      <c r="AK180" s="185"/>
      <c r="AL180" s="5"/>
      <c r="AM180" s="36"/>
      <c r="AN180" s="5"/>
      <c r="AO180" s="185"/>
      <c r="AP180" s="5"/>
      <c r="AQ180" s="36"/>
      <c r="AR180" s="5"/>
      <c r="AS180" s="185"/>
      <c r="AT180" s="5"/>
      <c r="AU180" s="36"/>
      <c r="AV180" s="5"/>
      <c r="AW180" s="185"/>
      <c r="AX180" s="52">
        <v>63</v>
      </c>
      <c r="AY180" s="36">
        <v>0.0847800925925926</v>
      </c>
      <c r="AZ180" s="4">
        <v>158</v>
      </c>
      <c r="BA180" s="185"/>
      <c r="BB180" s="5"/>
      <c r="BC180" s="5"/>
      <c r="BD180" s="5"/>
      <c r="BE180" s="185"/>
      <c r="BF180" s="8"/>
      <c r="BG180" s="8"/>
      <c r="BH180" s="8"/>
      <c r="BI180" s="8"/>
    </row>
    <row r="181" spans="1:61" s="8" customFormat="1" ht="12.75">
      <c r="A181" s="170" t="s">
        <v>2725</v>
      </c>
      <c r="B181" s="5" t="s">
        <v>765</v>
      </c>
      <c r="C181" s="5" t="s">
        <v>1851</v>
      </c>
      <c r="D181" s="177" t="s">
        <v>737</v>
      </c>
      <c r="E181" s="185"/>
      <c r="F181" s="92">
        <f>+L181+P181+T181+X181+AB181+AF181+AJ181+AN181+AR181+AV181+AZ181+BD181</f>
        <v>538</v>
      </c>
      <c r="G181" s="92">
        <v>172</v>
      </c>
      <c r="H181" s="92">
        <f>COUNTA(J181,N181,R181,V181,Z181,AD181,AH181,AL181,AP181,AT181,AX181,BB181)</f>
        <v>3</v>
      </c>
      <c r="I181" s="185"/>
      <c r="J181" s="4"/>
      <c r="K181" s="4"/>
      <c r="L181" s="4"/>
      <c r="M181" s="185"/>
      <c r="N181" s="4"/>
      <c r="O181" s="3"/>
      <c r="P181" s="4"/>
      <c r="Q181" s="185"/>
      <c r="R181" s="4"/>
      <c r="S181" s="4"/>
      <c r="T181" s="4"/>
      <c r="U181" s="185"/>
      <c r="V181" s="149"/>
      <c r="W181" s="145"/>
      <c r="X181" s="4"/>
      <c r="Y181" s="185"/>
      <c r="Z181" s="152"/>
      <c r="AA181" s="9"/>
      <c r="AB181" s="4"/>
      <c r="AC181" s="185"/>
      <c r="AD181" s="4">
        <v>67</v>
      </c>
      <c r="AE181" s="19">
        <v>0.12232638888888887</v>
      </c>
      <c r="AF181" s="4">
        <v>155</v>
      </c>
      <c r="AG181" s="185"/>
      <c r="AH181" s="5">
        <v>35</v>
      </c>
      <c r="AI181" s="36" t="s">
        <v>3138</v>
      </c>
      <c r="AJ181" s="4">
        <v>192</v>
      </c>
      <c r="AK181" s="185"/>
      <c r="AL181" s="4"/>
      <c r="AM181" s="9"/>
      <c r="AN181" s="4"/>
      <c r="AO181" s="185"/>
      <c r="AP181" s="4"/>
      <c r="AQ181" s="9"/>
      <c r="AR181" s="4"/>
      <c r="AS181" s="185"/>
      <c r="AT181" s="5">
        <v>34</v>
      </c>
      <c r="AU181" s="19">
        <v>0.07993055555555556</v>
      </c>
      <c r="AV181" s="5">
        <v>191</v>
      </c>
      <c r="AW181" s="185"/>
      <c r="AX181" s="4"/>
      <c r="AY181" s="4"/>
      <c r="AZ181" s="4"/>
      <c r="BA181" s="185"/>
      <c r="BB181" s="5"/>
      <c r="BC181" s="5"/>
      <c r="BD181" s="5"/>
      <c r="BE181" s="185"/>
      <c r="BF181" s="7"/>
      <c r="BG181" s="7"/>
      <c r="BH181" s="7"/>
      <c r="BI181" s="7"/>
    </row>
    <row r="182" spans="1:57" ht="12.75">
      <c r="A182" s="162" t="s">
        <v>3666</v>
      </c>
      <c r="B182" s="6" t="s">
        <v>763</v>
      </c>
      <c r="D182" s="194" t="s">
        <v>1726</v>
      </c>
      <c r="E182" s="185"/>
      <c r="F182" s="92">
        <f>+L182+P182+T182+X182+AB182+AF182+AJ182+AN182+AR182+AV182+AZ182+BD182</f>
        <v>537</v>
      </c>
      <c r="G182" s="92">
        <v>173</v>
      </c>
      <c r="H182" s="92">
        <f>COUNTA(J182,N182,R182,V182,Z182,AD182,AH182,AL182,AP182,AT182,AX182,BB182)</f>
        <v>3</v>
      </c>
      <c r="I182" s="185"/>
      <c r="M182" s="185"/>
      <c r="Q182" s="185"/>
      <c r="R182" s="57"/>
      <c r="S182" s="57"/>
      <c r="T182" s="57"/>
      <c r="U182" s="185"/>
      <c r="V182" s="150"/>
      <c r="W182" s="147"/>
      <c r="X182" s="5"/>
      <c r="Y182" s="185"/>
      <c r="AA182" s="5"/>
      <c r="AB182" s="5"/>
      <c r="AC182" s="185"/>
      <c r="AE182" s="19"/>
      <c r="AG182" s="185"/>
      <c r="AH182" s="5"/>
      <c r="AI182" s="36"/>
      <c r="AK182" s="185"/>
      <c r="AL182" s="5">
        <v>82</v>
      </c>
      <c r="AM182" s="9">
        <v>0.11233796296296296</v>
      </c>
      <c r="AN182" s="5">
        <v>139</v>
      </c>
      <c r="AO182" s="185"/>
      <c r="AP182" s="5">
        <v>44</v>
      </c>
      <c r="AQ182" s="9">
        <v>0.11027777777777777</v>
      </c>
      <c r="AR182" s="5">
        <v>179</v>
      </c>
      <c r="AS182" s="185"/>
      <c r="AT182" s="5">
        <v>6</v>
      </c>
      <c r="AU182" s="9">
        <v>0.07237268518518519</v>
      </c>
      <c r="AV182" s="5">
        <v>219</v>
      </c>
      <c r="AW182" s="185"/>
      <c r="BA182" s="185"/>
      <c r="BB182" s="5"/>
      <c r="BC182" s="5"/>
      <c r="BD182" s="5"/>
      <c r="BE182" s="185"/>
    </row>
    <row r="183" spans="1:61" ht="12.75">
      <c r="A183" s="169" t="s">
        <v>1108</v>
      </c>
      <c r="B183" s="5" t="s">
        <v>763</v>
      </c>
      <c r="C183" s="40">
        <v>1975</v>
      </c>
      <c r="D183" s="195" t="s">
        <v>1475</v>
      </c>
      <c r="E183" s="185"/>
      <c r="F183" s="92">
        <f>+L183+P183+T183+X183+AB183+AF183+AJ183+AN183+AR183+AV183+AZ183+BD183</f>
        <v>523</v>
      </c>
      <c r="G183" s="92">
        <v>174</v>
      </c>
      <c r="H183" s="92">
        <f>COUNTA(J183,N183,R183,V183,Z183,AD183,AH183,AL183,AP183,AT183,AX183,BB183)</f>
        <v>3</v>
      </c>
      <c r="I183" s="185"/>
      <c r="J183" s="5"/>
      <c r="K183" s="5"/>
      <c r="L183" s="5"/>
      <c r="M183" s="185"/>
      <c r="N183" s="89">
        <v>31</v>
      </c>
      <c r="O183" s="129">
        <v>0.08646990740740741</v>
      </c>
      <c r="P183" s="5">
        <v>188</v>
      </c>
      <c r="Q183" s="185"/>
      <c r="R183" s="92">
        <v>27</v>
      </c>
      <c r="S183" s="89" t="s">
        <v>1257</v>
      </c>
      <c r="T183" s="52">
        <v>192</v>
      </c>
      <c r="U183" s="185"/>
      <c r="V183" s="150"/>
      <c r="W183" s="147"/>
      <c r="X183" s="5"/>
      <c r="Y183" s="185"/>
      <c r="Z183" s="152">
        <v>72</v>
      </c>
      <c r="AA183" s="5" t="s">
        <v>2066</v>
      </c>
      <c r="AB183" s="5">
        <v>143</v>
      </c>
      <c r="AC183" s="185"/>
      <c r="AD183" s="5"/>
      <c r="AE183" s="60"/>
      <c r="AF183" s="5"/>
      <c r="AG183" s="185"/>
      <c r="AH183" s="5"/>
      <c r="AI183" s="36"/>
      <c r="AJ183" s="5"/>
      <c r="AK183" s="185"/>
      <c r="AL183" s="5"/>
      <c r="AM183" s="36"/>
      <c r="AN183" s="5"/>
      <c r="AO183" s="185"/>
      <c r="AP183" s="5"/>
      <c r="AQ183" s="36"/>
      <c r="AR183" s="5"/>
      <c r="AS183" s="185"/>
      <c r="AT183" s="5"/>
      <c r="AU183" s="36"/>
      <c r="AV183" s="5"/>
      <c r="AW183" s="185"/>
      <c r="AX183" s="5"/>
      <c r="AY183" s="5"/>
      <c r="AZ183" s="5"/>
      <c r="BA183" s="185"/>
      <c r="BB183" s="5"/>
      <c r="BC183" s="5"/>
      <c r="BD183" s="5"/>
      <c r="BE183" s="185"/>
      <c r="BF183" s="8"/>
      <c r="BG183" s="8"/>
      <c r="BH183" s="8"/>
      <c r="BI183" s="8"/>
    </row>
    <row r="184" spans="1:61" ht="12.75">
      <c r="A184" s="169" t="s">
        <v>1499</v>
      </c>
      <c r="B184" s="5" t="s">
        <v>763</v>
      </c>
      <c r="C184" s="5" t="s">
        <v>1659</v>
      </c>
      <c r="D184" s="196" t="s">
        <v>67</v>
      </c>
      <c r="E184" s="185"/>
      <c r="F184" s="92">
        <f>+L184+P184+T184+X184+AB184+AF184+AJ184+AN184+AR184+AV184+AZ184+BD184</f>
        <v>523</v>
      </c>
      <c r="G184" s="92">
        <v>175</v>
      </c>
      <c r="H184" s="92">
        <f>COUNTA(J184,N184,R184,V184,Z184,AD184,AH184,AL184,AP184,AT184,AX184,BB184)</f>
        <v>3</v>
      </c>
      <c r="I184" s="185"/>
      <c r="J184" s="5"/>
      <c r="K184" s="5"/>
      <c r="L184" s="5"/>
      <c r="M184" s="185"/>
      <c r="N184" s="5"/>
      <c r="O184" s="59"/>
      <c r="P184" s="5"/>
      <c r="Q184" s="185"/>
      <c r="R184" s="92">
        <v>40</v>
      </c>
      <c r="S184" s="89" t="s">
        <v>1270</v>
      </c>
      <c r="T184" s="52">
        <v>179</v>
      </c>
      <c r="U184" s="185"/>
      <c r="V184" s="150"/>
      <c r="W184" s="147"/>
      <c r="X184" s="5"/>
      <c r="Y184" s="185"/>
      <c r="AA184" s="5"/>
      <c r="AB184" s="5"/>
      <c r="AC184" s="185"/>
      <c r="AD184" s="5"/>
      <c r="AE184" s="36"/>
      <c r="AF184" s="5"/>
      <c r="AG184" s="185"/>
      <c r="AH184" s="5" t="s">
        <v>3566</v>
      </c>
      <c r="AI184" s="36" t="s">
        <v>2817</v>
      </c>
      <c r="AJ184" s="6">
        <v>217</v>
      </c>
      <c r="AK184" s="185"/>
      <c r="AL184" s="5">
        <v>94</v>
      </c>
      <c r="AM184" s="36">
        <v>0.11407407407407406</v>
      </c>
      <c r="AN184" s="5">
        <v>127</v>
      </c>
      <c r="AO184" s="185"/>
      <c r="AP184" s="5"/>
      <c r="AQ184" s="36"/>
      <c r="AR184" s="5"/>
      <c r="AS184" s="185"/>
      <c r="AT184" s="5"/>
      <c r="AU184" s="36"/>
      <c r="AV184" s="5"/>
      <c r="AW184" s="185"/>
      <c r="AX184" s="5"/>
      <c r="AY184" s="5"/>
      <c r="AZ184" s="5"/>
      <c r="BA184" s="185"/>
      <c r="BB184" s="5"/>
      <c r="BC184" s="5"/>
      <c r="BD184" s="5"/>
      <c r="BE184" s="185"/>
      <c r="BF184" s="8"/>
      <c r="BG184" s="8"/>
      <c r="BH184" s="8"/>
      <c r="BI184" s="8"/>
    </row>
    <row r="185" spans="1:61" ht="12.75">
      <c r="A185" s="169" t="s">
        <v>1494</v>
      </c>
      <c r="B185" s="5" t="s">
        <v>763</v>
      </c>
      <c r="C185" s="5">
        <v>1960</v>
      </c>
      <c r="D185" s="194" t="s">
        <v>1694</v>
      </c>
      <c r="E185" s="185"/>
      <c r="F185" s="92">
        <f>+L185+P185+T185+X185+AB185+AF185+AJ185+AN185+AR185+AV185+AZ185+BD185</f>
        <v>522</v>
      </c>
      <c r="G185" s="92">
        <v>176</v>
      </c>
      <c r="H185" s="92">
        <f>COUNTA(J185,N185,R185,V185,Z185,AD185,AH185,AL185,AP185,AT185,AX185,BB185)</f>
        <v>3</v>
      </c>
      <c r="I185" s="185"/>
      <c r="J185" s="5"/>
      <c r="K185" s="5"/>
      <c r="L185" s="5"/>
      <c r="M185" s="185"/>
      <c r="N185" s="5"/>
      <c r="O185" s="59"/>
      <c r="P185" s="5"/>
      <c r="Q185" s="185"/>
      <c r="R185" s="92">
        <v>33</v>
      </c>
      <c r="S185" s="89" t="s">
        <v>1263</v>
      </c>
      <c r="T185" s="52">
        <v>186</v>
      </c>
      <c r="U185" s="185"/>
      <c r="V185" s="150" t="s">
        <v>617</v>
      </c>
      <c r="W185" s="147">
        <v>0.5996180555555556</v>
      </c>
      <c r="X185" s="5">
        <v>191</v>
      </c>
      <c r="Y185" s="185"/>
      <c r="Z185" s="152">
        <v>70</v>
      </c>
      <c r="AA185" s="5" t="s">
        <v>2057</v>
      </c>
      <c r="AB185" s="5">
        <v>145</v>
      </c>
      <c r="AC185" s="185"/>
      <c r="AE185" s="19"/>
      <c r="AF185" s="5"/>
      <c r="AG185" s="185"/>
      <c r="AH185" s="5"/>
      <c r="AI185" s="36"/>
      <c r="AJ185" s="5"/>
      <c r="AK185" s="185"/>
      <c r="AL185" s="5"/>
      <c r="AM185" s="36"/>
      <c r="AN185" s="5"/>
      <c r="AO185" s="185"/>
      <c r="AP185" s="5"/>
      <c r="AQ185" s="36"/>
      <c r="AR185" s="5"/>
      <c r="AS185" s="185"/>
      <c r="AT185" s="5"/>
      <c r="AU185" s="125"/>
      <c r="AV185" s="5"/>
      <c r="AW185" s="185"/>
      <c r="AX185" s="5"/>
      <c r="AY185" s="5"/>
      <c r="AZ185" s="5"/>
      <c r="BA185" s="185"/>
      <c r="BB185" s="5"/>
      <c r="BC185" s="5"/>
      <c r="BD185" s="5"/>
      <c r="BE185" s="185"/>
      <c r="BF185" s="8"/>
      <c r="BG185" s="8"/>
      <c r="BH185" s="8"/>
      <c r="BI185" s="8"/>
    </row>
    <row r="186" spans="1:57" ht="12.75">
      <c r="A186" s="162" t="s">
        <v>662</v>
      </c>
      <c r="B186" s="136" t="s">
        <v>763</v>
      </c>
      <c r="D186" s="194" t="s">
        <v>2019</v>
      </c>
      <c r="E186" s="185"/>
      <c r="F186" s="92">
        <f>+L186+P186+T186+X186+AB186+AF186+AJ186+AN186+AR186+AV186+AZ186+BD186</f>
        <v>511</v>
      </c>
      <c r="G186" s="92">
        <v>177</v>
      </c>
      <c r="H186" s="92">
        <f>COUNTA(J186,N186,R186,V186,Z186,AD186,AH186,AL186,AP186,AT186,AX186,BB186)</f>
        <v>3</v>
      </c>
      <c r="I186" s="185"/>
      <c r="M186" s="185"/>
      <c r="Q186" s="185"/>
      <c r="U186" s="185"/>
      <c r="Y186" s="185"/>
      <c r="Z186" s="153">
        <v>63</v>
      </c>
      <c r="AA186" s="136" t="s">
        <v>2020</v>
      </c>
      <c r="AB186" s="6">
        <v>152</v>
      </c>
      <c r="AC186" s="185"/>
      <c r="AG186" s="185"/>
      <c r="AH186" s="5"/>
      <c r="AI186" s="36"/>
      <c r="AK186" s="185"/>
      <c r="AO186" s="185"/>
      <c r="AP186" s="5">
        <v>48</v>
      </c>
      <c r="AQ186" s="9">
        <v>0.11128472222222223</v>
      </c>
      <c r="AR186" s="5">
        <v>175</v>
      </c>
      <c r="AS186" s="185"/>
      <c r="AU186" s="19"/>
      <c r="AW186" s="185"/>
      <c r="AX186" s="52">
        <v>37</v>
      </c>
      <c r="AY186" s="9">
        <v>0.07850694444444445</v>
      </c>
      <c r="AZ186" s="4">
        <v>184</v>
      </c>
      <c r="BA186" s="185"/>
      <c r="BB186" s="5"/>
      <c r="BC186" s="5"/>
      <c r="BD186" s="5"/>
      <c r="BE186" s="185"/>
    </row>
    <row r="187" spans="1:61" ht="12.75">
      <c r="A187" s="169" t="s">
        <v>873</v>
      </c>
      <c r="B187" s="5" t="s">
        <v>763</v>
      </c>
      <c r="C187" s="5">
        <v>1985</v>
      </c>
      <c r="D187" s="194" t="s">
        <v>1733</v>
      </c>
      <c r="E187" s="185"/>
      <c r="F187" s="92">
        <f>+L187+P187+T187+X187+AB187+AF187+AJ187+AN187+AR187+AV187+AZ187+BD187</f>
        <v>505</v>
      </c>
      <c r="G187" s="92">
        <v>178</v>
      </c>
      <c r="H187" s="92">
        <f>COUNTA(J187,N187,R187,V187,Z187,AD187,AH187,AL187,AP187,AT187,AX187,BB187)</f>
        <v>3</v>
      </c>
      <c r="I187" s="185"/>
      <c r="J187" s="89">
        <v>70</v>
      </c>
      <c r="K187" s="89" t="s">
        <v>988</v>
      </c>
      <c r="L187" s="5">
        <v>149</v>
      </c>
      <c r="M187" s="185"/>
      <c r="N187" s="5"/>
      <c r="O187" s="125"/>
      <c r="P187" s="5"/>
      <c r="Q187" s="185"/>
      <c r="R187" s="5"/>
      <c r="S187" s="5"/>
      <c r="T187" s="5"/>
      <c r="U187" s="185"/>
      <c r="V187" s="150"/>
      <c r="W187" s="147"/>
      <c r="X187" s="5"/>
      <c r="Y187" s="185"/>
      <c r="AA187" s="5"/>
      <c r="AB187" s="5"/>
      <c r="AC187" s="185"/>
      <c r="AE187" s="19"/>
      <c r="AF187" s="5"/>
      <c r="AG187" s="185"/>
      <c r="AH187" s="5">
        <v>40</v>
      </c>
      <c r="AI187" s="36" t="s">
        <v>3151</v>
      </c>
      <c r="AJ187" s="5">
        <v>187</v>
      </c>
      <c r="AK187" s="185"/>
      <c r="AL187" s="52"/>
      <c r="AM187" s="60"/>
      <c r="AN187" s="5"/>
      <c r="AO187" s="185"/>
      <c r="AP187" s="5"/>
      <c r="AQ187" s="36"/>
      <c r="AR187" s="5"/>
      <c r="AS187" s="185"/>
      <c r="AT187" s="5"/>
      <c r="AU187" s="36"/>
      <c r="AV187" s="5"/>
      <c r="AW187" s="185"/>
      <c r="AX187" s="5">
        <v>52</v>
      </c>
      <c r="AY187" s="36">
        <v>0.08324074074074074</v>
      </c>
      <c r="AZ187" s="5">
        <v>169</v>
      </c>
      <c r="BA187" s="185"/>
      <c r="BB187" s="5"/>
      <c r="BC187" s="5"/>
      <c r="BD187" s="5"/>
      <c r="BE187" s="185"/>
      <c r="BF187" s="8"/>
      <c r="BG187" s="8"/>
      <c r="BH187" s="8"/>
      <c r="BI187" s="8"/>
    </row>
    <row r="188" spans="1:57" ht="12.75">
      <c r="A188" s="162" t="s">
        <v>672</v>
      </c>
      <c r="B188" s="136" t="s">
        <v>763</v>
      </c>
      <c r="C188" s="136" t="s">
        <v>1834</v>
      </c>
      <c r="D188" s="194" t="s">
        <v>1899</v>
      </c>
      <c r="E188" s="185"/>
      <c r="F188" s="92">
        <f>+L188+P188+T188+X188+AB188+AF188+AJ188+AN188+AR188+AV188+AZ188+BD188</f>
        <v>490</v>
      </c>
      <c r="G188" s="92">
        <v>179</v>
      </c>
      <c r="H188" s="92">
        <f>COUNTA(J188,N188,R188,V188,Z188,AD188,AH188,AL188,AP188,AT188,AX188,BB188)</f>
        <v>3</v>
      </c>
      <c r="I188" s="185"/>
      <c r="M188" s="185"/>
      <c r="Q188" s="185"/>
      <c r="U188" s="185"/>
      <c r="Y188" s="185"/>
      <c r="Z188" s="153">
        <v>84</v>
      </c>
      <c r="AA188" s="136" t="s">
        <v>2123</v>
      </c>
      <c r="AB188" s="6">
        <v>131</v>
      </c>
      <c r="AC188" s="185"/>
      <c r="AE188" s="19"/>
      <c r="AG188" s="185"/>
      <c r="AH188" s="5">
        <v>49</v>
      </c>
      <c r="AI188" s="36" t="s">
        <v>3179</v>
      </c>
      <c r="AJ188" s="4">
        <v>178</v>
      </c>
      <c r="AK188" s="185"/>
      <c r="AO188" s="185"/>
      <c r="AS188" s="185"/>
      <c r="AW188" s="185"/>
      <c r="BA188" s="185"/>
      <c r="BB188" s="5" t="str">
        <f>VLOOKUP(A188,Tartufo!A:G,5,0)</f>
        <v>48</v>
      </c>
      <c r="BC188" s="5" t="str">
        <f>VLOOKUP(A188,Tartufo!A:G,6,0)</f>
        <v>03:44:28</v>
      </c>
      <c r="BD188" s="5">
        <f>VLOOKUP(A188,Tartufo!A:H,7,0)</f>
        <v>181</v>
      </c>
      <c r="BE188" s="185"/>
    </row>
    <row r="189" spans="1:61" ht="12.75">
      <c r="A189" s="169" t="s">
        <v>1134</v>
      </c>
      <c r="B189" s="5" t="s">
        <v>763</v>
      </c>
      <c r="C189" s="40">
        <v>1961</v>
      </c>
      <c r="D189" s="194" t="s">
        <v>1694</v>
      </c>
      <c r="E189" s="185"/>
      <c r="F189" s="92">
        <f>+L189+P189+T189+X189+AB189+AF189+AJ189+AN189+AR189+AV189+AZ189+BD189</f>
        <v>483</v>
      </c>
      <c r="G189" s="92">
        <v>180</v>
      </c>
      <c r="H189" s="92">
        <f>COUNTA(J189,N189,R189,V189,Z189,AD189,AH189,AL189,AP189,AT189,AX189,BB189)</f>
        <v>3</v>
      </c>
      <c r="I189" s="185"/>
      <c r="J189" s="5"/>
      <c r="K189" s="5"/>
      <c r="L189" s="5"/>
      <c r="M189" s="185"/>
      <c r="N189" s="89">
        <v>58</v>
      </c>
      <c r="O189" s="129">
        <v>0.09609953703703704</v>
      </c>
      <c r="P189" s="5">
        <v>161</v>
      </c>
      <c r="Q189" s="185"/>
      <c r="R189" s="92">
        <v>59</v>
      </c>
      <c r="S189" s="89" t="s">
        <v>1308</v>
      </c>
      <c r="T189" s="52">
        <v>160</v>
      </c>
      <c r="U189" s="185"/>
      <c r="V189" s="150"/>
      <c r="W189" s="147"/>
      <c r="X189" s="5"/>
      <c r="Y189" s="185"/>
      <c r="AA189" s="5"/>
      <c r="AB189" s="5"/>
      <c r="AC189" s="185"/>
      <c r="AD189" s="5"/>
      <c r="AE189" s="36"/>
      <c r="AF189" s="5"/>
      <c r="AG189" s="185"/>
      <c r="AH189" s="5"/>
      <c r="AI189" s="36"/>
      <c r="AJ189" s="5"/>
      <c r="AK189" s="185"/>
      <c r="AL189" s="5"/>
      <c r="AM189" s="36"/>
      <c r="AN189" s="5"/>
      <c r="AO189" s="185"/>
      <c r="AP189" s="4">
        <v>61</v>
      </c>
      <c r="AQ189" s="36">
        <v>0.11771990740740741</v>
      </c>
      <c r="AR189" s="4">
        <v>162</v>
      </c>
      <c r="AS189" s="185"/>
      <c r="AT189" s="5"/>
      <c r="AU189" s="36"/>
      <c r="AV189" s="5"/>
      <c r="AW189" s="185"/>
      <c r="AX189" s="5"/>
      <c r="AY189" s="5"/>
      <c r="AZ189" s="5"/>
      <c r="BA189" s="185"/>
      <c r="BB189" s="5"/>
      <c r="BC189" s="5"/>
      <c r="BD189" s="5"/>
      <c r="BE189" s="185"/>
      <c r="BF189" s="8"/>
      <c r="BG189" s="8"/>
      <c r="BH189" s="8"/>
      <c r="BI189" s="8"/>
    </row>
    <row r="190" spans="1:57" ht="12.75">
      <c r="A190" s="162" t="s">
        <v>522</v>
      </c>
      <c r="B190" s="191" t="s">
        <v>763</v>
      </c>
      <c r="C190" s="191" t="s">
        <v>1857</v>
      </c>
      <c r="D190" s="196" t="s">
        <v>261</v>
      </c>
      <c r="E190" s="185"/>
      <c r="F190" s="92">
        <f>+L190+P190+T190+X190+AB190+AF190+AJ190+AN190+AR190+AV190+AZ190+BD190</f>
        <v>474</v>
      </c>
      <c r="G190" s="92">
        <v>181</v>
      </c>
      <c r="H190" s="92">
        <f>COUNTA(J190,N190,R190,V190,Z190,AD190,AH190,AL190,AP190,AT190,AX190,BB190)</f>
        <v>2</v>
      </c>
      <c r="I190" s="185"/>
      <c r="M190" s="185"/>
      <c r="Q190" s="185"/>
      <c r="U190" s="185"/>
      <c r="Y190" s="185"/>
      <c r="Z190" s="154"/>
      <c r="AA190" s="16"/>
      <c r="AC190" s="185"/>
      <c r="AG190" s="185"/>
      <c r="AH190" s="191">
        <v>1</v>
      </c>
      <c r="AI190" s="191" t="s">
        <v>3037</v>
      </c>
      <c r="AJ190" s="4">
        <v>226</v>
      </c>
      <c r="AK190" s="185"/>
      <c r="AO190" s="185"/>
      <c r="AS190" s="185"/>
      <c r="AU190" s="19"/>
      <c r="AW190" s="185"/>
      <c r="BA190" s="185"/>
      <c r="BB190" s="5" t="str">
        <f>VLOOKUP(A190,Tartufo!A:G,5,0)</f>
        <v>3 (L) </v>
      </c>
      <c r="BC190" s="5" t="str">
        <f>VLOOKUP(A190,Tartufo!A:G,6,0)</f>
        <v>05:22:13</v>
      </c>
      <c r="BD190" s="5">
        <f>VLOOKUP(A190,Tartufo!A:H,7,0)</f>
        <v>248</v>
      </c>
      <c r="BE190" s="185"/>
    </row>
    <row r="191" spans="1:57" s="8" customFormat="1" ht="12.75">
      <c r="A191" s="169" t="s">
        <v>1091</v>
      </c>
      <c r="B191" s="5" t="s">
        <v>763</v>
      </c>
      <c r="C191" s="40">
        <v>1969</v>
      </c>
      <c r="D191" s="195" t="s">
        <v>1092</v>
      </c>
      <c r="E191" s="185"/>
      <c r="F191" s="92">
        <f>+L191+P191+T191+X191+AB191+AF191+AJ191+AN191+AR191+AV191+AZ191+BD191</f>
        <v>471</v>
      </c>
      <c r="G191" s="92">
        <v>182</v>
      </c>
      <c r="H191" s="92">
        <f>COUNTA(J191,N191,R191,V191,Z191,AD191,AH191,AL191,AP191,AT191,AX191,BB191)</f>
        <v>2</v>
      </c>
      <c r="I191" s="185"/>
      <c r="J191" s="5"/>
      <c r="K191" s="5"/>
      <c r="L191" s="5"/>
      <c r="M191" s="185"/>
      <c r="N191" s="89">
        <v>10</v>
      </c>
      <c r="O191" s="129">
        <v>0.07877314814814815</v>
      </c>
      <c r="P191" s="5">
        <v>209</v>
      </c>
      <c r="Q191" s="185"/>
      <c r="R191" s="5"/>
      <c r="S191" s="5"/>
      <c r="T191" s="5"/>
      <c r="U191" s="185"/>
      <c r="V191" s="150" t="s">
        <v>627</v>
      </c>
      <c r="W191" s="147">
        <v>0.6354282407407407</v>
      </c>
      <c r="X191" s="5">
        <v>262</v>
      </c>
      <c r="Y191" s="185"/>
      <c r="Z191" s="152"/>
      <c r="AA191" s="5"/>
      <c r="AB191" s="5"/>
      <c r="AC191" s="185"/>
      <c r="AD191" s="5"/>
      <c r="AE191" s="60"/>
      <c r="AF191" s="5"/>
      <c r="AG191" s="185"/>
      <c r="AH191" s="5"/>
      <c r="AI191" s="36"/>
      <c r="AJ191" s="5"/>
      <c r="AK191" s="185"/>
      <c r="AL191" s="5"/>
      <c r="AM191" s="36"/>
      <c r="AN191" s="5"/>
      <c r="AO191" s="185"/>
      <c r="AP191" s="5"/>
      <c r="AQ191" s="36"/>
      <c r="AR191" s="5"/>
      <c r="AS191" s="185"/>
      <c r="AT191" s="5"/>
      <c r="AU191" s="36"/>
      <c r="AV191" s="5"/>
      <c r="AW191" s="185"/>
      <c r="AX191" s="5"/>
      <c r="AY191" s="5"/>
      <c r="AZ191" s="5"/>
      <c r="BA191" s="185"/>
      <c r="BB191" s="5"/>
      <c r="BC191" s="5"/>
      <c r="BD191" s="5"/>
      <c r="BE191" s="185"/>
    </row>
    <row r="192" spans="1:57" s="8" customFormat="1" ht="12.75">
      <c r="A192" s="169" t="s">
        <v>1141</v>
      </c>
      <c r="B192" s="5" t="s">
        <v>763</v>
      </c>
      <c r="C192" s="40">
        <v>1967</v>
      </c>
      <c r="D192" s="194" t="s">
        <v>1990</v>
      </c>
      <c r="E192" s="185"/>
      <c r="F192" s="92">
        <f>+L192+P192+T192+X192+AB192+AF192+AJ192+AN192+AR192+AV192+AZ192+BD192</f>
        <v>470</v>
      </c>
      <c r="G192" s="92">
        <v>183</v>
      </c>
      <c r="H192" s="92">
        <f>COUNTA(J192,N192,R192,V192,Z192,AD192,AH192,AL192,AP192,AT192,AX192,BB192)</f>
        <v>3</v>
      </c>
      <c r="I192" s="185"/>
      <c r="J192" s="5"/>
      <c r="K192" s="5"/>
      <c r="L192" s="5"/>
      <c r="M192" s="185"/>
      <c r="N192" s="89">
        <v>68</v>
      </c>
      <c r="O192" s="129">
        <v>0.10160879629629631</v>
      </c>
      <c r="P192" s="5">
        <v>151</v>
      </c>
      <c r="Q192" s="185"/>
      <c r="R192" s="92">
        <v>58</v>
      </c>
      <c r="S192" s="89" t="s">
        <v>1307</v>
      </c>
      <c r="T192" s="52">
        <v>161</v>
      </c>
      <c r="U192" s="185"/>
      <c r="V192" s="150"/>
      <c r="W192" s="147"/>
      <c r="X192" s="5"/>
      <c r="Y192" s="185"/>
      <c r="Z192" s="152"/>
      <c r="AA192" s="5"/>
      <c r="AB192" s="5"/>
      <c r="AC192" s="185"/>
      <c r="AD192" s="5"/>
      <c r="AE192" s="36"/>
      <c r="AF192" s="5"/>
      <c r="AG192" s="185"/>
      <c r="AH192" s="5" t="s">
        <v>3625</v>
      </c>
      <c r="AI192" s="36" t="s">
        <v>2991</v>
      </c>
      <c r="AJ192" s="6">
        <v>158</v>
      </c>
      <c r="AK192" s="185"/>
      <c r="AL192" s="5"/>
      <c r="AM192" s="36"/>
      <c r="AN192" s="5"/>
      <c r="AO192" s="185"/>
      <c r="AP192" s="52"/>
      <c r="AQ192" s="36"/>
      <c r="AR192" s="5"/>
      <c r="AS192" s="185"/>
      <c r="AT192" s="5"/>
      <c r="AU192" s="36"/>
      <c r="AV192" s="5"/>
      <c r="AW192" s="185"/>
      <c r="AX192" s="5"/>
      <c r="AY192" s="5"/>
      <c r="AZ192" s="5"/>
      <c r="BA192" s="185"/>
      <c r="BB192" s="5"/>
      <c r="BC192" s="5"/>
      <c r="BD192" s="5"/>
      <c r="BE192" s="185"/>
    </row>
    <row r="193" spans="1:61" s="8" customFormat="1" ht="12.75">
      <c r="A193" s="162" t="s">
        <v>3758</v>
      </c>
      <c r="B193" s="191" t="s">
        <v>763</v>
      </c>
      <c r="C193" s="191"/>
      <c r="D193" s="194" t="s">
        <v>3759</v>
      </c>
      <c r="E193" s="185"/>
      <c r="F193" s="92">
        <f>+L193+P193+T193+X193+AB193+AF193+AJ193+AN193+AR193+AV193+AZ193+BD193</f>
        <v>467</v>
      </c>
      <c r="G193" s="92">
        <v>184</v>
      </c>
      <c r="H193" s="92">
        <f>COUNTA(J193,N193,R193,V193,Z193,AD193,AH193,AL193,AP193,AT193,AX193,BB193)</f>
        <v>2</v>
      </c>
      <c r="I193" s="185"/>
      <c r="J193" s="4"/>
      <c r="K193" s="4"/>
      <c r="L193" s="4"/>
      <c r="M193" s="185"/>
      <c r="N193" s="4"/>
      <c r="O193" s="3"/>
      <c r="P193" s="4"/>
      <c r="Q193" s="185"/>
      <c r="R193" s="4"/>
      <c r="S193" s="4"/>
      <c r="T193" s="4"/>
      <c r="U193" s="185"/>
      <c r="V193" s="149"/>
      <c r="W193" s="145"/>
      <c r="X193" s="4"/>
      <c r="Y193" s="185"/>
      <c r="Z193" s="152"/>
      <c r="AA193" s="9"/>
      <c r="AB193" s="4"/>
      <c r="AC193" s="185"/>
      <c r="AD193" s="4"/>
      <c r="AE193" s="9"/>
      <c r="AF193" s="4"/>
      <c r="AG193" s="185"/>
      <c r="AH193" s="191"/>
      <c r="AI193" s="191"/>
      <c r="AJ193" s="6"/>
      <c r="AK193" s="185"/>
      <c r="AL193" s="4"/>
      <c r="AM193" s="9"/>
      <c r="AN193" s="4"/>
      <c r="AO193" s="185"/>
      <c r="AP193" s="4"/>
      <c r="AQ193" s="9"/>
      <c r="AR193" s="4"/>
      <c r="AS193" s="185"/>
      <c r="AT193" s="4"/>
      <c r="AU193" s="4"/>
      <c r="AV193" s="4"/>
      <c r="AW193" s="185"/>
      <c r="AX193" s="52">
        <v>1</v>
      </c>
      <c r="AY193" s="60">
        <v>0.06429398148148148</v>
      </c>
      <c r="AZ193" s="4">
        <v>220</v>
      </c>
      <c r="BA193" s="185"/>
      <c r="BB193" s="5" t="str">
        <f>VLOOKUP(A193,Tartufo!A:G,5,0)</f>
        <v>4 (L) </v>
      </c>
      <c r="BC193" s="5" t="str">
        <f>VLOOKUP(A193,Tartufo!A:G,6,0)</f>
        <v>05:44:31</v>
      </c>
      <c r="BD193" s="5">
        <f>VLOOKUP(A193,Tartufo!A:H,7,0)</f>
        <v>247</v>
      </c>
      <c r="BE193" s="185"/>
      <c r="BF193" s="7"/>
      <c r="BG193" s="7"/>
      <c r="BH193" s="7"/>
      <c r="BI193" s="7"/>
    </row>
    <row r="194" spans="1:61" s="8" customFormat="1" ht="12.75">
      <c r="A194" s="177" t="s">
        <v>2712</v>
      </c>
      <c r="B194" s="5" t="s">
        <v>763</v>
      </c>
      <c r="C194" s="5">
        <v>1968</v>
      </c>
      <c r="D194" s="177" t="s">
        <v>2705</v>
      </c>
      <c r="E194" s="185"/>
      <c r="F194" s="92">
        <f>+L194+P194+T194+X194+AB194+AF194+AJ194+AN194+AR194+AV194+AZ194+BD194</f>
        <v>454</v>
      </c>
      <c r="G194" s="92">
        <v>185</v>
      </c>
      <c r="H194" s="92">
        <f>COUNTA(J194,N194,R194,V194,Z194,AD194,AH194,AL194,AP194,AT194,AX194,BB194)</f>
        <v>3</v>
      </c>
      <c r="I194" s="185"/>
      <c r="J194" s="4"/>
      <c r="K194" s="4"/>
      <c r="L194" s="4"/>
      <c r="M194" s="185"/>
      <c r="N194" s="4"/>
      <c r="O194" s="3"/>
      <c r="P194" s="4"/>
      <c r="Q194" s="185"/>
      <c r="R194" s="4"/>
      <c r="S194" s="4"/>
      <c r="T194" s="4"/>
      <c r="U194" s="185"/>
      <c r="V194" s="149"/>
      <c r="W194" s="145"/>
      <c r="X194" s="4"/>
      <c r="Y194" s="185"/>
      <c r="Z194" s="154"/>
      <c r="AA194" s="16"/>
      <c r="AB194" s="4"/>
      <c r="AC194" s="185"/>
      <c r="AD194" s="4">
        <v>84</v>
      </c>
      <c r="AE194" s="19">
        <v>0.12957175925925926</v>
      </c>
      <c r="AF194" s="4">
        <v>138</v>
      </c>
      <c r="AG194" s="185"/>
      <c r="AH194" s="5"/>
      <c r="AI194" s="36"/>
      <c r="AJ194" s="4"/>
      <c r="AK194" s="185"/>
      <c r="AL194" s="4"/>
      <c r="AM194" s="9"/>
      <c r="AN194" s="4"/>
      <c r="AO194" s="185"/>
      <c r="AP194" s="4"/>
      <c r="AQ194" s="9"/>
      <c r="AR194" s="4"/>
      <c r="AS194" s="185"/>
      <c r="AT194" s="5">
        <v>18</v>
      </c>
      <c r="AU194" s="19">
        <v>0.07521990740740742</v>
      </c>
      <c r="AV194" s="5">
        <v>207</v>
      </c>
      <c r="AW194" s="185"/>
      <c r="AX194" s="5">
        <v>112</v>
      </c>
      <c r="AY194" s="9">
        <v>0.0955787037037037</v>
      </c>
      <c r="AZ194" s="5">
        <v>109</v>
      </c>
      <c r="BA194" s="185"/>
      <c r="BB194" s="5"/>
      <c r="BC194" s="5"/>
      <c r="BD194" s="5"/>
      <c r="BE194" s="185"/>
      <c r="BF194" s="7"/>
      <c r="BG194" s="7"/>
      <c r="BH194" s="7"/>
      <c r="BI194" s="7"/>
    </row>
    <row r="195" spans="1:57" ht="12.75">
      <c r="A195" s="171" t="s">
        <v>572</v>
      </c>
      <c r="B195" s="6" t="s">
        <v>765</v>
      </c>
      <c r="C195" s="5" t="s">
        <v>2445</v>
      </c>
      <c r="D195" s="194" t="s">
        <v>1733</v>
      </c>
      <c r="E195" s="185"/>
      <c r="F195" s="92">
        <f>+L195+P195+T195+X195+AB195+AF195+AJ195+AN195+AR195+AV195+AZ195+BD195</f>
        <v>454</v>
      </c>
      <c r="G195" s="92">
        <v>186</v>
      </c>
      <c r="H195" s="92">
        <f>COUNTA(J195,N195,R195,V195,Z195,AD195,AH195,AL195,AP195,AT195,AX195,BB195)</f>
        <v>3</v>
      </c>
      <c r="I195" s="185"/>
      <c r="M195" s="185"/>
      <c r="Q195" s="185"/>
      <c r="U195" s="185"/>
      <c r="V195" s="150" t="s">
        <v>624</v>
      </c>
      <c r="W195" s="147">
        <v>0.7410185185185186</v>
      </c>
      <c r="X195" s="5">
        <v>163</v>
      </c>
      <c r="Y195" s="185"/>
      <c r="AA195" s="5"/>
      <c r="AB195" s="5"/>
      <c r="AC195" s="185"/>
      <c r="AE195" s="19"/>
      <c r="AG195" s="185"/>
      <c r="AH195" s="5">
        <v>47</v>
      </c>
      <c r="AI195" s="36" t="s">
        <v>3174</v>
      </c>
      <c r="AJ195" s="4">
        <v>180</v>
      </c>
      <c r="AK195" s="185"/>
      <c r="AO195" s="185"/>
      <c r="AS195" s="185"/>
      <c r="AU195" s="9"/>
      <c r="AW195" s="185"/>
      <c r="AX195" s="5">
        <v>110</v>
      </c>
      <c r="AY195" s="9">
        <v>0.09554398148148148</v>
      </c>
      <c r="AZ195" s="5">
        <v>111</v>
      </c>
      <c r="BA195" s="185"/>
      <c r="BB195" s="5"/>
      <c r="BC195" s="5"/>
      <c r="BD195" s="5"/>
      <c r="BE195" s="185"/>
    </row>
    <row r="196" spans="1:57" ht="12.75">
      <c r="A196" s="162" t="s">
        <v>461</v>
      </c>
      <c r="B196" s="141" t="s">
        <v>763</v>
      </c>
      <c r="C196" s="141" t="s">
        <v>145</v>
      </c>
      <c r="D196" s="196" t="s">
        <v>67</v>
      </c>
      <c r="E196" s="185"/>
      <c r="F196" s="92">
        <f>+L196+P196+T196+X196+AB196+AF196+AJ196+AN196+AR196+AV196+AZ196+BD196</f>
        <v>445</v>
      </c>
      <c r="G196" s="92">
        <v>187</v>
      </c>
      <c r="H196" s="92">
        <f>COUNTA(J196,N196,R196,V196,Z196,AD196,AH196,AL196,AP196,AT196,AX196,BB196)</f>
        <v>2</v>
      </c>
      <c r="I196" s="185"/>
      <c r="M196" s="185"/>
      <c r="Q196" s="185"/>
      <c r="R196" s="57"/>
      <c r="S196" s="57"/>
      <c r="T196" s="57"/>
      <c r="U196" s="185"/>
      <c r="V196" s="150">
        <v>81</v>
      </c>
      <c r="W196" s="147" t="s">
        <v>169</v>
      </c>
      <c r="X196" s="5">
        <v>270</v>
      </c>
      <c r="Y196" s="185"/>
      <c r="AA196" s="5"/>
      <c r="AB196" s="5"/>
      <c r="AC196" s="185"/>
      <c r="AG196" s="185"/>
      <c r="AH196" s="5" t="s">
        <v>3608</v>
      </c>
      <c r="AI196" s="36" t="s">
        <v>2945</v>
      </c>
      <c r="AJ196" s="6">
        <v>175</v>
      </c>
      <c r="AK196" s="185"/>
      <c r="AO196" s="185"/>
      <c r="AS196" s="185"/>
      <c r="AU196" s="9"/>
      <c r="AW196" s="185"/>
      <c r="BA196" s="185"/>
      <c r="BB196" s="5"/>
      <c r="BC196" s="5"/>
      <c r="BD196" s="5"/>
      <c r="BE196" s="185"/>
    </row>
    <row r="197" spans="1:57" ht="12.75">
      <c r="A197" s="162" t="s">
        <v>3480</v>
      </c>
      <c r="B197" s="191" t="s">
        <v>763</v>
      </c>
      <c r="C197" s="191" t="s">
        <v>1939</v>
      </c>
      <c r="D197" s="194" t="s">
        <v>3044</v>
      </c>
      <c r="E197" s="185"/>
      <c r="F197" s="92">
        <f>+L197+P197+T197+X197+AB197+AF197+AJ197+AN197+AR197+AV197+AZ197+BD197</f>
        <v>443</v>
      </c>
      <c r="G197" s="92">
        <v>188</v>
      </c>
      <c r="H197" s="92">
        <f>COUNTA(J197,N197,R197,V197,Z197,AD197,AH197,AL197,AP197,AT197,AX197,BB197)</f>
        <v>2</v>
      </c>
      <c r="I197" s="185"/>
      <c r="M197" s="185"/>
      <c r="Q197" s="185"/>
      <c r="U197" s="185"/>
      <c r="Y197" s="185"/>
      <c r="AC197" s="185"/>
      <c r="AG197" s="185"/>
      <c r="AH197" s="191">
        <v>3</v>
      </c>
      <c r="AI197" s="191" t="s">
        <v>3040</v>
      </c>
      <c r="AJ197" s="4">
        <v>224</v>
      </c>
      <c r="AK197" s="185"/>
      <c r="AO197" s="185"/>
      <c r="AP197" s="5">
        <v>4</v>
      </c>
      <c r="AQ197" s="9">
        <v>0.08259259259259259</v>
      </c>
      <c r="AR197" s="5">
        <v>219</v>
      </c>
      <c r="AS197" s="185"/>
      <c r="AW197" s="185"/>
      <c r="BA197" s="185"/>
      <c r="BB197" s="5"/>
      <c r="BC197" s="5"/>
      <c r="BD197" s="5"/>
      <c r="BE197" s="185"/>
    </row>
    <row r="198" spans="1:57" s="8" customFormat="1" ht="12.75">
      <c r="A198" s="169" t="s">
        <v>3760</v>
      </c>
      <c r="B198" s="5" t="s">
        <v>763</v>
      </c>
      <c r="C198" s="5"/>
      <c r="D198" s="195" t="s">
        <v>3761</v>
      </c>
      <c r="E198" s="185"/>
      <c r="F198" s="92">
        <f>+L198+P198+T198+X198+AB198+AF198+AJ198+AN198+AR198+AV198+AZ198+BD198</f>
        <v>440</v>
      </c>
      <c r="G198" s="92">
        <v>189</v>
      </c>
      <c r="H198" s="92">
        <f>COUNTA(J198,N198,R198,V198,Z198,AD198,AH198,AL198,AP198,AT198,AX198,BB198)</f>
        <v>2</v>
      </c>
      <c r="I198" s="185"/>
      <c r="J198" s="89"/>
      <c r="K198" s="89"/>
      <c r="L198" s="5"/>
      <c r="M198" s="185"/>
      <c r="N198" s="5"/>
      <c r="O198" s="125"/>
      <c r="P198" s="5"/>
      <c r="Q198" s="185"/>
      <c r="R198" s="92"/>
      <c r="S198" s="89"/>
      <c r="T198" s="52"/>
      <c r="U198" s="185"/>
      <c r="V198" s="150"/>
      <c r="W198" s="147"/>
      <c r="X198" s="5"/>
      <c r="Y198" s="185"/>
      <c r="Z198" s="152"/>
      <c r="AA198" s="5"/>
      <c r="AB198" s="5"/>
      <c r="AC198" s="185"/>
      <c r="AD198" s="4"/>
      <c r="AE198" s="19"/>
      <c r="AF198" s="4"/>
      <c r="AG198" s="185"/>
      <c r="AH198" s="5"/>
      <c r="AI198" s="36"/>
      <c r="AJ198" s="6"/>
      <c r="AK198" s="185"/>
      <c r="AL198" s="5"/>
      <c r="AM198" s="36"/>
      <c r="AN198" s="5"/>
      <c r="AO198" s="185"/>
      <c r="AP198" s="5"/>
      <c r="AQ198" s="36"/>
      <c r="AR198" s="5"/>
      <c r="AS198" s="185"/>
      <c r="AT198" s="5"/>
      <c r="AU198" s="36"/>
      <c r="AV198" s="5"/>
      <c r="AW198" s="185"/>
      <c r="AX198" s="52">
        <v>5</v>
      </c>
      <c r="AY198" s="36">
        <v>0.06696759259259259</v>
      </c>
      <c r="AZ198" s="4">
        <v>216</v>
      </c>
      <c r="BA198" s="185"/>
      <c r="BB198" s="5" t="str">
        <f>VLOOKUP(A198,Tartufo!A:G,5,0)</f>
        <v>5</v>
      </c>
      <c r="BC198" s="5" t="str">
        <f>VLOOKUP(A198,Tartufo!A:G,6,0)</f>
        <v>02:43:41</v>
      </c>
      <c r="BD198" s="5">
        <f>VLOOKUP(A198,Tartufo!A:H,7,0)</f>
        <v>224</v>
      </c>
      <c r="BE198" s="185"/>
    </row>
    <row r="199" spans="1:61" ht="12.75">
      <c r="A199" s="169" t="s">
        <v>1144</v>
      </c>
      <c r="B199" s="5" t="s">
        <v>763</v>
      </c>
      <c r="C199" s="40">
        <v>1965</v>
      </c>
      <c r="D199" s="194" t="s">
        <v>1990</v>
      </c>
      <c r="E199" s="185"/>
      <c r="F199" s="92">
        <f>+L199+P199+T199+X199+AB199+AF199+AJ199+AN199+AR199+AV199+AZ199+BD199</f>
        <v>438</v>
      </c>
      <c r="G199" s="92">
        <v>190</v>
      </c>
      <c r="H199" s="92">
        <f>COUNTA(J199,N199,R199,V199,Z199,AD199,AH199,AL199,AP199,AT199,AX199,BB199)</f>
        <v>3</v>
      </c>
      <c r="I199" s="185"/>
      <c r="J199" s="5"/>
      <c r="K199" s="5"/>
      <c r="L199" s="5"/>
      <c r="M199" s="185"/>
      <c r="N199" s="89">
        <v>70</v>
      </c>
      <c r="O199" s="129">
        <v>0.10225694444444444</v>
      </c>
      <c r="P199" s="5">
        <v>149</v>
      </c>
      <c r="Q199" s="185"/>
      <c r="R199" s="92">
        <v>58</v>
      </c>
      <c r="S199" s="89" t="s">
        <v>1307</v>
      </c>
      <c r="T199" s="52">
        <v>161</v>
      </c>
      <c r="U199" s="185"/>
      <c r="V199" s="150"/>
      <c r="W199" s="147"/>
      <c r="X199" s="5"/>
      <c r="Y199" s="185"/>
      <c r="AA199" s="5"/>
      <c r="AB199" s="5"/>
      <c r="AC199" s="185"/>
      <c r="AD199" s="5"/>
      <c r="AE199" s="36"/>
      <c r="AF199" s="5"/>
      <c r="AG199" s="185"/>
      <c r="AH199" s="5">
        <v>99</v>
      </c>
      <c r="AI199" s="36" t="s">
        <v>3323</v>
      </c>
      <c r="AJ199" s="4">
        <v>128</v>
      </c>
      <c r="AK199" s="185"/>
      <c r="AL199" s="5"/>
      <c r="AM199" s="36"/>
      <c r="AN199" s="5"/>
      <c r="AO199" s="185"/>
      <c r="AP199" s="5"/>
      <c r="AQ199" s="36"/>
      <c r="AR199" s="5"/>
      <c r="AS199" s="185"/>
      <c r="AT199" s="5"/>
      <c r="AU199" s="36"/>
      <c r="AV199" s="5"/>
      <c r="AW199" s="185"/>
      <c r="AX199" s="5"/>
      <c r="AY199" s="5"/>
      <c r="AZ199" s="5"/>
      <c r="BA199" s="185"/>
      <c r="BB199" s="5"/>
      <c r="BC199" s="5"/>
      <c r="BD199" s="5"/>
      <c r="BE199" s="185"/>
      <c r="BF199" s="8"/>
      <c r="BG199" s="8"/>
      <c r="BH199" s="8"/>
      <c r="BI199" s="8"/>
    </row>
    <row r="200" spans="1:61" s="8" customFormat="1" ht="12.75">
      <c r="A200" s="162" t="s">
        <v>545</v>
      </c>
      <c r="B200" s="6" t="s">
        <v>763</v>
      </c>
      <c r="C200" s="5">
        <v>1973</v>
      </c>
      <c r="D200" s="194" t="s">
        <v>1733</v>
      </c>
      <c r="E200" s="185"/>
      <c r="F200" s="92">
        <f>+L200+P200+T200+X200+AB200+AF200+AJ200+AN200+AR200+AV200+AZ200+BD200</f>
        <v>437</v>
      </c>
      <c r="G200" s="92">
        <v>191</v>
      </c>
      <c r="H200" s="92">
        <f>COUNTA(J200,N200,R200,V200,Z200,AD200,AH200,AL200,AP200,AT200,AX200,BB200)</f>
        <v>2</v>
      </c>
      <c r="I200" s="185"/>
      <c r="J200" s="4"/>
      <c r="K200" s="4"/>
      <c r="L200" s="4"/>
      <c r="M200" s="185"/>
      <c r="N200" s="4"/>
      <c r="O200" s="3"/>
      <c r="P200" s="4"/>
      <c r="Q200" s="185"/>
      <c r="R200" s="4"/>
      <c r="S200" s="4"/>
      <c r="T200" s="4"/>
      <c r="U200" s="185"/>
      <c r="V200" s="150" t="s">
        <v>611</v>
      </c>
      <c r="W200" s="147">
        <v>0.5521527777777778</v>
      </c>
      <c r="X200" s="5">
        <v>215</v>
      </c>
      <c r="Y200" s="185"/>
      <c r="Z200" s="152"/>
      <c r="AA200" s="5"/>
      <c r="AB200" s="5"/>
      <c r="AC200" s="185"/>
      <c r="AD200" s="4"/>
      <c r="AE200" s="9"/>
      <c r="AF200" s="4"/>
      <c r="AG200" s="185"/>
      <c r="AH200" s="5">
        <v>5</v>
      </c>
      <c r="AI200" s="36" t="s">
        <v>3053</v>
      </c>
      <c r="AJ200" s="4">
        <v>222</v>
      </c>
      <c r="AK200" s="185"/>
      <c r="AL200" s="4"/>
      <c r="AM200" s="9"/>
      <c r="AN200" s="4"/>
      <c r="AO200" s="185"/>
      <c r="AP200" s="4"/>
      <c r="AQ200" s="9"/>
      <c r="AR200" s="4"/>
      <c r="AS200" s="185"/>
      <c r="AT200" s="4"/>
      <c r="AU200" s="4"/>
      <c r="AV200" s="4"/>
      <c r="AW200" s="185"/>
      <c r="AX200" s="4"/>
      <c r="AY200" s="4"/>
      <c r="AZ200" s="4"/>
      <c r="BA200" s="185"/>
      <c r="BB200" s="5"/>
      <c r="BC200" s="5"/>
      <c r="BD200" s="5"/>
      <c r="BE200" s="185"/>
      <c r="BF200" s="7"/>
      <c r="BG200" s="7"/>
      <c r="BH200" s="7"/>
      <c r="BI200" s="7"/>
    </row>
    <row r="201" spans="1:57" s="8" customFormat="1" ht="12.75">
      <c r="A201" s="169" t="s">
        <v>3643</v>
      </c>
      <c r="B201" s="5" t="s">
        <v>763</v>
      </c>
      <c r="C201" s="5"/>
      <c r="D201" s="194" t="s">
        <v>2924</v>
      </c>
      <c r="E201" s="185"/>
      <c r="F201" s="92">
        <f>+L201+P201+T201+X201+AB201+AF201+AJ201+AN201+AR201+AV201+AZ201+BD201</f>
        <v>437</v>
      </c>
      <c r="G201" s="92">
        <v>192</v>
      </c>
      <c r="H201" s="92">
        <f>COUNTA(J201,N201,R201,V201,Z201,AD201,AH201,AL201,AP201,AT201,AX201,BB201)</f>
        <v>2</v>
      </c>
      <c r="I201" s="185"/>
      <c r="J201" s="5"/>
      <c r="K201" s="5"/>
      <c r="L201" s="5"/>
      <c r="M201" s="185"/>
      <c r="N201" s="89"/>
      <c r="O201" s="129"/>
      <c r="P201" s="5"/>
      <c r="Q201" s="185"/>
      <c r="R201" s="5"/>
      <c r="S201" s="5"/>
      <c r="T201" s="5"/>
      <c r="U201" s="185"/>
      <c r="V201" s="150"/>
      <c r="W201" s="147"/>
      <c r="X201" s="5"/>
      <c r="Y201" s="185"/>
      <c r="Z201" s="152"/>
      <c r="AA201" s="5"/>
      <c r="AB201" s="5"/>
      <c r="AC201" s="185"/>
      <c r="AD201" s="5"/>
      <c r="AE201" s="36"/>
      <c r="AF201" s="5"/>
      <c r="AG201" s="185"/>
      <c r="AH201" s="5"/>
      <c r="AI201" s="36"/>
      <c r="AJ201" s="5"/>
      <c r="AK201" s="185"/>
      <c r="AL201" s="5">
        <v>2</v>
      </c>
      <c r="AM201" s="36">
        <v>0.07614583333333334</v>
      </c>
      <c r="AN201" s="5">
        <v>219</v>
      </c>
      <c r="AO201" s="185"/>
      <c r="AP201" s="4">
        <v>5</v>
      </c>
      <c r="AQ201" s="36">
        <v>0.08339120370370372</v>
      </c>
      <c r="AR201" s="4">
        <v>218</v>
      </c>
      <c r="AS201" s="185"/>
      <c r="AT201" s="5"/>
      <c r="AU201" s="36"/>
      <c r="AV201" s="5"/>
      <c r="AW201" s="185"/>
      <c r="AX201" s="5"/>
      <c r="AY201" s="5"/>
      <c r="AZ201" s="5"/>
      <c r="BA201" s="185"/>
      <c r="BB201" s="5"/>
      <c r="BC201" s="5"/>
      <c r="BD201" s="5"/>
      <c r="BE201" s="185"/>
    </row>
    <row r="202" spans="1:61" ht="12.75">
      <c r="A202" s="169" t="s">
        <v>856</v>
      </c>
      <c r="B202" s="5" t="s">
        <v>763</v>
      </c>
      <c r="C202" s="5">
        <v>1975</v>
      </c>
      <c r="D202" s="195" t="s">
        <v>892</v>
      </c>
      <c r="E202" s="185"/>
      <c r="F202" s="92">
        <f>+L202+P202+T202+X202+AB202+AF202+AJ202+AN202+AR202+AV202+AZ202+BD202</f>
        <v>436</v>
      </c>
      <c r="G202" s="92">
        <v>193</v>
      </c>
      <c r="H202" s="92">
        <f>COUNTA(J202,N202,R202,V202,Z202,AD202,AH202,AL202,AP202,AT202,AX202,BB202)</f>
        <v>2</v>
      </c>
      <c r="I202" s="185"/>
      <c r="J202" s="89">
        <v>1</v>
      </c>
      <c r="K202" s="89" t="s">
        <v>920</v>
      </c>
      <c r="L202" s="5">
        <v>218</v>
      </c>
      <c r="M202" s="185"/>
      <c r="N202" s="5"/>
      <c r="O202" s="125"/>
      <c r="P202" s="5"/>
      <c r="Q202" s="185"/>
      <c r="R202" s="92">
        <v>1</v>
      </c>
      <c r="S202" s="89" t="s">
        <v>1231</v>
      </c>
      <c r="T202" s="52">
        <v>218</v>
      </c>
      <c r="U202" s="185"/>
      <c r="V202" s="150"/>
      <c r="W202" s="147"/>
      <c r="X202" s="5"/>
      <c r="Y202" s="185"/>
      <c r="AA202" s="5"/>
      <c r="AB202" s="5"/>
      <c r="AC202" s="185"/>
      <c r="AD202" s="5"/>
      <c r="AE202" s="36"/>
      <c r="AF202" s="5"/>
      <c r="AG202" s="185"/>
      <c r="AH202" s="5"/>
      <c r="AI202" s="36"/>
      <c r="AJ202" s="5"/>
      <c r="AK202" s="185"/>
      <c r="AL202" s="5"/>
      <c r="AM202" s="36"/>
      <c r="AN202" s="5"/>
      <c r="AO202" s="185"/>
      <c r="AP202" s="5"/>
      <c r="AQ202" s="36"/>
      <c r="AR202" s="5"/>
      <c r="AS202" s="185"/>
      <c r="AT202" s="5"/>
      <c r="AU202" s="36"/>
      <c r="AV202" s="5"/>
      <c r="AW202" s="185"/>
      <c r="AX202" s="5"/>
      <c r="AY202" s="5"/>
      <c r="AZ202" s="5"/>
      <c r="BA202" s="185"/>
      <c r="BB202" s="5"/>
      <c r="BC202" s="5"/>
      <c r="BD202" s="5"/>
      <c r="BE202" s="185"/>
      <c r="BF202" s="8"/>
      <c r="BG202" s="8"/>
      <c r="BH202" s="8"/>
      <c r="BI202" s="8"/>
    </row>
    <row r="203" spans="1:61" ht="12.75">
      <c r="A203" s="169" t="s">
        <v>1430</v>
      </c>
      <c r="B203" s="5" t="s">
        <v>763</v>
      </c>
      <c r="C203" s="5">
        <v>1968</v>
      </c>
      <c r="D203" s="195" t="s">
        <v>1192</v>
      </c>
      <c r="E203" s="185"/>
      <c r="F203" s="92">
        <f>+L203+P203+T203+X203+AB203+AF203+AJ203+AN203+AR203+AV203+AZ203+BD203</f>
        <v>431</v>
      </c>
      <c r="G203" s="92">
        <v>194</v>
      </c>
      <c r="H203" s="92">
        <f>COUNTA(J203,N203,R203,V203,Z203,AD203,AH203,AL203,AP203,AT203,AX203,BB203)</f>
        <v>2</v>
      </c>
      <c r="I203" s="185"/>
      <c r="J203" s="5"/>
      <c r="K203" s="5"/>
      <c r="L203" s="5"/>
      <c r="M203" s="185"/>
      <c r="N203" s="5"/>
      <c r="O203" s="59"/>
      <c r="P203" s="5"/>
      <c r="Q203" s="185"/>
      <c r="R203" s="92">
        <v>38</v>
      </c>
      <c r="S203" s="89" t="s">
        <v>1268</v>
      </c>
      <c r="T203" s="52">
        <v>181</v>
      </c>
      <c r="U203" s="185"/>
      <c r="V203" s="150" t="s">
        <v>630</v>
      </c>
      <c r="W203" s="147">
        <v>0.8197453703703704</v>
      </c>
      <c r="X203" s="5">
        <v>250</v>
      </c>
      <c r="Y203" s="185"/>
      <c r="AA203" s="5"/>
      <c r="AB203" s="5"/>
      <c r="AC203" s="185"/>
      <c r="AE203" s="19"/>
      <c r="AF203" s="5"/>
      <c r="AG203" s="185"/>
      <c r="AH203" s="5"/>
      <c r="AI203" s="36"/>
      <c r="AJ203" s="5"/>
      <c r="AK203" s="185"/>
      <c r="AL203" s="5"/>
      <c r="AM203" s="36"/>
      <c r="AN203" s="5"/>
      <c r="AO203" s="185"/>
      <c r="AP203" s="5"/>
      <c r="AQ203" s="36"/>
      <c r="AR203" s="5"/>
      <c r="AS203" s="185"/>
      <c r="AT203" s="5"/>
      <c r="AU203" s="36"/>
      <c r="AV203" s="5"/>
      <c r="AW203" s="185"/>
      <c r="AX203" s="5"/>
      <c r="AY203" s="5"/>
      <c r="AZ203" s="5"/>
      <c r="BA203" s="185"/>
      <c r="BB203" s="5"/>
      <c r="BC203" s="5"/>
      <c r="BD203" s="5"/>
      <c r="BE203" s="185"/>
      <c r="BF203" s="8"/>
      <c r="BG203" s="8"/>
      <c r="BH203" s="8"/>
      <c r="BI203" s="8"/>
    </row>
    <row r="204" spans="1:61" s="8" customFormat="1" ht="12.75">
      <c r="A204" s="162" t="s">
        <v>467</v>
      </c>
      <c r="B204" s="141" t="s">
        <v>763</v>
      </c>
      <c r="C204" s="141" t="s">
        <v>2382</v>
      </c>
      <c r="D204" s="196" t="s">
        <v>214</v>
      </c>
      <c r="E204" s="185"/>
      <c r="F204" s="92">
        <f>+L204+P204+T204+X204+AB204+AF204+AJ204+AN204+AR204+AV204+AZ204+BD204</f>
        <v>431</v>
      </c>
      <c r="G204" s="92">
        <v>195</v>
      </c>
      <c r="H204" s="92">
        <f>COUNTA(J204,N204,R204,V204,Z204,AD204,AH204,AL204,AP204,AT204,AX204,BB204)</f>
        <v>2</v>
      </c>
      <c r="I204" s="185"/>
      <c r="J204" s="4"/>
      <c r="K204" s="4"/>
      <c r="L204" s="4"/>
      <c r="M204" s="185"/>
      <c r="N204" s="4"/>
      <c r="O204" s="3"/>
      <c r="P204" s="4"/>
      <c r="Q204" s="185"/>
      <c r="R204" s="4"/>
      <c r="S204" s="4"/>
      <c r="T204" s="4"/>
      <c r="U204" s="185"/>
      <c r="V204" s="150">
        <v>90</v>
      </c>
      <c r="W204" s="147" t="s">
        <v>215</v>
      </c>
      <c r="X204" s="5">
        <v>261</v>
      </c>
      <c r="Y204" s="185"/>
      <c r="Z204" s="152"/>
      <c r="AA204" s="5"/>
      <c r="AB204" s="5"/>
      <c r="AC204" s="185"/>
      <c r="AD204" s="4"/>
      <c r="AE204" s="19"/>
      <c r="AF204" s="4"/>
      <c r="AG204" s="185"/>
      <c r="AH204" s="5" t="s">
        <v>3613</v>
      </c>
      <c r="AI204" s="36" t="s">
        <v>2960</v>
      </c>
      <c r="AJ204" s="6">
        <v>170</v>
      </c>
      <c r="AK204" s="185"/>
      <c r="AL204" s="4"/>
      <c r="AM204" s="9"/>
      <c r="AN204" s="4"/>
      <c r="AO204" s="185"/>
      <c r="AP204" s="4"/>
      <c r="AQ204" s="9"/>
      <c r="AR204" s="4"/>
      <c r="AS204" s="185"/>
      <c r="AT204" s="4"/>
      <c r="AU204" s="9"/>
      <c r="AV204" s="4"/>
      <c r="AW204" s="185"/>
      <c r="AX204" s="4"/>
      <c r="AY204" s="4"/>
      <c r="AZ204" s="4"/>
      <c r="BA204" s="185"/>
      <c r="BB204" s="5"/>
      <c r="BC204" s="5"/>
      <c r="BD204" s="5"/>
      <c r="BE204" s="185"/>
      <c r="BF204" s="7"/>
      <c r="BG204" s="7"/>
      <c r="BH204" s="7"/>
      <c r="BI204" s="7"/>
    </row>
    <row r="205" spans="1:61" s="8" customFormat="1" ht="12.75">
      <c r="A205" s="162" t="s">
        <v>645</v>
      </c>
      <c r="B205" s="136" t="s">
        <v>763</v>
      </c>
      <c r="C205" s="5">
        <v>1975</v>
      </c>
      <c r="D205" s="194" t="s">
        <v>1686</v>
      </c>
      <c r="E205" s="185"/>
      <c r="F205" s="92">
        <f>+L205+P205+T205+X205+AB205+AF205+AJ205+AN205+AR205+AV205+AZ205+BD205</f>
        <v>429</v>
      </c>
      <c r="G205" s="92">
        <v>196</v>
      </c>
      <c r="H205" s="92">
        <f>COUNTA(J205,N205,R205,V205,Z205,AD205,AH205,AL205,AP205,AT205,AX205,BB205)</f>
        <v>2</v>
      </c>
      <c r="I205" s="185"/>
      <c r="J205" s="4"/>
      <c r="K205" s="4"/>
      <c r="L205" s="4"/>
      <c r="M205" s="185"/>
      <c r="N205" s="4"/>
      <c r="O205" s="3"/>
      <c r="P205" s="4"/>
      <c r="Q205" s="185"/>
      <c r="R205" s="4"/>
      <c r="S205" s="4"/>
      <c r="T205" s="4"/>
      <c r="U205" s="185"/>
      <c r="V205" s="149"/>
      <c r="W205" s="145"/>
      <c r="X205" s="4"/>
      <c r="Y205" s="185"/>
      <c r="Z205" s="153">
        <v>6</v>
      </c>
      <c r="AA205" s="136" t="s">
        <v>1687</v>
      </c>
      <c r="AB205" s="6">
        <v>209</v>
      </c>
      <c r="AC205" s="185"/>
      <c r="AD205" s="4">
        <v>2</v>
      </c>
      <c r="AE205" s="19">
        <v>0.08111111111111112</v>
      </c>
      <c r="AF205" s="4">
        <v>220</v>
      </c>
      <c r="AG205" s="185"/>
      <c r="AH205" s="5"/>
      <c r="AI205" s="36"/>
      <c r="AJ205" s="4"/>
      <c r="AK205" s="185"/>
      <c r="AL205" s="4"/>
      <c r="AM205" s="9"/>
      <c r="AN205" s="4"/>
      <c r="AO205" s="185"/>
      <c r="AP205" s="4"/>
      <c r="AQ205" s="9"/>
      <c r="AR205" s="4"/>
      <c r="AS205" s="185"/>
      <c r="AT205" s="4"/>
      <c r="AU205" s="9"/>
      <c r="AV205" s="4"/>
      <c r="AW205" s="185"/>
      <c r="AX205" s="4"/>
      <c r="AY205" s="4"/>
      <c r="AZ205" s="4"/>
      <c r="BA205" s="185"/>
      <c r="BB205" s="5"/>
      <c r="BC205" s="5"/>
      <c r="BD205" s="5"/>
      <c r="BE205" s="185"/>
      <c r="BF205" s="7"/>
      <c r="BG205" s="7"/>
      <c r="BH205" s="7"/>
      <c r="BI205" s="7"/>
    </row>
    <row r="206" spans="1:61" ht="12.75">
      <c r="A206" s="169" t="s">
        <v>1132</v>
      </c>
      <c r="B206" s="5" t="s">
        <v>763</v>
      </c>
      <c r="C206" s="40">
        <v>1970</v>
      </c>
      <c r="D206" s="194" t="s">
        <v>1752</v>
      </c>
      <c r="E206" s="185"/>
      <c r="F206" s="92">
        <f>+L206+P206+T206+X206+AB206+AF206+AJ206+AN206+AR206+AV206+AZ206+BD206</f>
        <v>429</v>
      </c>
      <c r="G206" s="92">
        <v>197</v>
      </c>
      <c r="H206" s="92">
        <f>COUNTA(J206,N206,R206,V206,Z206,AD206,AH206,AL206,AP206,AT206,AX206,BB206)</f>
        <v>2</v>
      </c>
      <c r="I206" s="185"/>
      <c r="J206" s="5"/>
      <c r="K206" s="36"/>
      <c r="L206" s="5"/>
      <c r="M206" s="185"/>
      <c r="N206" s="89">
        <v>56</v>
      </c>
      <c r="O206" s="129">
        <v>0.09576388888888888</v>
      </c>
      <c r="P206" s="5">
        <v>163</v>
      </c>
      <c r="Q206" s="185"/>
      <c r="R206" s="5"/>
      <c r="S206" s="5"/>
      <c r="T206" s="5"/>
      <c r="U206" s="185"/>
      <c r="V206" s="150">
        <v>85</v>
      </c>
      <c r="W206" s="147" t="s">
        <v>185</v>
      </c>
      <c r="X206" s="5">
        <v>266</v>
      </c>
      <c r="Y206" s="185"/>
      <c r="AA206" s="5"/>
      <c r="AB206" s="5"/>
      <c r="AC206" s="185"/>
      <c r="AD206" s="5"/>
      <c r="AE206" s="36"/>
      <c r="AF206" s="5"/>
      <c r="AG206" s="185"/>
      <c r="AH206" s="5"/>
      <c r="AI206" s="36"/>
      <c r="AJ206" s="5"/>
      <c r="AK206" s="185"/>
      <c r="AL206" s="5"/>
      <c r="AM206" s="36"/>
      <c r="AN206" s="5"/>
      <c r="AO206" s="185"/>
      <c r="AP206" s="5"/>
      <c r="AQ206" s="36"/>
      <c r="AR206" s="5"/>
      <c r="AS206" s="185"/>
      <c r="AT206" s="5"/>
      <c r="AU206" s="36"/>
      <c r="AV206" s="5"/>
      <c r="AW206" s="185"/>
      <c r="AX206" s="5"/>
      <c r="AY206" s="5"/>
      <c r="AZ206" s="5"/>
      <c r="BA206" s="185"/>
      <c r="BB206" s="5"/>
      <c r="BC206" s="5"/>
      <c r="BD206" s="5"/>
      <c r="BE206" s="185"/>
      <c r="BF206" s="8"/>
      <c r="BG206" s="8"/>
      <c r="BH206" s="8"/>
      <c r="BI206" s="8"/>
    </row>
    <row r="207" spans="1:57" s="8" customFormat="1" ht="12.75">
      <c r="A207" s="169" t="s">
        <v>1520</v>
      </c>
      <c r="B207" s="5" t="s">
        <v>763</v>
      </c>
      <c r="C207" s="5"/>
      <c r="D207" s="194" t="s">
        <v>1652</v>
      </c>
      <c r="E207" s="185"/>
      <c r="F207" s="92">
        <f>+L207+P207+T207+X207+AB207+AF207+AJ207+AN207+AR207+AV207+AZ207+BD207</f>
        <v>428</v>
      </c>
      <c r="G207" s="92">
        <v>198</v>
      </c>
      <c r="H207" s="92">
        <f>COUNTA(J207,N207,R207,V207,Z207,AD207,AH207,AL207,AP207,AT207,AX207,BB207)</f>
        <v>2</v>
      </c>
      <c r="I207" s="185"/>
      <c r="J207" s="5"/>
      <c r="K207" s="5"/>
      <c r="L207" s="5"/>
      <c r="M207" s="185"/>
      <c r="N207" s="5"/>
      <c r="O207" s="59"/>
      <c r="P207" s="5"/>
      <c r="Q207" s="185"/>
      <c r="R207" s="92">
        <v>1</v>
      </c>
      <c r="S207" s="89" t="s">
        <v>1231</v>
      </c>
      <c r="T207" s="52">
        <v>218</v>
      </c>
      <c r="U207" s="185"/>
      <c r="V207" s="150"/>
      <c r="W207" s="147"/>
      <c r="X207" s="5"/>
      <c r="Y207" s="185"/>
      <c r="Z207" s="152">
        <v>5</v>
      </c>
      <c r="AA207" s="5" t="s">
        <v>1680</v>
      </c>
      <c r="AB207" s="5">
        <v>210</v>
      </c>
      <c r="AC207" s="185"/>
      <c r="AD207" s="5"/>
      <c r="AE207" s="36"/>
      <c r="AF207" s="5"/>
      <c r="AG207" s="185"/>
      <c r="AH207" s="5"/>
      <c r="AI207" s="36"/>
      <c r="AJ207" s="5"/>
      <c r="AK207" s="185"/>
      <c r="AL207" s="5"/>
      <c r="AM207" s="36"/>
      <c r="AN207" s="5"/>
      <c r="AO207" s="185"/>
      <c r="AP207" s="5"/>
      <c r="AQ207" s="36"/>
      <c r="AR207" s="5"/>
      <c r="AS207" s="185"/>
      <c r="AT207" s="5"/>
      <c r="AU207" s="36"/>
      <c r="AV207" s="5"/>
      <c r="AW207" s="185"/>
      <c r="AX207" s="5"/>
      <c r="AY207" s="5"/>
      <c r="AZ207" s="5"/>
      <c r="BA207" s="185"/>
      <c r="BB207" s="5"/>
      <c r="BC207" s="5"/>
      <c r="BD207" s="5"/>
      <c r="BE207" s="185"/>
    </row>
    <row r="208" spans="1:57" ht="12.75">
      <c r="A208" s="162" t="s">
        <v>550</v>
      </c>
      <c r="B208" s="6" t="s">
        <v>763</v>
      </c>
      <c r="D208" s="194" t="s">
        <v>1694</v>
      </c>
      <c r="E208" s="185"/>
      <c r="F208" s="92">
        <f>+L208+P208+T208+X208+AB208+AF208+AJ208+AN208+AR208+AV208+AZ208+BD208</f>
        <v>425</v>
      </c>
      <c r="G208" s="92">
        <v>199</v>
      </c>
      <c r="H208" s="92">
        <f>COUNTA(J208,N208,R208,V208,Z208,AD208,AH208,AL208,AP208,AT208,AX208,BB208)</f>
        <v>2</v>
      </c>
      <c r="I208" s="185"/>
      <c r="M208" s="185"/>
      <c r="Q208" s="185"/>
      <c r="U208" s="185"/>
      <c r="V208" s="150" t="s">
        <v>613</v>
      </c>
      <c r="W208" s="147">
        <v>0.5653703703703704</v>
      </c>
      <c r="X208" s="5">
        <v>207</v>
      </c>
      <c r="Y208" s="185"/>
      <c r="AA208" s="5"/>
      <c r="AB208" s="5"/>
      <c r="AC208" s="185"/>
      <c r="AD208" s="4">
        <v>4</v>
      </c>
      <c r="AE208" s="19">
        <v>0.09003472222222221</v>
      </c>
      <c r="AF208" s="4">
        <v>218</v>
      </c>
      <c r="AG208" s="185"/>
      <c r="AH208" s="5"/>
      <c r="AI208" s="36"/>
      <c r="AK208" s="185"/>
      <c r="AO208" s="185"/>
      <c r="AS208" s="185"/>
      <c r="AU208" s="9"/>
      <c r="AW208" s="185"/>
      <c r="BA208" s="185"/>
      <c r="BB208" s="5"/>
      <c r="BC208" s="5"/>
      <c r="BD208" s="5"/>
      <c r="BE208" s="185"/>
    </row>
    <row r="209" spans="1:61" ht="12.75">
      <c r="A209" s="169" t="s">
        <v>729</v>
      </c>
      <c r="B209" s="5" t="s">
        <v>763</v>
      </c>
      <c r="C209" s="5">
        <v>1967</v>
      </c>
      <c r="D209" s="194" t="s">
        <v>1733</v>
      </c>
      <c r="E209" s="185"/>
      <c r="F209" s="92">
        <f>+L209+P209+T209+X209+AB209+AF209+AJ209+AN209+AR209+AV209+AZ209+BD209</f>
        <v>424</v>
      </c>
      <c r="G209" s="92">
        <v>200</v>
      </c>
      <c r="H209" s="92">
        <f>COUNTA(J209,N209,R209,V209,Z209,AD209,AH209,AL209,AP209,AT209,AX209,BB209)</f>
        <v>3</v>
      </c>
      <c r="I209" s="185"/>
      <c r="J209" s="89">
        <v>82</v>
      </c>
      <c r="K209" s="89" t="s">
        <v>1000</v>
      </c>
      <c r="L209" s="5">
        <v>137</v>
      </c>
      <c r="M209" s="185"/>
      <c r="N209" s="5"/>
      <c r="O209" s="125"/>
      <c r="P209" s="5"/>
      <c r="Q209" s="185"/>
      <c r="R209" s="5"/>
      <c r="S209" s="5"/>
      <c r="T209" s="5"/>
      <c r="U209" s="185"/>
      <c r="V209" s="150"/>
      <c r="W209" s="147"/>
      <c r="X209" s="5"/>
      <c r="Y209" s="185"/>
      <c r="AA209" s="5"/>
      <c r="AB209" s="5"/>
      <c r="AC209" s="185"/>
      <c r="AD209" s="5"/>
      <c r="AE209" s="36"/>
      <c r="AF209" s="5"/>
      <c r="AG209" s="185"/>
      <c r="AH209" s="5">
        <v>73</v>
      </c>
      <c r="AI209" s="36" t="s">
        <v>3247</v>
      </c>
      <c r="AJ209" s="4">
        <v>154</v>
      </c>
      <c r="AK209" s="185"/>
      <c r="AL209" s="5"/>
      <c r="AM209" s="36"/>
      <c r="AN209" s="5"/>
      <c r="AO209" s="185"/>
      <c r="AP209" s="52"/>
      <c r="AQ209" s="60"/>
      <c r="AR209" s="5"/>
      <c r="AS209" s="185"/>
      <c r="AT209" s="5"/>
      <c r="AU209" s="36"/>
      <c r="AV209" s="5"/>
      <c r="AW209" s="185"/>
      <c r="AX209" s="5">
        <v>88</v>
      </c>
      <c r="AY209" s="36">
        <v>0.09033564814814815</v>
      </c>
      <c r="AZ209" s="5">
        <v>133</v>
      </c>
      <c r="BA209" s="185"/>
      <c r="BB209" s="5"/>
      <c r="BC209" s="5"/>
      <c r="BD209" s="5"/>
      <c r="BE209" s="185"/>
      <c r="BF209" s="8"/>
      <c r="BG209" s="8"/>
      <c r="BH209" s="8"/>
      <c r="BI209" s="8"/>
    </row>
    <row r="210" spans="1:61" s="8" customFormat="1" ht="12.75">
      <c r="A210" s="171" t="s">
        <v>646</v>
      </c>
      <c r="B210" s="136" t="s">
        <v>765</v>
      </c>
      <c r="C210" s="136" t="s">
        <v>1672</v>
      </c>
      <c r="D210" s="194" t="s">
        <v>1686</v>
      </c>
      <c r="E210" s="185"/>
      <c r="F210" s="92">
        <f>+L210+P210+T210+X210+AB210+AF210+AJ210+AN210+AR210+AV210+AZ210+BD210</f>
        <v>421</v>
      </c>
      <c r="G210" s="92">
        <v>201</v>
      </c>
      <c r="H210" s="92">
        <f>COUNTA(J210,N210,R210,V210,Z210,AD210,AH210,AL210,AP210,AT210,AX210,BB210)</f>
        <v>2</v>
      </c>
      <c r="I210" s="185"/>
      <c r="J210" s="4"/>
      <c r="K210" s="4"/>
      <c r="L210" s="4"/>
      <c r="M210" s="185"/>
      <c r="N210" s="4"/>
      <c r="O210" s="3"/>
      <c r="P210" s="4"/>
      <c r="Q210" s="185"/>
      <c r="R210" s="4"/>
      <c r="S210" s="4"/>
      <c r="T210" s="4"/>
      <c r="U210" s="185"/>
      <c r="V210" s="149"/>
      <c r="W210" s="145"/>
      <c r="X210" s="4"/>
      <c r="Y210" s="185"/>
      <c r="Z210" s="153">
        <v>11</v>
      </c>
      <c r="AA210" s="136" t="s">
        <v>1720</v>
      </c>
      <c r="AB210" s="6">
        <v>204</v>
      </c>
      <c r="AC210" s="185"/>
      <c r="AD210" s="4">
        <v>5</v>
      </c>
      <c r="AE210" s="19">
        <v>0.09045138888888889</v>
      </c>
      <c r="AF210" s="4">
        <v>217</v>
      </c>
      <c r="AG210" s="185"/>
      <c r="AH210" s="5"/>
      <c r="AI210" s="36"/>
      <c r="AJ210" s="4"/>
      <c r="AK210" s="185"/>
      <c r="AL210" s="4"/>
      <c r="AM210" s="9"/>
      <c r="AN210" s="4"/>
      <c r="AO210" s="185"/>
      <c r="AP210" s="4"/>
      <c r="AQ210" s="9"/>
      <c r="AR210" s="4"/>
      <c r="AS210" s="185"/>
      <c r="AT210" s="4"/>
      <c r="AU210" s="9"/>
      <c r="AV210" s="4"/>
      <c r="AW210" s="185"/>
      <c r="AX210" s="4"/>
      <c r="AY210" s="4"/>
      <c r="AZ210" s="4"/>
      <c r="BA210" s="185"/>
      <c r="BB210" s="5"/>
      <c r="BC210" s="5"/>
      <c r="BD210" s="5"/>
      <c r="BE210" s="185"/>
      <c r="BF210" s="7"/>
      <c r="BG210" s="7"/>
      <c r="BH210" s="7"/>
      <c r="BI210" s="7"/>
    </row>
    <row r="211" spans="1:57" s="8" customFormat="1" ht="12.75">
      <c r="A211" s="169" t="s">
        <v>1391</v>
      </c>
      <c r="B211" s="5" t="s">
        <v>763</v>
      </c>
      <c r="C211" s="5">
        <v>1967</v>
      </c>
      <c r="D211" s="195" t="s">
        <v>1192</v>
      </c>
      <c r="E211" s="185"/>
      <c r="F211" s="92">
        <f>+L211+P211+T211+X211+AB211+AF211+AJ211+AN211+AR211+AV211+AZ211+BD211</f>
        <v>420</v>
      </c>
      <c r="G211" s="92">
        <v>202</v>
      </c>
      <c r="H211" s="92">
        <f>COUNTA(J211,N211,R211,V211,Z211,AD211,AH211,AL211,AP211,AT211,AX211,BB211)</f>
        <v>3</v>
      </c>
      <c r="I211" s="185"/>
      <c r="J211" s="5"/>
      <c r="K211" s="5"/>
      <c r="L211" s="5"/>
      <c r="M211" s="185"/>
      <c r="N211" s="5"/>
      <c r="O211" s="59"/>
      <c r="P211" s="5"/>
      <c r="Q211" s="185"/>
      <c r="R211" s="92">
        <v>82</v>
      </c>
      <c r="S211" s="89" t="s">
        <v>1300</v>
      </c>
      <c r="T211" s="52">
        <v>137</v>
      </c>
      <c r="U211" s="185"/>
      <c r="V211" s="150"/>
      <c r="W211" s="147"/>
      <c r="X211" s="5"/>
      <c r="Y211" s="185"/>
      <c r="Z211" s="152"/>
      <c r="AA211" s="5"/>
      <c r="AB211" s="5"/>
      <c r="AC211" s="185"/>
      <c r="AD211" s="5"/>
      <c r="AE211" s="36"/>
      <c r="AF211" s="5"/>
      <c r="AG211" s="185"/>
      <c r="AH211" s="5"/>
      <c r="AI211" s="36"/>
      <c r="AJ211" s="5"/>
      <c r="AK211" s="185"/>
      <c r="AL211" s="5"/>
      <c r="AM211" s="36"/>
      <c r="AN211" s="5"/>
      <c r="AO211" s="185"/>
      <c r="AP211" s="5"/>
      <c r="AQ211" s="36"/>
      <c r="AR211" s="5"/>
      <c r="AS211" s="185"/>
      <c r="AT211" s="5">
        <v>46</v>
      </c>
      <c r="AU211" s="36">
        <v>0.08625</v>
      </c>
      <c r="AV211" s="5">
        <v>179</v>
      </c>
      <c r="AW211" s="185"/>
      <c r="AX211" s="52">
        <v>117</v>
      </c>
      <c r="AY211" s="36">
        <v>0.09756944444444444</v>
      </c>
      <c r="AZ211" s="4">
        <v>104</v>
      </c>
      <c r="BA211" s="185"/>
      <c r="BB211" s="5"/>
      <c r="BC211" s="5"/>
      <c r="BD211" s="5"/>
      <c r="BE211" s="185"/>
    </row>
    <row r="212" spans="1:61" s="8" customFormat="1" ht="12.75">
      <c r="A212" s="162" t="s">
        <v>3766</v>
      </c>
      <c r="B212" s="191" t="s">
        <v>763</v>
      </c>
      <c r="C212" s="191"/>
      <c r="D212" s="194" t="s">
        <v>67</v>
      </c>
      <c r="E212" s="185"/>
      <c r="F212" s="92">
        <f>+L212+P212+T212+X212+AB212+AF212+AJ212+AN212+AR212+AV212+AZ212+BD212</f>
        <v>420</v>
      </c>
      <c r="G212" s="92">
        <v>203</v>
      </c>
      <c r="H212" s="92">
        <f>COUNTA(J212,N212,R212,V212,Z212,AD212,AH212,AL212,AP212,AT212,AX212,BB212)</f>
        <v>2</v>
      </c>
      <c r="I212" s="185"/>
      <c r="J212" s="4"/>
      <c r="K212" s="4"/>
      <c r="L212" s="4"/>
      <c r="M212" s="185"/>
      <c r="N212" s="4"/>
      <c r="O212" s="3"/>
      <c r="P212" s="4"/>
      <c r="Q212" s="185"/>
      <c r="R212" s="4"/>
      <c r="S212" s="4"/>
      <c r="T212" s="4"/>
      <c r="U212" s="185"/>
      <c r="V212" s="149"/>
      <c r="W212" s="145"/>
      <c r="X212" s="4"/>
      <c r="Y212" s="185"/>
      <c r="Z212" s="152"/>
      <c r="AA212" s="9"/>
      <c r="AB212" s="4"/>
      <c r="AC212" s="185"/>
      <c r="AD212" s="4"/>
      <c r="AE212" s="9"/>
      <c r="AF212" s="4"/>
      <c r="AG212" s="185"/>
      <c r="AH212" s="191"/>
      <c r="AI212" s="191"/>
      <c r="AJ212" s="5"/>
      <c r="AK212" s="185"/>
      <c r="AL212" s="4"/>
      <c r="AM212" s="9"/>
      <c r="AN212" s="4"/>
      <c r="AO212" s="185"/>
      <c r="AP212" s="4"/>
      <c r="AQ212" s="9"/>
      <c r="AR212" s="4"/>
      <c r="AS212" s="185"/>
      <c r="AT212" s="4"/>
      <c r="AU212" s="19"/>
      <c r="AV212" s="4"/>
      <c r="AW212" s="185"/>
      <c r="AX212" s="5">
        <v>28</v>
      </c>
      <c r="AY212" s="9">
        <v>0.07686342592592592</v>
      </c>
      <c r="AZ212" s="5">
        <v>193</v>
      </c>
      <c r="BA212" s="185"/>
      <c r="BB212" s="5" t="str">
        <f>VLOOKUP(A212,Tartufo!A:G,5,0)</f>
        <v>24 (L) </v>
      </c>
      <c r="BC212" s="5" t="str">
        <f>VLOOKUP(A212,Tartufo!A:G,6,0)</f>
        <v>06:50:53</v>
      </c>
      <c r="BD212" s="5">
        <f>VLOOKUP(A212,Tartufo!A:H,7,0)</f>
        <v>227</v>
      </c>
      <c r="BE212" s="185"/>
      <c r="BF212" s="7"/>
      <c r="BG212" s="7"/>
      <c r="BH212" s="7"/>
      <c r="BI212" s="7"/>
    </row>
    <row r="213" spans="1:57" s="8" customFormat="1" ht="12.75">
      <c r="A213" s="169" t="s">
        <v>1522</v>
      </c>
      <c r="B213" s="5" t="s">
        <v>763</v>
      </c>
      <c r="C213" s="5">
        <v>1973</v>
      </c>
      <c r="D213" s="195" t="s">
        <v>1202</v>
      </c>
      <c r="E213" s="185"/>
      <c r="F213" s="92">
        <f>+L213+P213+T213+X213+AB213+AF213+AJ213+AN213+AR213+AV213+AZ213+BD213</f>
        <v>418</v>
      </c>
      <c r="G213" s="92">
        <v>204</v>
      </c>
      <c r="H213" s="92">
        <f>COUNTA(J213,N213,R213,V213,Z213,AD213,AH213,AL213,AP213,AT213,AX213,BB213)</f>
        <v>2</v>
      </c>
      <c r="I213" s="185"/>
      <c r="J213" s="5"/>
      <c r="K213" s="5"/>
      <c r="L213" s="5"/>
      <c r="M213" s="185"/>
      <c r="N213" s="5"/>
      <c r="O213" s="59"/>
      <c r="P213" s="5"/>
      <c r="Q213" s="185"/>
      <c r="R213" s="92">
        <v>4</v>
      </c>
      <c r="S213" s="89" t="s">
        <v>1234</v>
      </c>
      <c r="T213" s="52">
        <v>215</v>
      </c>
      <c r="U213" s="185"/>
      <c r="V213" s="150" t="s">
        <v>614</v>
      </c>
      <c r="W213" s="147">
        <v>0.5749421296296297</v>
      </c>
      <c r="X213" s="5">
        <v>203</v>
      </c>
      <c r="Y213" s="185"/>
      <c r="Z213" s="152"/>
      <c r="AA213" s="5"/>
      <c r="AB213" s="5"/>
      <c r="AC213" s="185"/>
      <c r="AD213" s="5"/>
      <c r="AE213" s="36"/>
      <c r="AF213" s="5"/>
      <c r="AG213" s="185"/>
      <c r="AH213" s="5"/>
      <c r="AI213" s="36"/>
      <c r="AJ213" s="5"/>
      <c r="AK213" s="185"/>
      <c r="AL213" s="5"/>
      <c r="AM213" s="36"/>
      <c r="AN213" s="5"/>
      <c r="AO213" s="185"/>
      <c r="AP213" s="5"/>
      <c r="AQ213" s="36"/>
      <c r="AR213" s="5"/>
      <c r="AS213" s="185"/>
      <c r="AT213" s="5"/>
      <c r="AU213" s="36"/>
      <c r="AV213" s="5"/>
      <c r="AW213" s="185"/>
      <c r="AX213" s="5"/>
      <c r="AY213" s="5"/>
      <c r="AZ213" s="5"/>
      <c r="BA213" s="185"/>
      <c r="BB213" s="5"/>
      <c r="BC213" s="5"/>
      <c r="BD213" s="5"/>
      <c r="BE213" s="185"/>
    </row>
    <row r="214" spans="1:57" ht="12.75">
      <c r="A214" s="162" t="s">
        <v>3448</v>
      </c>
      <c r="B214" s="191" t="s">
        <v>763</v>
      </c>
      <c r="C214" s="191" t="s">
        <v>1651</v>
      </c>
      <c r="D214" s="194" t="s">
        <v>1752</v>
      </c>
      <c r="E214" s="185"/>
      <c r="F214" s="92">
        <f>+L214+P214+T214+X214+AB214+AF214+AJ214+AN214+AR214+AV214+AZ214+BD214</f>
        <v>417</v>
      </c>
      <c r="G214" s="92">
        <v>205</v>
      </c>
      <c r="H214" s="92">
        <f>COUNTA(J214,N214,R214,V214,Z214,AD214,AH214,AL214,AP214,AT214,AX214,BB214)</f>
        <v>2</v>
      </c>
      <c r="I214" s="185"/>
      <c r="M214" s="185"/>
      <c r="Q214" s="185"/>
      <c r="U214" s="185"/>
      <c r="Y214" s="185"/>
      <c r="AC214" s="185"/>
      <c r="AG214" s="185"/>
      <c r="AH214" s="191" t="s">
        <v>3576</v>
      </c>
      <c r="AI214" s="191" t="s">
        <v>2847</v>
      </c>
      <c r="AJ214" s="6">
        <v>207</v>
      </c>
      <c r="AK214" s="185"/>
      <c r="AO214" s="185"/>
      <c r="AS214" s="185"/>
      <c r="AW214" s="185"/>
      <c r="BA214" s="185"/>
      <c r="BB214" s="5" t="str">
        <f>VLOOKUP(A214,Tartufo!A:G,5,0)</f>
        <v>41 (L) </v>
      </c>
      <c r="BC214" s="5" t="str">
        <f>VLOOKUP(A214,Tartufo!A:G,6,0)</f>
        <v>07:14:22</v>
      </c>
      <c r="BD214" s="5">
        <f>VLOOKUP(A214,Tartufo!A:H,7,0)</f>
        <v>210</v>
      </c>
      <c r="BE214" s="185"/>
    </row>
    <row r="215" spans="1:61" ht="12.75">
      <c r="A215" s="169" t="s">
        <v>805</v>
      </c>
      <c r="B215" s="5" t="s">
        <v>763</v>
      </c>
      <c r="C215" s="5">
        <v>1976</v>
      </c>
      <c r="D215" s="195" t="s">
        <v>899</v>
      </c>
      <c r="E215" s="185"/>
      <c r="F215" s="92">
        <f>+L215+P215+T215+X215+AB215+AF215+AJ215+AN215+AR215+AV215+AZ215+BD215</f>
        <v>417</v>
      </c>
      <c r="G215" s="92">
        <v>206</v>
      </c>
      <c r="H215" s="92">
        <f>COUNTA(J215,N215,R215,V215,Z215,AD215,AH215,AL215,AP215,AT215,AX215,BB215)</f>
        <v>2</v>
      </c>
      <c r="I215" s="185"/>
      <c r="J215" s="89">
        <v>16</v>
      </c>
      <c r="K215" s="89" t="s">
        <v>935</v>
      </c>
      <c r="L215" s="5">
        <v>203</v>
      </c>
      <c r="M215" s="185"/>
      <c r="N215" s="5"/>
      <c r="O215" s="125"/>
      <c r="P215" s="5"/>
      <c r="Q215" s="185"/>
      <c r="R215" s="8"/>
      <c r="S215" s="8"/>
      <c r="T215" s="8"/>
      <c r="U215" s="185"/>
      <c r="V215" s="150"/>
      <c r="W215" s="147"/>
      <c r="X215" s="5"/>
      <c r="Y215" s="185"/>
      <c r="AA215" s="5"/>
      <c r="AB215" s="5"/>
      <c r="AC215" s="185"/>
      <c r="AD215" s="4">
        <v>8</v>
      </c>
      <c r="AE215" s="19">
        <v>0.09271990740740742</v>
      </c>
      <c r="AF215" s="4">
        <v>214</v>
      </c>
      <c r="AG215" s="185"/>
      <c r="AH215" s="5"/>
      <c r="AI215" s="36"/>
      <c r="AJ215" s="5"/>
      <c r="AK215" s="185"/>
      <c r="AL215" s="5"/>
      <c r="AM215" s="36"/>
      <c r="AN215" s="5"/>
      <c r="AO215" s="185"/>
      <c r="AP215" s="52"/>
      <c r="AQ215" s="36"/>
      <c r="AR215" s="5"/>
      <c r="AS215" s="185"/>
      <c r="AT215" s="5"/>
      <c r="AU215" s="36"/>
      <c r="AV215" s="5"/>
      <c r="AW215" s="185"/>
      <c r="AX215" s="5"/>
      <c r="AY215" s="5"/>
      <c r="AZ215" s="5"/>
      <c r="BA215" s="185"/>
      <c r="BB215" s="5"/>
      <c r="BC215" s="5"/>
      <c r="BD215" s="5"/>
      <c r="BE215" s="185"/>
      <c r="BF215" s="8"/>
      <c r="BG215" s="8"/>
      <c r="BH215" s="8"/>
      <c r="BI215" s="8"/>
    </row>
    <row r="216" spans="1:61" ht="12.75">
      <c r="A216" s="169" t="s">
        <v>1521</v>
      </c>
      <c r="B216" s="5" t="s">
        <v>763</v>
      </c>
      <c r="D216" s="194" t="s">
        <v>1652</v>
      </c>
      <c r="E216" s="185"/>
      <c r="F216" s="92">
        <f>+L216+P216+T216+X216+AB216+AF216+AJ216+AN216+AR216+AV216+AZ216+BD216</f>
        <v>415</v>
      </c>
      <c r="G216" s="92">
        <v>207</v>
      </c>
      <c r="H216" s="92">
        <f>COUNTA(J216,N216,R216,V216,Z216,AD216,AH216,AL216,AP216,AT216,AX216,BB216)</f>
        <v>2</v>
      </c>
      <c r="I216" s="185"/>
      <c r="J216" s="5"/>
      <c r="K216" s="36"/>
      <c r="L216" s="5"/>
      <c r="M216" s="185"/>
      <c r="N216" s="5"/>
      <c r="O216" s="59"/>
      <c r="P216" s="5"/>
      <c r="Q216" s="185"/>
      <c r="R216" s="92">
        <v>5</v>
      </c>
      <c r="S216" s="89" t="s">
        <v>1236</v>
      </c>
      <c r="T216" s="52">
        <v>214</v>
      </c>
      <c r="U216" s="185"/>
      <c r="V216" s="150"/>
      <c r="W216" s="147"/>
      <c r="X216" s="5"/>
      <c r="Y216" s="185"/>
      <c r="Z216" s="152">
        <v>14</v>
      </c>
      <c r="AA216" s="5" t="s">
        <v>1739</v>
      </c>
      <c r="AB216" s="5">
        <v>201</v>
      </c>
      <c r="AC216" s="185"/>
      <c r="AD216" s="5"/>
      <c r="AE216" s="36"/>
      <c r="AF216" s="5"/>
      <c r="AG216" s="185"/>
      <c r="AH216" s="5"/>
      <c r="AI216" s="36"/>
      <c r="AJ216" s="5"/>
      <c r="AK216" s="185"/>
      <c r="AL216" s="5"/>
      <c r="AM216" s="36"/>
      <c r="AN216" s="5"/>
      <c r="AO216" s="185"/>
      <c r="AP216" s="5"/>
      <c r="AQ216" s="36"/>
      <c r="AR216" s="5"/>
      <c r="AS216" s="185"/>
      <c r="AT216" s="5"/>
      <c r="AU216" s="36"/>
      <c r="AV216" s="5"/>
      <c r="AW216" s="185"/>
      <c r="AX216" s="5"/>
      <c r="AY216" s="5"/>
      <c r="AZ216" s="5"/>
      <c r="BA216" s="185"/>
      <c r="BB216" s="5"/>
      <c r="BC216" s="5"/>
      <c r="BD216" s="5"/>
      <c r="BE216" s="185"/>
      <c r="BF216" s="8"/>
      <c r="BG216" s="8"/>
      <c r="BH216" s="8"/>
      <c r="BI216" s="8"/>
    </row>
    <row r="217" spans="1:57" ht="12.75">
      <c r="A217" s="162" t="s">
        <v>3647</v>
      </c>
      <c r="B217" s="6" t="s">
        <v>763</v>
      </c>
      <c r="D217" s="195" t="s">
        <v>737</v>
      </c>
      <c r="E217" s="185"/>
      <c r="F217" s="92">
        <f>+L217+P217+T217+X217+AB217+AF217+AJ217+AN217+AR217+AV217+AZ217+BD217</f>
        <v>412</v>
      </c>
      <c r="G217" s="92">
        <v>208</v>
      </c>
      <c r="H217" s="92">
        <f>COUNTA(J217,N217,R217,V217,Z217,AD217,AH217,AL217,AP217,AT217,AX217,BB217)</f>
        <v>2</v>
      </c>
      <c r="I217" s="185"/>
      <c r="M217" s="185"/>
      <c r="Q217" s="185"/>
      <c r="U217" s="185"/>
      <c r="V217" s="150"/>
      <c r="W217" s="147"/>
      <c r="X217" s="5"/>
      <c r="Y217" s="185"/>
      <c r="AA217" s="5"/>
      <c r="AB217" s="5"/>
      <c r="AC217" s="185"/>
      <c r="AG217" s="185"/>
      <c r="AH217" s="5"/>
      <c r="AI217" s="36"/>
      <c r="AK217" s="185"/>
      <c r="AL217" s="5">
        <v>23</v>
      </c>
      <c r="AM217" s="9">
        <v>0.09030092592592592</v>
      </c>
      <c r="AN217" s="5">
        <v>198</v>
      </c>
      <c r="AO217" s="185"/>
      <c r="AS217" s="185"/>
      <c r="AT217" s="5">
        <v>11</v>
      </c>
      <c r="AU217" s="9">
        <v>0.07357638888888889</v>
      </c>
      <c r="AV217" s="5">
        <v>214</v>
      </c>
      <c r="AW217" s="185"/>
      <c r="BA217" s="185"/>
      <c r="BB217" s="5"/>
      <c r="BC217" s="5"/>
      <c r="BD217" s="5"/>
      <c r="BE217" s="185"/>
    </row>
    <row r="218" spans="1:61" s="8" customFormat="1" ht="12.75">
      <c r="A218" s="171" t="s">
        <v>3443</v>
      </c>
      <c r="B218" s="191" t="s">
        <v>765</v>
      </c>
      <c r="C218" s="191" t="s">
        <v>2062</v>
      </c>
      <c r="D218" s="194" t="s">
        <v>2783</v>
      </c>
      <c r="E218" s="185"/>
      <c r="F218" s="92">
        <f>+L218+P218+T218+X218+AB218+AF218+AJ218+AN218+AR218+AV218+AZ218+BD218</f>
        <v>410</v>
      </c>
      <c r="G218" s="92">
        <v>209</v>
      </c>
      <c r="H218" s="92">
        <f>COUNTA(J218,N218,R218,V218,Z218,AD218,AH218,AL218,AP218,AT218,AX218,BB218)</f>
        <v>2</v>
      </c>
      <c r="I218" s="185"/>
      <c r="J218" s="4"/>
      <c r="K218" s="4"/>
      <c r="L218" s="4"/>
      <c r="M218" s="185"/>
      <c r="N218" s="4"/>
      <c r="O218" s="3"/>
      <c r="P218" s="4"/>
      <c r="Q218" s="185"/>
      <c r="R218" s="4"/>
      <c r="S218" s="4"/>
      <c r="T218" s="4"/>
      <c r="U218" s="185"/>
      <c r="V218" s="149"/>
      <c r="W218" s="145"/>
      <c r="X218" s="4"/>
      <c r="Y218" s="185"/>
      <c r="Z218" s="152"/>
      <c r="AA218" s="9"/>
      <c r="AB218" s="4"/>
      <c r="AC218" s="185"/>
      <c r="AD218" s="4"/>
      <c r="AE218" s="9"/>
      <c r="AF218" s="4"/>
      <c r="AG218" s="185"/>
      <c r="AH218" s="191" t="s">
        <v>3555</v>
      </c>
      <c r="AI218" s="191" t="s">
        <v>2785</v>
      </c>
      <c r="AJ218" s="6">
        <v>228</v>
      </c>
      <c r="AK218" s="185"/>
      <c r="AL218" s="4"/>
      <c r="AM218" s="9"/>
      <c r="AN218" s="4"/>
      <c r="AO218" s="185"/>
      <c r="AP218" s="4"/>
      <c r="AQ218" s="9"/>
      <c r="AR218" s="4"/>
      <c r="AS218" s="185"/>
      <c r="AT218" s="4"/>
      <c r="AU218" s="19"/>
      <c r="AV218" s="4"/>
      <c r="AW218" s="185"/>
      <c r="AX218" s="4"/>
      <c r="AY218" s="4"/>
      <c r="AZ218" s="4"/>
      <c r="BA218" s="185"/>
      <c r="BB218" s="5" t="str">
        <f>VLOOKUP(A218,Tartufo!A:G,5,0)</f>
        <v>47</v>
      </c>
      <c r="BC218" s="5" t="str">
        <f>VLOOKUP(A218,Tartufo!A:G,6,0)</f>
        <v>03:44:28</v>
      </c>
      <c r="BD218" s="5">
        <f>VLOOKUP(A218,Tartufo!A:H,7,0)</f>
        <v>182</v>
      </c>
      <c r="BE218" s="185"/>
      <c r="BF218" s="7"/>
      <c r="BG218" s="7"/>
      <c r="BH218" s="7"/>
      <c r="BI218" s="7"/>
    </row>
    <row r="219" spans="1:61" s="8" customFormat="1" ht="12.75">
      <c r="A219" s="162" t="s">
        <v>556</v>
      </c>
      <c r="B219" s="6" t="s">
        <v>763</v>
      </c>
      <c r="C219" s="5"/>
      <c r="D219" s="194" t="s">
        <v>1694</v>
      </c>
      <c r="E219" s="185"/>
      <c r="F219" s="92">
        <f>+L219+P219+T219+X219+AB219+AF219+AJ219+AN219+AR219+AV219+AZ219+BD219</f>
        <v>407</v>
      </c>
      <c r="G219" s="92">
        <v>210</v>
      </c>
      <c r="H219" s="92">
        <f>COUNTA(J219,N219,R219,V219,Z219,AD219,AH219,AL219,AP219,AT219,AX219,BB219)</f>
        <v>2</v>
      </c>
      <c r="I219" s="185"/>
      <c r="J219" s="4"/>
      <c r="K219" s="4"/>
      <c r="L219" s="4"/>
      <c r="M219" s="185"/>
      <c r="N219" s="4"/>
      <c r="O219" s="3"/>
      <c r="P219" s="4"/>
      <c r="Q219" s="185"/>
      <c r="R219" s="4"/>
      <c r="S219" s="4"/>
      <c r="T219" s="4"/>
      <c r="U219" s="185"/>
      <c r="V219" s="150" t="s">
        <v>617</v>
      </c>
      <c r="W219" s="147">
        <v>0.5996180555555556</v>
      </c>
      <c r="X219" s="5">
        <v>191</v>
      </c>
      <c r="Y219" s="185"/>
      <c r="Z219" s="152"/>
      <c r="AA219" s="5"/>
      <c r="AB219" s="5"/>
      <c r="AC219" s="185"/>
      <c r="AD219" s="4"/>
      <c r="AE219" s="9"/>
      <c r="AF219" s="4"/>
      <c r="AG219" s="185"/>
      <c r="AH219" s="5"/>
      <c r="AI219" s="36"/>
      <c r="AJ219" s="4"/>
      <c r="AK219" s="185"/>
      <c r="AL219" s="4"/>
      <c r="AM219" s="9"/>
      <c r="AN219" s="4"/>
      <c r="AO219" s="185"/>
      <c r="AP219" s="4">
        <v>7</v>
      </c>
      <c r="AQ219" s="9">
        <v>0.08756944444444444</v>
      </c>
      <c r="AR219" s="4">
        <v>216</v>
      </c>
      <c r="AS219" s="185"/>
      <c r="AT219" s="4"/>
      <c r="AU219" s="4"/>
      <c r="AV219" s="4"/>
      <c r="AW219" s="185"/>
      <c r="AX219" s="4"/>
      <c r="AY219" s="4"/>
      <c r="AZ219" s="4"/>
      <c r="BA219" s="185"/>
      <c r="BB219" s="5"/>
      <c r="BC219" s="5"/>
      <c r="BD219" s="5"/>
      <c r="BE219" s="185"/>
      <c r="BF219" s="7"/>
      <c r="BG219" s="7"/>
      <c r="BH219" s="7"/>
      <c r="BI219" s="7"/>
    </row>
    <row r="220" spans="1:61" s="8" customFormat="1" ht="12.75">
      <c r="A220" s="171" t="s">
        <v>703</v>
      </c>
      <c r="B220" s="136" t="s">
        <v>765</v>
      </c>
      <c r="C220" s="136" t="s">
        <v>1693</v>
      </c>
      <c r="D220" s="195" t="s">
        <v>1192</v>
      </c>
      <c r="E220" s="185"/>
      <c r="F220" s="92">
        <f>+L220+P220+T220+X220+AB220+AF220+AJ220+AN220+AR220+AV220+AZ220+BD220</f>
        <v>406</v>
      </c>
      <c r="G220" s="92">
        <v>211</v>
      </c>
      <c r="H220" s="92">
        <f>COUNTA(J220,N220,R220,V220,Z220,AD220,AH220,AL220,AP220,AT220,AX220,BB220)</f>
        <v>3</v>
      </c>
      <c r="I220" s="185"/>
      <c r="J220" s="4"/>
      <c r="K220" s="4"/>
      <c r="L220" s="4"/>
      <c r="M220" s="185"/>
      <c r="N220" s="4"/>
      <c r="O220" s="3"/>
      <c r="P220" s="4"/>
      <c r="Q220" s="185"/>
      <c r="R220" s="4"/>
      <c r="S220" s="4"/>
      <c r="T220" s="4"/>
      <c r="U220" s="185"/>
      <c r="V220" s="149"/>
      <c r="W220" s="145"/>
      <c r="X220" s="4"/>
      <c r="Y220" s="185"/>
      <c r="Z220" s="153">
        <v>138</v>
      </c>
      <c r="AA220" s="136" t="s">
        <v>2359</v>
      </c>
      <c r="AB220" s="6">
        <v>77</v>
      </c>
      <c r="AC220" s="185"/>
      <c r="AD220" s="4"/>
      <c r="AE220" s="19"/>
      <c r="AF220" s="4"/>
      <c r="AG220" s="185"/>
      <c r="AH220" s="5">
        <v>58</v>
      </c>
      <c r="AI220" s="36" t="s">
        <v>3202</v>
      </c>
      <c r="AJ220" s="5">
        <v>169</v>
      </c>
      <c r="AK220" s="185"/>
      <c r="AL220" s="4"/>
      <c r="AM220" s="9"/>
      <c r="AN220" s="4"/>
      <c r="AO220" s="185"/>
      <c r="AP220" s="4">
        <v>63</v>
      </c>
      <c r="AQ220" s="9">
        <v>0.11991898148148149</v>
      </c>
      <c r="AR220" s="4">
        <v>160</v>
      </c>
      <c r="AS220" s="185"/>
      <c r="AT220" s="4"/>
      <c r="AU220" s="19"/>
      <c r="AV220" s="4"/>
      <c r="AW220" s="185"/>
      <c r="AX220" s="4"/>
      <c r="AY220" s="4"/>
      <c r="AZ220" s="4"/>
      <c r="BA220" s="185"/>
      <c r="BB220" s="5"/>
      <c r="BC220" s="5"/>
      <c r="BD220" s="5"/>
      <c r="BE220" s="185"/>
      <c r="BF220" s="7"/>
      <c r="BG220" s="7"/>
      <c r="BH220" s="7"/>
      <c r="BI220" s="7"/>
    </row>
    <row r="221" spans="1:57" ht="12.75">
      <c r="A221" s="162" t="s">
        <v>476</v>
      </c>
      <c r="B221" s="141" t="s">
        <v>763</v>
      </c>
      <c r="C221" s="141" t="s">
        <v>252</v>
      </c>
      <c r="D221" s="196" t="s">
        <v>67</v>
      </c>
      <c r="E221" s="185"/>
      <c r="F221" s="92">
        <f>+L221+P221+T221+X221+AB221+AF221+AJ221+AN221+AR221+AV221+AZ221+BD221</f>
        <v>406</v>
      </c>
      <c r="G221" s="92">
        <v>212</v>
      </c>
      <c r="H221" s="92">
        <f>COUNTA(J221,N221,R221,V221,Z221,AD221,AH221,AL221,AP221,AT221,AX221,BB221)</f>
        <v>2</v>
      </c>
      <c r="I221" s="185"/>
      <c r="M221" s="185"/>
      <c r="Q221" s="185"/>
      <c r="U221" s="185"/>
      <c r="V221" s="150">
        <v>99</v>
      </c>
      <c r="W221" s="147" t="s">
        <v>253</v>
      </c>
      <c r="X221" s="5">
        <v>252</v>
      </c>
      <c r="Y221" s="185"/>
      <c r="AA221" s="5"/>
      <c r="AB221" s="5"/>
      <c r="AC221" s="185"/>
      <c r="AG221" s="185"/>
      <c r="AH221" s="5" t="s">
        <v>3629</v>
      </c>
      <c r="AI221" s="36" t="s">
        <v>3003</v>
      </c>
      <c r="AJ221" s="6">
        <v>154</v>
      </c>
      <c r="AK221" s="185"/>
      <c r="AO221" s="185"/>
      <c r="AS221" s="185"/>
      <c r="AU221" s="9"/>
      <c r="AW221" s="185"/>
      <c r="BA221" s="185"/>
      <c r="BB221" s="5"/>
      <c r="BC221" s="5"/>
      <c r="BD221" s="5"/>
      <c r="BE221" s="185"/>
    </row>
    <row r="222" spans="1:61" ht="12.75">
      <c r="A222" s="169" t="s">
        <v>853</v>
      </c>
      <c r="B222" s="5" t="s">
        <v>763</v>
      </c>
      <c r="C222" s="5">
        <v>1977</v>
      </c>
      <c r="D222" s="195" t="s">
        <v>900</v>
      </c>
      <c r="E222" s="185"/>
      <c r="F222" s="92">
        <f>+L222+P222+T222+X222+AB222+AF222+AJ222+AN222+AR222+AV222+AZ222+BD222</f>
        <v>406</v>
      </c>
      <c r="G222" s="92">
        <v>213</v>
      </c>
      <c r="H222" s="92">
        <f>COUNTA(J222,N222,R222,V222,Z222,AD222,AH222,AL222,AP222,AT222,AX222,BB222)</f>
        <v>2</v>
      </c>
      <c r="I222" s="185"/>
      <c r="J222" s="89">
        <v>18</v>
      </c>
      <c r="K222" s="89" t="s">
        <v>937</v>
      </c>
      <c r="L222" s="5">
        <v>201</v>
      </c>
      <c r="M222" s="185"/>
      <c r="N222" s="5"/>
      <c r="O222" s="125"/>
      <c r="P222" s="5"/>
      <c r="Q222" s="185"/>
      <c r="R222" s="5"/>
      <c r="S222" s="5"/>
      <c r="T222" s="5"/>
      <c r="U222" s="185"/>
      <c r="V222" s="150"/>
      <c r="W222" s="147"/>
      <c r="X222" s="5"/>
      <c r="Y222" s="185"/>
      <c r="AA222" s="5"/>
      <c r="AB222" s="5"/>
      <c r="AC222" s="185"/>
      <c r="AD222" s="5"/>
      <c r="AE222" s="36"/>
      <c r="AF222" s="5"/>
      <c r="AG222" s="185"/>
      <c r="AH222" s="5"/>
      <c r="AI222" s="36"/>
      <c r="AJ222" s="5"/>
      <c r="AK222" s="185"/>
      <c r="AL222" s="5"/>
      <c r="AM222" s="36"/>
      <c r="AN222" s="5"/>
      <c r="AO222" s="185"/>
      <c r="AP222" s="52"/>
      <c r="AQ222" s="60"/>
      <c r="AR222" s="5"/>
      <c r="AS222" s="185"/>
      <c r="AT222" s="5"/>
      <c r="AU222" s="36"/>
      <c r="AV222" s="5"/>
      <c r="AW222" s="185"/>
      <c r="AX222" s="5">
        <v>16</v>
      </c>
      <c r="AY222" s="36">
        <v>0.07357638888888889</v>
      </c>
      <c r="AZ222" s="5">
        <v>205</v>
      </c>
      <c r="BA222" s="185"/>
      <c r="BB222" s="5"/>
      <c r="BC222" s="5"/>
      <c r="BD222" s="5"/>
      <c r="BE222" s="185"/>
      <c r="BF222" s="8"/>
      <c r="BG222" s="8"/>
      <c r="BH222" s="8"/>
      <c r="BI222" s="8"/>
    </row>
    <row r="223" spans="1:61" ht="12.75">
      <c r="A223" s="170" t="s">
        <v>3678</v>
      </c>
      <c r="B223" s="5" t="s">
        <v>765</v>
      </c>
      <c r="D223" s="194" t="s">
        <v>1733</v>
      </c>
      <c r="E223" s="185"/>
      <c r="F223" s="92">
        <f>+L223+P223+T223+X223+AB223+AF223+AJ223+AN223+AR223+AV223+AZ223+BD223</f>
        <v>405</v>
      </c>
      <c r="G223" s="92">
        <v>214</v>
      </c>
      <c r="H223" s="92">
        <f>COUNTA(J223,N223,R223,V223,Z223,AD223,AH223,AL223,AP223,AT223,AX223,BB223)</f>
        <v>3</v>
      </c>
      <c r="I223" s="185"/>
      <c r="J223" s="5"/>
      <c r="K223" s="5"/>
      <c r="L223" s="5"/>
      <c r="M223" s="185"/>
      <c r="N223" s="89"/>
      <c r="O223" s="129"/>
      <c r="P223" s="5"/>
      <c r="Q223" s="185"/>
      <c r="R223" s="92">
        <v>78</v>
      </c>
      <c r="S223" s="89" t="s">
        <v>1296</v>
      </c>
      <c r="T223" s="52">
        <v>141</v>
      </c>
      <c r="U223" s="185"/>
      <c r="V223" s="150"/>
      <c r="W223" s="147"/>
      <c r="X223" s="5"/>
      <c r="Y223" s="185"/>
      <c r="AA223" s="5"/>
      <c r="AB223" s="5"/>
      <c r="AC223" s="185"/>
      <c r="AE223" s="19"/>
      <c r="AG223" s="185"/>
      <c r="AH223" s="5"/>
      <c r="AI223" s="36"/>
      <c r="AJ223" s="6"/>
      <c r="AK223" s="185"/>
      <c r="AL223" s="5">
        <v>118</v>
      </c>
      <c r="AM223" s="36">
        <v>0.13636574074074073</v>
      </c>
      <c r="AN223" s="5">
        <v>103</v>
      </c>
      <c r="AO223" s="185"/>
      <c r="AP223" s="5"/>
      <c r="AQ223" s="36"/>
      <c r="AR223" s="5"/>
      <c r="AS223" s="185"/>
      <c r="AT223" s="5">
        <v>64</v>
      </c>
      <c r="AU223" s="36">
        <v>0.10261574074074074</v>
      </c>
      <c r="AV223" s="5">
        <v>161</v>
      </c>
      <c r="AW223" s="185"/>
      <c r="AX223" s="5"/>
      <c r="AY223" s="5"/>
      <c r="AZ223" s="5"/>
      <c r="BA223" s="185"/>
      <c r="BB223" s="5"/>
      <c r="BC223" s="5"/>
      <c r="BD223" s="5"/>
      <c r="BE223" s="185"/>
      <c r="BF223" s="8"/>
      <c r="BG223" s="8"/>
      <c r="BH223" s="8"/>
      <c r="BI223" s="8"/>
    </row>
    <row r="224" spans="1:57" s="8" customFormat="1" ht="12.75">
      <c r="A224" s="169" t="s">
        <v>860</v>
      </c>
      <c r="B224" s="5" t="s">
        <v>763</v>
      </c>
      <c r="C224" s="5">
        <v>1986</v>
      </c>
      <c r="D224" s="194" t="s">
        <v>1667</v>
      </c>
      <c r="E224" s="185"/>
      <c r="F224" s="92">
        <f>+L224+P224+T224+X224+AB224+AF224+AJ224+AN224+AR224+AV224+AZ224+BD224</f>
        <v>404</v>
      </c>
      <c r="G224" s="92">
        <v>215</v>
      </c>
      <c r="H224" s="92">
        <f>COUNTA(J224,N224,R224,V224,Z224,AD224,AH224,AL224,AP224,AT224,AX224,BB224)</f>
        <v>2</v>
      </c>
      <c r="I224" s="185"/>
      <c r="J224" s="89">
        <v>11</v>
      </c>
      <c r="K224" s="89" t="s">
        <v>930</v>
      </c>
      <c r="L224" s="5">
        <v>208</v>
      </c>
      <c r="M224" s="185"/>
      <c r="N224" s="5"/>
      <c r="O224" s="125"/>
      <c r="P224" s="5"/>
      <c r="Q224" s="185"/>
      <c r="R224" s="92">
        <v>23</v>
      </c>
      <c r="S224" s="89" t="s">
        <v>1252</v>
      </c>
      <c r="T224" s="52">
        <v>196</v>
      </c>
      <c r="U224" s="185"/>
      <c r="V224" s="150"/>
      <c r="W224" s="147"/>
      <c r="X224" s="5"/>
      <c r="Y224" s="185"/>
      <c r="Z224" s="152"/>
      <c r="AA224" s="5"/>
      <c r="AB224" s="5"/>
      <c r="AC224" s="185"/>
      <c r="AD224" s="4"/>
      <c r="AE224" s="19"/>
      <c r="AF224" s="5"/>
      <c r="AG224" s="185"/>
      <c r="AH224" s="5"/>
      <c r="AI224" s="36"/>
      <c r="AJ224" s="5"/>
      <c r="AK224" s="185"/>
      <c r="AL224" s="5"/>
      <c r="AM224" s="36"/>
      <c r="AN224" s="5"/>
      <c r="AO224" s="185"/>
      <c r="AP224" s="52"/>
      <c r="AQ224" s="36"/>
      <c r="AR224" s="5"/>
      <c r="AS224" s="185"/>
      <c r="AT224" s="5"/>
      <c r="AU224" s="36"/>
      <c r="AV224" s="5"/>
      <c r="AW224" s="185"/>
      <c r="AX224" s="5"/>
      <c r="AY224" s="5"/>
      <c r="AZ224" s="5"/>
      <c r="BA224" s="185"/>
      <c r="BB224" s="5"/>
      <c r="BC224" s="5"/>
      <c r="BD224" s="5"/>
      <c r="BE224" s="185"/>
    </row>
    <row r="225" spans="1:61" ht="12.75">
      <c r="A225" s="169" t="s">
        <v>1489</v>
      </c>
      <c r="B225" s="5" t="s">
        <v>763</v>
      </c>
      <c r="C225" s="5">
        <v>1967</v>
      </c>
      <c r="D225" s="194" t="s">
        <v>1694</v>
      </c>
      <c r="E225" s="185"/>
      <c r="F225" s="92">
        <f>+L225+P225+T225+X225+AB225+AF225+AJ225+AN225+AR225+AV225+AZ225+BD225</f>
        <v>402</v>
      </c>
      <c r="G225" s="92">
        <v>216</v>
      </c>
      <c r="H225" s="92">
        <f>COUNTA(J225,N225,R225,V225,Z225,AD225,AH225,AL225,AP225,AT225,AX225,BB225)</f>
        <v>2</v>
      </c>
      <c r="I225" s="185"/>
      <c r="J225" s="5"/>
      <c r="K225" s="5"/>
      <c r="L225" s="5"/>
      <c r="M225" s="185"/>
      <c r="N225" s="5"/>
      <c r="O225" s="59"/>
      <c r="P225" s="5"/>
      <c r="Q225" s="185"/>
      <c r="R225" s="92">
        <v>15</v>
      </c>
      <c r="S225" s="89" t="s">
        <v>1245</v>
      </c>
      <c r="T225" s="52">
        <v>204</v>
      </c>
      <c r="U225" s="185"/>
      <c r="V225" s="150"/>
      <c r="W225" s="147"/>
      <c r="X225" s="5"/>
      <c r="Y225" s="185"/>
      <c r="AA225" s="5"/>
      <c r="AB225" s="5"/>
      <c r="AC225" s="185"/>
      <c r="AE225" s="19"/>
      <c r="AF225" s="5"/>
      <c r="AG225" s="185"/>
      <c r="AH225" s="5"/>
      <c r="AI225" s="36"/>
      <c r="AJ225" s="5"/>
      <c r="AK225" s="185"/>
      <c r="AL225" s="5"/>
      <c r="AM225" s="36"/>
      <c r="AN225" s="5"/>
      <c r="AO225" s="185"/>
      <c r="AP225" s="4">
        <v>25</v>
      </c>
      <c r="AQ225" s="36">
        <v>0.10003472222222222</v>
      </c>
      <c r="AR225" s="4">
        <v>198</v>
      </c>
      <c r="AS225" s="185"/>
      <c r="AT225" s="5"/>
      <c r="AU225" s="36"/>
      <c r="AV225" s="5"/>
      <c r="AW225" s="185"/>
      <c r="AX225" s="5"/>
      <c r="AY225" s="5"/>
      <c r="AZ225" s="5"/>
      <c r="BA225" s="185"/>
      <c r="BB225" s="5"/>
      <c r="BC225" s="5"/>
      <c r="BD225" s="5"/>
      <c r="BE225" s="185"/>
      <c r="BF225" s="8"/>
      <c r="BG225" s="8"/>
      <c r="BH225" s="8"/>
      <c r="BI225" s="8"/>
    </row>
    <row r="226" spans="1:61" ht="12.75">
      <c r="A226" s="169" t="s">
        <v>835</v>
      </c>
      <c r="B226" s="5" t="s">
        <v>763</v>
      </c>
      <c r="C226" s="5">
        <v>1970</v>
      </c>
      <c r="D226" s="194" t="s">
        <v>1694</v>
      </c>
      <c r="E226" s="185"/>
      <c r="F226" s="92">
        <f>+L226+P226+T226+X226+AB226+AF226+AJ226+AN226+AR226+AV226+AZ226+BD226</f>
        <v>401</v>
      </c>
      <c r="G226" s="92">
        <v>217</v>
      </c>
      <c r="H226" s="92">
        <f>COUNTA(J226,N226,R226,V226,Z226,AD226,AH226,AL226,AP226,AT226,AX226,BB226)</f>
        <v>3</v>
      </c>
      <c r="I226" s="185"/>
      <c r="J226" s="89">
        <v>69</v>
      </c>
      <c r="K226" s="89" t="s">
        <v>987</v>
      </c>
      <c r="L226" s="5">
        <v>150</v>
      </c>
      <c r="M226" s="185"/>
      <c r="N226" s="5"/>
      <c r="O226" s="125"/>
      <c r="P226" s="5"/>
      <c r="Q226" s="185"/>
      <c r="R226" s="5"/>
      <c r="S226" s="5"/>
      <c r="T226" s="5"/>
      <c r="U226" s="185"/>
      <c r="V226" s="150"/>
      <c r="W226" s="147"/>
      <c r="X226" s="5"/>
      <c r="Y226" s="185"/>
      <c r="Z226" s="152">
        <v>93</v>
      </c>
      <c r="AA226" s="5" t="s">
        <v>2164</v>
      </c>
      <c r="AB226" s="5">
        <v>122</v>
      </c>
      <c r="AC226" s="185"/>
      <c r="AD226" s="5"/>
      <c r="AE226" s="36"/>
      <c r="AF226" s="5"/>
      <c r="AG226" s="185"/>
      <c r="AH226" s="5"/>
      <c r="AI226" s="36"/>
      <c r="AJ226" s="5"/>
      <c r="AK226" s="185"/>
      <c r="AL226" s="5"/>
      <c r="AM226" s="36"/>
      <c r="AN226" s="5"/>
      <c r="AO226" s="185"/>
      <c r="AP226" s="5"/>
      <c r="AQ226" s="36"/>
      <c r="AR226" s="5"/>
      <c r="AS226" s="185"/>
      <c r="AT226" s="5"/>
      <c r="AU226" s="36"/>
      <c r="AV226" s="5"/>
      <c r="AW226" s="185"/>
      <c r="AX226" s="5">
        <v>92</v>
      </c>
      <c r="AY226" s="36">
        <v>0.09084490740740742</v>
      </c>
      <c r="AZ226" s="5">
        <v>129</v>
      </c>
      <c r="BA226" s="185"/>
      <c r="BB226" s="5"/>
      <c r="BC226" s="5"/>
      <c r="BD226" s="5"/>
      <c r="BE226" s="185"/>
      <c r="BF226" s="8"/>
      <c r="BG226" s="8"/>
      <c r="BH226" s="8"/>
      <c r="BI226" s="8"/>
    </row>
    <row r="227" spans="1:57" ht="12.75">
      <c r="A227" s="162" t="s">
        <v>3479</v>
      </c>
      <c r="B227" s="191" t="s">
        <v>763</v>
      </c>
      <c r="C227" s="191" t="s">
        <v>1693</v>
      </c>
      <c r="D227" s="194" t="s">
        <v>1733</v>
      </c>
      <c r="E227" s="185"/>
      <c r="F227" s="92">
        <f>+L227+P227+T227+X227+AB227+AF227+AJ227+AN227+AR227+AV227+AZ227+BD227</f>
        <v>399</v>
      </c>
      <c r="G227" s="92">
        <v>218</v>
      </c>
      <c r="H227" s="92">
        <f>COUNTA(J227,N227,R227,V227,Z227,AD227,AH227,AL227,AP227,AT227,AX227,BB227)</f>
        <v>3</v>
      </c>
      <c r="I227" s="185"/>
      <c r="M227" s="185"/>
      <c r="Q227" s="185"/>
      <c r="U227" s="185"/>
      <c r="Y227" s="185"/>
      <c r="AC227" s="185"/>
      <c r="AG227" s="185"/>
      <c r="AH227" s="191" t="s">
        <v>3640</v>
      </c>
      <c r="AI227" s="191" t="s">
        <v>3034</v>
      </c>
      <c r="AJ227" s="6">
        <v>146</v>
      </c>
      <c r="AK227" s="185"/>
      <c r="AO227" s="185"/>
      <c r="AS227" s="185"/>
      <c r="AT227" s="5">
        <v>30</v>
      </c>
      <c r="AU227" s="9">
        <v>0.07961805555555555</v>
      </c>
      <c r="AV227" s="5">
        <v>195</v>
      </c>
      <c r="AW227" s="185"/>
      <c r="AX227" s="52">
        <v>163</v>
      </c>
      <c r="AY227" s="9">
        <v>0.11400462962962964</v>
      </c>
      <c r="AZ227" s="4">
        <v>58</v>
      </c>
      <c r="BA227" s="185"/>
      <c r="BB227" s="5"/>
      <c r="BC227" s="5"/>
      <c r="BD227" s="5"/>
      <c r="BE227" s="185"/>
    </row>
    <row r="228" spans="1:57" ht="12.75">
      <c r="A228" s="162" t="s">
        <v>3447</v>
      </c>
      <c r="B228" s="191" t="s">
        <v>763</v>
      </c>
      <c r="C228" s="191" t="s">
        <v>2305</v>
      </c>
      <c r="D228" s="194" t="s">
        <v>1752</v>
      </c>
      <c r="E228" s="185"/>
      <c r="F228" s="92">
        <f>+L228+P228+T228+X228+AB228+AF228+AJ228+AN228+AR228+AV228+AZ228+BD228</f>
        <v>399</v>
      </c>
      <c r="G228" s="92">
        <v>219</v>
      </c>
      <c r="H228" s="92">
        <f>COUNTA(J228,N228,R228,V228,Z228,AD228,AH228,AL228,AP228,AT228,AX228,BB228)</f>
        <v>2</v>
      </c>
      <c r="I228" s="185"/>
      <c r="M228" s="185"/>
      <c r="Q228" s="185"/>
      <c r="U228" s="185"/>
      <c r="Y228" s="185"/>
      <c r="AC228" s="185"/>
      <c r="AG228" s="185"/>
      <c r="AH228" s="191" t="s">
        <v>3573</v>
      </c>
      <c r="AI228" s="191" t="s">
        <v>2837</v>
      </c>
      <c r="AJ228" s="6">
        <v>210</v>
      </c>
      <c r="AK228" s="185"/>
      <c r="AL228" s="5">
        <v>32</v>
      </c>
      <c r="AM228" s="9">
        <v>0.09356481481481482</v>
      </c>
      <c r="AN228" s="5">
        <v>189</v>
      </c>
      <c r="AO228" s="185"/>
      <c r="AS228" s="185"/>
      <c r="AT228" s="21"/>
      <c r="AU228" s="20"/>
      <c r="AV228" s="21"/>
      <c r="AW228" s="185"/>
      <c r="BA228" s="185"/>
      <c r="BB228" s="5"/>
      <c r="BC228" s="5"/>
      <c r="BD228" s="5"/>
      <c r="BE228" s="185"/>
    </row>
    <row r="229" spans="1:61" ht="12.75">
      <c r="A229" s="169" t="s">
        <v>3720</v>
      </c>
      <c r="B229" s="5" t="s">
        <v>763</v>
      </c>
      <c r="D229" s="195" t="s">
        <v>1192</v>
      </c>
      <c r="E229" s="185"/>
      <c r="F229" s="92">
        <f>+L229+P229+T229+X229+AB229+AF229+AJ229+AN229+AR229+AV229+AZ229+BD229</f>
        <v>396</v>
      </c>
      <c r="G229" s="92">
        <v>220</v>
      </c>
      <c r="H229" s="92">
        <f>COUNTA(J229,N229,R229,V229,Z229,AD229,AH229,AL229,AP229,AT229,AX229,BB229)</f>
        <v>3</v>
      </c>
      <c r="I229" s="185"/>
      <c r="J229" s="5"/>
      <c r="K229" s="5"/>
      <c r="L229" s="5"/>
      <c r="M229" s="185"/>
      <c r="N229" s="89"/>
      <c r="O229" s="129"/>
      <c r="P229" s="5"/>
      <c r="Q229" s="185"/>
      <c r="R229" s="127"/>
      <c r="S229" s="127"/>
      <c r="T229" s="127"/>
      <c r="U229" s="185"/>
      <c r="V229" s="150"/>
      <c r="W229" s="147"/>
      <c r="X229" s="5"/>
      <c r="Y229" s="185"/>
      <c r="AA229" s="5"/>
      <c r="AB229" s="5"/>
      <c r="AC229" s="185"/>
      <c r="AD229" s="5"/>
      <c r="AE229" s="36"/>
      <c r="AF229" s="5"/>
      <c r="AG229" s="185"/>
      <c r="AH229" s="5"/>
      <c r="AI229" s="36"/>
      <c r="AJ229" s="5"/>
      <c r="AK229" s="185"/>
      <c r="AL229" s="5"/>
      <c r="AM229" s="36"/>
      <c r="AN229" s="5"/>
      <c r="AO229" s="185"/>
      <c r="AP229" s="4">
        <v>85</v>
      </c>
      <c r="AQ229" s="36">
        <v>0.13314814814814815</v>
      </c>
      <c r="AR229" s="4">
        <v>138</v>
      </c>
      <c r="AS229" s="185"/>
      <c r="AT229" s="5"/>
      <c r="AU229" s="36"/>
      <c r="AV229" s="5"/>
      <c r="AW229" s="185"/>
      <c r="AX229" s="52">
        <v>119</v>
      </c>
      <c r="AY229" s="36">
        <v>0.09799768518518519</v>
      </c>
      <c r="AZ229" s="4">
        <v>102</v>
      </c>
      <c r="BA229" s="185"/>
      <c r="BB229" s="5" t="str">
        <f>VLOOKUP(A229,Tartufo!A:G,5,0)</f>
        <v>73</v>
      </c>
      <c r="BC229" s="5" t="str">
        <f>VLOOKUP(A229,Tartufo!A:G,6,0)</f>
        <v>04:09:53</v>
      </c>
      <c r="BD229" s="5">
        <f>VLOOKUP(A229,Tartufo!A:H,7,0)</f>
        <v>156</v>
      </c>
      <c r="BE229" s="185"/>
      <c r="BF229" s="8"/>
      <c r="BG229" s="8"/>
      <c r="BH229" s="8"/>
      <c r="BI229" s="8"/>
    </row>
    <row r="230" spans="1:61" ht="12.75">
      <c r="A230" s="169" t="s">
        <v>1123</v>
      </c>
      <c r="B230" s="5" t="s">
        <v>763</v>
      </c>
      <c r="C230" s="40">
        <v>1970</v>
      </c>
      <c r="D230" s="195" t="s">
        <v>1124</v>
      </c>
      <c r="E230" s="185"/>
      <c r="F230" s="92">
        <f>+L230+P230+T230+X230+AB230+AF230+AJ230+AN230+AR230+AV230+AZ230+BD230</f>
        <v>396</v>
      </c>
      <c r="G230" s="92">
        <v>221</v>
      </c>
      <c r="H230" s="92">
        <f>COUNTA(J230,N230,R230,V230,Z230,AD230,AH230,AL230,AP230,AT230,AX230,BB230)</f>
        <v>2</v>
      </c>
      <c r="I230" s="185"/>
      <c r="J230" s="5"/>
      <c r="K230" s="5"/>
      <c r="L230" s="5"/>
      <c r="M230" s="185"/>
      <c r="N230" s="89">
        <v>46</v>
      </c>
      <c r="O230" s="129">
        <v>0.09055555555555556</v>
      </c>
      <c r="P230" s="5">
        <v>173</v>
      </c>
      <c r="Q230" s="185"/>
      <c r="R230" s="127"/>
      <c r="S230" s="127"/>
      <c r="T230" s="127"/>
      <c r="U230" s="185"/>
      <c r="V230" s="150" t="s">
        <v>609</v>
      </c>
      <c r="W230" s="147">
        <v>0.531724537037037</v>
      </c>
      <c r="X230" s="5">
        <v>223</v>
      </c>
      <c r="Y230" s="185"/>
      <c r="AA230" s="5"/>
      <c r="AB230" s="5"/>
      <c r="AC230" s="185"/>
      <c r="AD230" s="5"/>
      <c r="AE230" s="36"/>
      <c r="AF230" s="5"/>
      <c r="AG230" s="185"/>
      <c r="AH230" s="5"/>
      <c r="AI230" s="36"/>
      <c r="AJ230" s="5"/>
      <c r="AK230" s="185"/>
      <c r="AL230" s="5"/>
      <c r="AM230" s="36"/>
      <c r="AN230" s="5"/>
      <c r="AO230" s="185"/>
      <c r="AP230" s="5"/>
      <c r="AQ230" s="36"/>
      <c r="AR230" s="5"/>
      <c r="AS230" s="185"/>
      <c r="AT230" s="5"/>
      <c r="AU230" s="36"/>
      <c r="AV230" s="5"/>
      <c r="AW230" s="185"/>
      <c r="AX230" s="5"/>
      <c r="AY230" s="5"/>
      <c r="AZ230" s="5"/>
      <c r="BA230" s="185"/>
      <c r="BB230" s="5"/>
      <c r="BC230" s="5"/>
      <c r="BD230" s="5"/>
      <c r="BE230" s="185"/>
      <c r="BF230" s="8"/>
      <c r="BG230" s="8"/>
      <c r="BH230" s="8"/>
      <c r="BI230" s="8"/>
    </row>
    <row r="231" spans="1:57" ht="12.75">
      <c r="A231" s="171" t="s">
        <v>469</v>
      </c>
      <c r="B231" s="141" t="s">
        <v>765</v>
      </c>
      <c r="C231" s="141" t="s">
        <v>1672</v>
      </c>
      <c r="D231" s="196" t="s">
        <v>1752</v>
      </c>
      <c r="E231" s="185"/>
      <c r="F231" s="92">
        <f>+L231+P231+T231+X231+AB231+AF231+AJ231+AN231+AR231+AV231+AZ231+BD231</f>
        <v>390</v>
      </c>
      <c r="G231" s="92">
        <v>222</v>
      </c>
      <c r="H231" s="92">
        <f>COUNTA(J231,N231,R231,V231,Z231,AD231,AH231,AL231,AP231,AT231,AX231,BB231)</f>
        <v>2</v>
      </c>
      <c r="I231" s="185"/>
      <c r="M231" s="185"/>
      <c r="Q231" s="185"/>
      <c r="R231" s="57"/>
      <c r="S231" s="57"/>
      <c r="T231" s="57"/>
      <c r="U231" s="185"/>
      <c r="V231" s="150">
        <v>92</v>
      </c>
      <c r="W231" s="147" t="s">
        <v>224</v>
      </c>
      <c r="X231" s="5">
        <v>259</v>
      </c>
      <c r="Y231" s="185"/>
      <c r="AA231" s="5"/>
      <c r="AB231" s="5"/>
      <c r="AC231" s="185"/>
      <c r="AE231" s="19"/>
      <c r="AG231" s="185"/>
      <c r="AH231" s="5"/>
      <c r="AI231" s="36"/>
      <c r="AK231" s="185"/>
      <c r="AO231" s="185"/>
      <c r="AS231" s="185"/>
      <c r="AU231" s="9"/>
      <c r="AW231" s="185"/>
      <c r="BA231" s="185"/>
      <c r="BB231" s="5" t="str">
        <f>VLOOKUP(A231,Tartufo!A:G,5,0)</f>
        <v>98</v>
      </c>
      <c r="BC231" s="5" t="str">
        <f>VLOOKUP(A231,Tartufo!A:G,6,0)</f>
        <v>04:50:24</v>
      </c>
      <c r="BD231" s="5">
        <f>VLOOKUP(A231,Tartufo!A:H,7,0)</f>
        <v>131</v>
      </c>
      <c r="BE231" s="185"/>
    </row>
    <row r="232" spans="1:61" ht="12.75">
      <c r="A232" s="162" t="s">
        <v>1502</v>
      </c>
      <c r="B232" s="5" t="s">
        <v>763</v>
      </c>
      <c r="C232" s="5">
        <v>1982</v>
      </c>
      <c r="D232" s="195" t="s">
        <v>1480</v>
      </c>
      <c r="E232" s="185"/>
      <c r="F232" s="92">
        <f>+L232+P232+T232+X232+AB232+AF232+AJ232+AN232+AR232+AV232+AZ232+BD232</f>
        <v>389</v>
      </c>
      <c r="G232" s="92">
        <v>223</v>
      </c>
      <c r="H232" s="92">
        <f>COUNTA(J232,N232,R232,V232,Z232,AD232,AH232,AL232,AP232,AT232,AX232,BB232)</f>
        <v>2</v>
      </c>
      <c r="I232" s="185"/>
      <c r="J232" s="5"/>
      <c r="K232" s="5"/>
      <c r="L232" s="5"/>
      <c r="M232" s="185"/>
      <c r="N232" s="5"/>
      <c r="O232" s="59"/>
      <c r="P232" s="5"/>
      <c r="Q232" s="185"/>
      <c r="R232" s="92">
        <v>45</v>
      </c>
      <c r="S232" s="89" t="s">
        <v>1274</v>
      </c>
      <c r="T232" s="52">
        <v>174</v>
      </c>
      <c r="U232" s="185"/>
      <c r="V232" s="150"/>
      <c r="W232" s="147"/>
      <c r="X232" s="5"/>
      <c r="Y232" s="185"/>
      <c r="AA232" s="5"/>
      <c r="AB232" s="5"/>
      <c r="AC232" s="185"/>
      <c r="AD232" s="5"/>
      <c r="AE232" s="36"/>
      <c r="AF232" s="5"/>
      <c r="AG232" s="185"/>
      <c r="AH232" s="5"/>
      <c r="AI232" s="36"/>
      <c r="AJ232" s="5"/>
      <c r="AK232" s="185"/>
      <c r="AL232" s="5">
        <v>6</v>
      </c>
      <c r="AM232" s="36">
        <v>0.08278935185185186</v>
      </c>
      <c r="AN232" s="5">
        <v>215</v>
      </c>
      <c r="AO232" s="185"/>
      <c r="AP232" s="5"/>
      <c r="AQ232" s="36"/>
      <c r="AR232" s="5"/>
      <c r="AS232" s="185"/>
      <c r="AT232" s="40"/>
      <c r="AU232" s="126"/>
      <c r="AV232" s="40"/>
      <c r="AW232" s="185"/>
      <c r="AX232" s="5"/>
      <c r="AY232" s="5"/>
      <c r="AZ232" s="5"/>
      <c r="BA232" s="185"/>
      <c r="BB232" s="5"/>
      <c r="BC232" s="5"/>
      <c r="BD232" s="5"/>
      <c r="BE232" s="185"/>
      <c r="BF232" s="8"/>
      <c r="BG232" s="8"/>
      <c r="BH232" s="8"/>
      <c r="BI232" s="8"/>
    </row>
    <row r="233" spans="1:61" ht="12.75">
      <c r="A233" s="169" t="s">
        <v>731</v>
      </c>
      <c r="B233" s="5" t="s">
        <v>763</v>
      </c>
      <c r="C233" s="5">
        <v>1965</v>
      </c>
      <c r="D233" s="195" t="s">
        <v>1191</v>
      </c>
      <c r="E233" s="185"/>
      <c r="F233" s="92">
        <f>+L233+P233+T233+X233+AB233+AF233+AJ233+AN233+AR233+AV233+AZ233+BD233</f>
        <v>388</v>
      </c>
      <c r="G233" s="92">
        <v>224</v>
      </c>
      <c r="H233" s="92">
        <f>COUNTA(J233,N233,R233,V233,Z233,AD233,AH233,AL233,AP233,AT233,AX233,BB233)</f>
        <v>3</v>
      </c>
      <c r="I233" s="185"/>
      <c r="J233" s="89">
        <v>103</v>
      </c>
      <c r="K233" s="89" t="s">
        <v>1021</v>
      </c>
      <c r="L233" s="5">
        <v>116</v>
      </c>
      <c r="M233" s="185"/>
      <c r="N233" s="5"/>
      <c r="O233" s="125"/>
      <c r="P233" s="5"/>
      <c r="Q233" s="185"/>
      <c r="R233" s="52"/>
      <c r="S233" s="52"/>
      <c r="T233" s="52"/>
      <c r="U233" s="185"/>
      <c r="V233" s="150"/>
      <c r="W233" s="147"/>
      <c r="X233" s="5"/>
      <c r="Y233" s="185"/>
      <c r="AA233" s="5"/>
      <c r="AB233" s="5"/>
      <c r="AC233" s="185"/>
      <c r="AE233" s="19"/>
      <c r="AF233" s="5"/>
      <c r="AG233" s="185"/>
      <c r="AH233" s="5">
        <v>111</v>
      </c>
      <c r="AI233" s="36" t="s">
        <v>3362</v>
      </c>
      <c r="AJ233" s="4">
        <v>116</v>
      </c>
      <c r="AK233" s="185"/>
      <c r="AL233" s="5"/>
      <c r="AM233" s="36"/>
      <c r="AN233" s="5"/>
      <c r="AO233" s="185"/>
      <c r="AP233" s="5"/>
      <c r="AQ233" s="36"/>
      <c r="AR233" s="5"/>
      <c r="AS233" s="185"/>
      <c r="AT233" s="5">
        <v>69</v>
      </c>
      <c r="AU233" s="36">
        <v>0.10671296296296295</v>
      </c>
      <c r="AV233" s="5">
        <v>156</v>
      </c>
      <c r="AW233" s="185"/>
      <c r="AX233" s="5"/>
      <c r="AY233" s="5"/>
      <c r="AZ233" s="5"/>
      <c r="BA233" s="185"/>
      <c r="BB233" s="5"/>
      <c r="BC233" s="5"/>
      <c r="BD233" s="5"/>
      <c r="BE233" s="185"/>
      <c r="BF233" s="8"/>
      <c r="BG233" s="8"/>
      <c r="BH233" s="8"/>
      <c r="BI233" s="8"/>
    </row>
    <row r="234" spans="1:61" ht="12.75">
      <c r="A234" s="169" t="s">
        <v>1492</v>
      </c>
      <c r="B234" s="5" t="s">
        <v>763</v>
      </c>
      <c r="C234" s="5">
        <v>1974</v>
      </c>
      <c r="D234" s="194" t="s">
        <v>1726</v>
      </c>
      <c r="E234" s="185"/>
      <c r="F234" s="92">
        <f>+L234+P234+T234+X234+AB234+AF234+AJ234+AN234+AR234+AV234+AZ234+BD234</f>
        <v>387</v>
      </c>
      <c r="G234" s="92">
        <v>225</v>
      </c>
      <c r="H234" s="92">
        <f>COUNTA(J234,N234,R234,V234,Z234,AD234,AH234,AL234,AP234,AT234,AX234,BB234)</f>
        <v>2</v>
      </c>
      <c r="I234" s="185"/>
      <c r="J234" s="5"/>
      <c r="K234" s="5"/>
      <c r="L234" s="5"/>
      <c r="M234" s="185"/>
      <c r="N234" s="5"/>
      <c r="O234" s="59"/>
      <c r="P234" s="5"/>
      <c r="Q234" s="185"/>
      <c r="R234" s="92">
        <v>28</v>
      </c>
      <c r="S234" s="89" t="s">
        <v>1258</v>
      </c>
      <c r="T234" s="52">
        <v>191</v>
      </c>
      <c r="U234" s="185"/>
      <c r="V234" s="150"/>
      <c r="W234" s="147"/>
      <c r="X234" s="5"/>
      <c r="Y234" s="185"/>
      <c r="AA234" s="5"/>
      <c r="AB234" s="5"/>
      <c r="AC234" s="185"/>
      <c r="AE234" s="19"/>
      <c r="AF234" s="5"/>
      <c r="AG234" s="185"/>
      <c r="AH234" s="5"/>
      <c r="AI234" s="36"/>
      <c r="AJ234" s="5"/>
      <c r="AK234" s="185"/>
      <c r="AL234" s="5"/>
      <c r="AM234" s="36"/>
      <c r="AN234" s="5"/>
      <c r="AO234" s="185"/>
      <c r="AP234" s="4">
        <v>27</v>
      </c>
      <c r="AQ234" s="36">
        <v>0.10148148148148149</v>
      </c>
      <c r="AR234" s="4">
        <v>196</v>
      </c>
      <c r="AS234" s="185"/>
      <c r="AT234" s="5"/>
      <c r="AU234" s="36"/>
      <c r="AV234" s="5"/>
      <c r="AW234" s="185"/>
      <c r="AX234" s="5"/>
      <c r="AY234" s="5"/>
      <c r="AZ234" s="5"/>
      <c r="BA234" s="185"/>
      <c r="BB234" s="5"/>
      <c r="BC234" s="5"/>
      <c r="BD234" s="5"/>
      <c r="BE234" s="185"/>
      <c r="BF234" s="8"/>
      <c r="BG234" s="8"/>
      <c r="BH234" s="8"/>
      <c r="BI234" s="8"/>
    </row>
    <row r="235" spans="1:57" ht="12.75">
      <c r="A235" s="171" t="s">
        <v>480</v>
      </c>
      <c r="B235" s="141" t="s">
        <v>765</v>
      </c>
      <c r="C235" s="141" t="s">
        <v>1672</v>
      </c>
      <c r="D235" s="196" t="s">
        <v>1752</v>
      </c>
      <c r="E235" s="185"/>
      <c r="F235" s="92">
        <f>+L235+P235+T235+X235+AB235+AF235+AJ235+AN235+AR235+AV235+AZ235+BD235</f>
        <v>387</v>
      </c>
      <c r="G235" s="92">
        <v>226</v>
      </c>
      <c r="H235" s="92">
        <f>COUNTA(J235,N235,R235,V235,Z235,AD235,AH235,AL235,AP235,AT235,AX235,BB235)</f>
        <v>2</v>
      </c>
      <c r="I235" s="185"/>
      <c r="M235" s="185"/>
      <c r="Q235" s="185"/>
      <c r="U235" s="185"/>
      <c r="V235" s="150">
        <v>104</v>
      </c>
      <c r="W235" s="147" t="s">
        <v>273</v>
      </c>
      <c r="X235" s="5">
        <v>247</v>
      </c>
      <c r="Y235" s="185"/>
      <c r="AA235" s="5"/>
      <c r="AB235" s="5"/>
      <c r="AC235" s="185"/>
      <c r="AE235" s="19"/>
      <c r="AG235" s="185"/>
      <c r="AH235" s="5"/>
      <c r="AI235" s="36"/>
      <c r="AK235" s="185"/>
      <c r="AO235" s="185"/>
      <c r="AP235" s="4">
        <v>83</v>
      </c>
      <c r="AQ235" s="9">
        <v>0.13177083333333334</v>
      </c>
      <c r="AR235" s="4">
        <v>140</v>
      </c>
      <c r="AS235" s="185"/>
      <c r="AW235" s="185"/>
      <c r="BA235" s="185"/>
      <c r="BB235" s="5"/>
      <c r="BC235" s="5"/>
      <c r="BD235" s="5"/>
      <c r="BE235" s="185"/>
    </row>
    <row r="236" spans="1:61" ht="12.75">
      <c r="A236" s="169" t="s">
        <v>1431</v>
      </c>
      <c r="B236" s="5" t="s">
        <v>763</v>
      </c>
      <c r="C236" s="5" t="s">
        <v>1851</v>
      </c>
      <c r="D236" s="194" t="s">
        <v>1694</v>
      </c>
      <c r="E236" s="185"/>
      <c r="F236" s="92">
        <f>+L236+P236+T236+X236+AB236+AF236+AJ236+AN236+AR236+AV236+AZ236+BD236</f>
        <v>386</v>
      </c>
      <c r="G236" s="92">
        <v>227</v>
      </c>
      <c r="H236" s="92">
        <f>COUNTA(J236,N236,R236,V236,Z236,AD236,AH236,AL236,AP236,AT236,AX236,BB236)</f>
        <v>2</v>
      </c>
      <c r="I236" s="185"/>
      <c r="J236" s="5"/>
      <c r="K236" s="5"/>
      <c r="L236" s="5"/>
      <c r="M236" s="185"/>
      <c r="N236" s="5"/>
      <c r="O236" s="59"/>
      <c r="P236" s="5"/>
      <c r="Q236" s="185"/>
      <c r="R236" s="92">
        <v>39</v>
      </c>
      <c r="S236" s="89" t="s">
        <v>1269</v>
      </c>
      <c r="T236" s="52">
        <v>180</v>
      </c>
      <c r="U236" s="185"/>
      <c r="V236" s="150"/>
      <c r="W236" s="147"/>
      <c r="X236" s="5"/>
      <c r="Y236" s="185"/>
      <c r="AA236" s="5"/>
      <c r="AB236" s="5"/>
      <c r="AC236" s="185"/>
      <c r="AD236" s="5"/>
      <c r="AE236" s="36"/>
      <c r="AF236" s="5"/>
      <c r="AG236" s="185"/>
      <c r="AH236" s="5">
        <v>21</v>
      </c>
      <c r="AI236" s="36" t="s">
        <v>3101</v>
      </c>
      <c r="AJ236" s="4">
        <v>206</v>
      </c>
      <c r="AK236" s="185"/>
      <c r="AL236" s="5"/>
      <c r="AM236" s="36"/>
      <c r="AN236" s="5"/>
      <c r="AO236" s="185"/>
      <c r="AP236" s="5"/>
      <c r="AQ236" s="36"/>
      <c r="AR236" s="5"/>
      <c r="AS236" s="185"/>
      <c r="AT236" s="5"/>
      <c r="AU236" s="36"/>
      <c r="AV236" s="5"/>
      <c r="AW236" s="185"/>
      <c r="AX236" s="5"/>
      <c r="AY236" s="5"/>
      <c r="AZ236" s="5"/>
      <c r="BA236" s="185"/>
      <c r="BB236" s="5"/>
      <c r="BC236" s="5"/>
      <c r="BD236" s="5"/>
      <c r="BE236" s="185"/>
      <c r="BF236" s="8"/>
      <c r="BG236" s="8"/>
      <c r="BH236" s="8"/>
      <c r="BI236" s="8"/>
    </row>
    <row r="237" spans="1:61" ht="12.75">
      <c r="A237" s="169" t="s">
        <v>1532</v>
      </c>
      <c r="B237" s="5" t="s">
        <v>763</v>
      </c>
      <c r="C237" s="5">
        <v>1963</v>
      </c>
      <c r="D237" s="195" t="s">
        <v>1202</v>
      </c>
      <c r="E237" s="185"/>
      <c r="F237" s="92">
        <f>+L237+P237+T237+X237+AB237+AF237+AJ237+AN237+AR237+AV237+AZ237+BD237</f>
        <v>385</v>
      </c>
      <c r="G237" s="92">
        <v>228</v>
      </c>
      <c r="H237" s="92">
        <f>COUNTA(J237,N237,R237,V237,Z237,AD237,AH237,AL237,AP237,AT237,AX237,BB237)</f>
        <v>2</v>
      </c>
      <c r="I237" s="185"/>
      <c r="J237" s="5"/>
      <c r="K237" s="5"/>
      <c r="L237" s="5"/>
      <c r="M237" s="185"/>
      <c r="N237" s="5"/>
      <c r="O237" s="59"/>
      <c r="P237" s="5"/>
      <c r="Q237" s="185"/>
      <c r="R237" s="92">
        <v>37</v>
      </c>
      <c r="S237" s="89" t="s">
        <v>1267</v>
      </c>
      <c r="T237" s="52">
        <v>182</v>
      </c>
      <c r="U237" s="185"/>
      <c r="V237" s="150" t="s">
        <v>614</v>
      </c>
      <c r="W237" s="147">
        <v>0.5749421296296297</v>
      </c>
      <c r="X237" s="5">
        <v>203</v>
      </c>
      <c r="Y237" s="185"/>
      <c r="AA237" s="5"/>
      <c r="AB237" s="5"/>
      <c r="AC237" s="185"/>
      <c r="AE237" s="19"/>
      <c r="AF237" s="5"/>
      <c r="AG237" s="185"/>
      <c r="AH237" s="5"/>
      <c r="AI237" s="36"/>
      <c r="AJ237" s="5"/>
      <c r="AK237" s="185"/>
      <c r="AL237" s="5"/>
      <c r="AM237" s="36"/>
      <c r="AN237" s="5"/>
      <c r="AO237" s="185"/>
      <c r="AP237" s="5"/>
      <c r="AQ237" s="36"/>
      <c r="AR237" s="5"/>
      <c r="AS237" s="185"/>
      <c r="AT237" s="5"/>
      <c r="AU237" s="36"/>
      <c r="AV237" s="5"/>
      <c r="AW237" s="185"/>
      <c r="AX237" s="5"/>
      <c r="AY237" s="5"/>
      <c r="AZ237" s="5"/>
      <c r="BA237" s="185"/>
      <c r="BB237" s="5"/>
      <c r="BC237" s="5"/>
      <c r="BD237" s="5"/>
      <c r="BE237" s="185"/>
      <c r="BF237" s="8"/>
      <c r="BG237" s="8"/>
      <c r="BH237" s="8"/>
      <c r="BI237" s="8"/>
    </row>
    <row r="238" spans="1:61" ht="12.75">
      <c r="A238" s="169" t="s">
        <v>1109</v>
      </c>
      <c r="B238" s="5" t="s">
        <v>763</v>
      </c>
      <c r="C238" s="40">
        <v>1965</v>
      </c>
      <c r="D238" s="195" t="s">
        <v>1110</v>
      </c>
      <c r="E238" s="185"/>
      <c r="F238" s="92">
        <f>+L238+P238+T238+X238+AB238+AF238+AJ238+AN238+AR238+AV238+AZ238+BD238</f>
        <v>384</v>
      </c>
      <c r="G238" s="92">
        <v>229</v>
      </c>
      <c r="H238" s="92">
        <f>COUNTA(J238,N238,R238,V238,Z238,AD238,AH238,AL238,AP238,AT238,AX238,BB238)</f>
        <v>2</v>
      </c>
      <c r="I238" s="185"/>
      <c r="J238" s="5"/>
      <c r="K238" s="5"/>
      <c r="L238" s="5"/>
      <c r="M238" s="185"/>
      <c r="N238" s="89">
        <v>32</v>
      </c>
      <c r="O238" s="129">
        <v>0.08674768518518518</v>
      </c>
      <c r="P238" s="5">
        <v>187</v>
      </c>
      <c r="Q238" s="185"/>
      <c r="R238" s="5"/>
      <c r="S238" s="5"/>
      <c r="T238" s="5"/>
      <c r="U238" s="185"/>
      <c r="V238" s="150"/>
      <c r="W238" s="147"/>
      <c r="X238" s="5"/>
      <c r="Y238" s="185"/>
      <c r="AA238" s="5"/>
      <c r="AB238" s="5"/>
      <c r="AC238" s="185"/>
      <c r="AD238" s="5"/>
      <c r="AE238" s="60"/>
      <c r="AF238" s="5"/>
      <c r="AG238" s="185"/>
      <c r="AH238" s="5"/>
      <c r="AI238" s="36"/>
      <c r="AJ238" s="5"/>
      <c r="AK238" s="185"/>
      <c r="AL238" s="5"/>
      <c r="AM238" s="36"/>
      <c r="AN238" s="5"/>
      <c r="AO238" s="185"/>
      <c r="AP238" s="5"/>
      <c r="AQ238" s="36"/>
      <c r="AR238" s="5"/>
      <c r="AS238" s="185"/>
      <c r="AT238" s="5"/>
      <c r="AU238" s="36"/>
      <c r="AV238" s="5"/>
      <c r="AW238" s="185"/>
      <c r="AX238" s="5"/>
      <c r="AY238" s="5"/>
      <c r="AZ238" s="5"/>
      <c r="BA238" s="185"/>
      <c r="BB238" s="5" t="str">
        <f>VLOOKUP(A238,Tartufo!A:G,5,0)</f>
        <v>32</v>
      </c>
      <c r="BC238" s="5" t="str">
        <f>VLOOKUP(A238,Tartufo!A:G,6,0)</f>
        <v>03:31:33</v>
      </c>
      <c r="BD238" s="5">
        <f>VLOOKUP(A238,Tartufo!A:H,7,0)</f>
        <v>197</v>
      </c>
      <c r="BE238" s="185"/>
      <c r="BF238" s="8"/>
      <c r="BG238" s="8"/>
      <c r="BH238" s="8"/>
      <c r="BI238" s="8"/>
    </row>
    <row r="239" spans="1:61" ht="12.75">
      <c r="A239" s="169" t="s">
        <v>754</v>
      </c>
      <c r="B239" s="5" t="s">
        <v>763</v>
      </c>
      <c r="C239" s="5">
        <v>1959</v>
      </c>
      <c r="D239" s="194" t="s">
        <v>1733</v>
      </c>
      <c r="E239" s="185"/>
      <c r="F239" s="92">
        <f>+L239+P239+T239+X239+AB239+AF239+AJ239+AN239+AR239+AV239+AZ239+BD239</f>
        <v>383</v>
      </c>
      <c r="G239" s="92">
        <v>230</v>
      </c>
      <c r="H239" s="92">
        <f>COUNTA(J239,N239,R239,V239,Z239,AD239,AH239,AL239,AP239,AT239,AX239,BB239)</f>
        <v>3</v>
      </c>
      <c r="I239" s="185"/>
      <c r="J239" s="89">
        <v>101</v>
      </c>
      <c r="K239" s="89" t="s">
        <v>1019</v>
      </c>
      <c r="L239" s="5">
        <v>118</v>
      </c>
      <c r="M239" s="185"/>
      <c r="N239" s="5"/>
      <c r="O239" s="125"/>
      <c r="P239" s="5"/>
      <c r="Q239" s="185"/>
      <c r="R239" s="52"/>
      <c r="S239" s="52"/>
      <c r="T239" s="52"/>
      <c r="U239" s="185"/>
      <c r="V239" s="150"/>
      <c r="W239" s="147"/>
      <c r="X239" s="5"/>
      <c r="Y239" s="185"/>
      <c r="AA239" s="5"/>
      <c r="AB239" s="5"/>
      <c r="AC239" s="185"/>
      <c r="AE239" s="19"/>
      <c r="AF239" s="5"/>
      <c r="AG239" s="185"/>
      <c r="AH239" s="5"/>
      <c r="AI239" s="36"/>
      <c r="AJ239" s="5"/>
      <c r="AK239" s="185"/>
      <c r="AL239" s="5">
        <v>108</v>
      </c>
      <c r="AM239" s="36">
        <v>0.1248263888888889</v>
      </c>
      <c r="AN239" s="5">
        <v>113</v>
      </c>
      <c r="AO239" s="185"/>
      <c r="AP239" s="5"/>
      <c r="AQ239" s="36"/>
      <c r="AR239" s="5"/>
      <c r="AS239" s="185"/>
      <c r="AT239" s="5"/>
      <c r="AU239" s="36"/>
      <c r="AV239" s="5"/>
      <c r="AW239" s="185"/>
      <c r="AX239" s="5"/>
      <c r="AY239" s="5"/>
      <c r="AZ239" s="5"/>
      <c r="BA239" s="185"/>
      <c r="BB239" s="5" t="str">
        <f>VLOOKUP(A239,Tartufo!A:G,5,0)</f>
        <v>77</v>
      </c>
      <c r="BC239" s="5" t="str">
        <f>VLOOKUP(A239,Tartufo!A:G,6,0)</f>
        <v>04:14:05</v>
      </c>
      <c r="BD239" s="5">
        <f>VLOOKUP(A239,Tartufo!A:H,7,0)</f>
        <v>152</v>
      </c>
      <c r="BE239" s="185"/>
      <c r="BF239" s="8"/>
      <c r="BG239" s="8"/>
      <c r="BH239" s="8"/>
      <c r="BI239" s="8"/>
    </row>
    <row r="240" spans="1:57" ht="12.75">
      <c r="A240" s="162" t="s">
        <v>3489</v>
      </c>
      <c r="B240" s="191" t="s">
        <v>763</v>
      </c>
      <c r="C240" s="191" t="s">
        <v>1834</v>
      </c>
      <c r="D240" s="194" t="s">
        <v>1733</v>
      </c>
      <c r="E240" s="185"/>
      <c r="F240" s="92">
        <f>+L240+P240+T240+X240+AB240+AF240+AJ240+AN240+AR240+AV240+AZ240+BD240</f>
        <v>378</v>
      </c>
      <c r="G240" s="92">
        <v>231</v>
      </c>
      <c r="H240" s="92">
        <f>COUNTA(J240,N240,R240,V240,Z240,AD240,AH240,AL240,AP240,AT240,AX240,BB240)</f>
        <v>2</v>
      </c>
      <c r="I240" s="185"/>
      <c r="M240" s="185"/>
      <c r="Q240" s="185"/>
      <c r="U240" s="185"/>
      <c r="Y240" s="185"/>
      <c r="Z240" s="154"/>
      <c r="AA240" s="16"/>
      <c r="AC240" s="185"/>
      <c r="AG240" s="185"/>
      <c r="AH240" s="191">
        <v>32</v>
      </c>
      <c r="AI240" s="191" t="s">
        <v>3130</v>
      </c>
      <c r="AJ240" s="5">
        <v>195</v>
      </c>
      <c r="AK240" s="185"/>
      <c r="AO240" s="185"/>
      <c r="AP240" s="5">
        <v>40</v>
      </c>
      <c r="AQ240" s="9">
        <v>0.10700231481481481</v>
      </c>
      <c r="AR240" s="5">
        <v>183</v>
      </c>
      <c r="AS240" s="185"/>
      <c r="AU240" s="19"/>
      <c r="AW240" s="185"/>
      <c r="BA240" s="185"/>
      <c r="BB240" s="5"/>
      <c r="BC240" s="5"/>
      <c r="BD240" s="5"/>
      <c r="BE240" s="185"/>
    </row>
    <row r="241" spans="1:57" ht="12.75">
      <c r="A241" s="177" t="s">
        <v>2711</v>
      </c>
      <c r="B241" s="5" t="s">
        <v>763</v>
      </c>
      <c r="C241" s="5" t="s">
        <v>1712</v>
      </c>
      <c r="D241" s="177" t="s">
        <v>737</v>
      </c>
      <c r="E241" s="185"/>
      <c r="F241" s="92">
        <f>+L241+P241+T241+X241+AB241+AF241+AJ241+AN241+AR241+AV241+AZ241+BD241</f>
        <v>378</v>
      </c>
      <c r="G241" s="92">
        <v>232</v>
      </c>
      <c r="H241" s="92">
        <f>COUNTA(J241,N241,R241,V241,Z241,AD241,AH241,AL241,AP241,AT241,AX241,BB241)</f>
        <v>2</v>
      </c>
      <c r="I241" s="185"/>
      <c r="M241" s="185"/>
      <c r="Q241" s="185"/>
      <c r="U241" s="185"/>
      <c r="Y241" s="185"/>
      <c r="AC241" s="185"/>
      <c r="AD241" s="4">
        <v>83</v>
      </c>
      <c r="AE241" s="19">
        <v>0.12943287037037038</v>
      </c>
      <c r="AF241" s="4">
        <v>139</v>
      </c>
      <c r="AG241" s="185"/>
      <c r="AH241" s="5" t="s">
        <v>3544</v>
      </c>
      <c r="AI241" s="36" t="s">
        <v>2744</v>
      </c>
      <c r="AJ241" s="6">
        <v>239</v>
      </c>
      <c r="AK241" s="185"/>
      <c r="AO241" s="185"/>
      <c r="AS241" s="185"/>
      <c r="AW241" s="185"/>
      <c r="AX241" s="52"/>
      <c r="AY241" s="52"/>
      <c r="BA241" s="185"/>
      <c r="BB241" s="5"/>
      <c r="BC241" s="5"/>
      <c r="BD241" s="5"/>
      <c r="BE241" s="185"/>
    </row>
    <row r="242" spans="1:61" ht="12.75">
      <c r="A242" s="169" t="s">
        <v>3651</v>
      </c>
      <c r="B242" s="5" t="s">
        <v>763</v>
      </c>
      <c r="D242" s="195" t="s">
        <v>737</v>
      </c>
      <c r="E242" s="185"/>
      <c r="F242" s="92">
        <f>+L242+P242+T242+X242+AB242+AF242+AJ242+AN242+AR242+AV242+AZ242+BD242</f>
        <v>378</v>
      </c>
      <c r="G242" s="92">
        <v>233</v>
      </c>
      <c r="H242" s="92">
        <f>COUNTA(J242,N242,R242,V242,Z242,AD242,AH242,AL242,AP242,AT242,AX242,BB242)</f>
        <v>2</v>
      </c>
      <c r="I242" s="185"/>
      <c r="J242" s="89"/>
      <c r="K242" s="89"/>
      <c r="L242" s="5"/>
      <c r="M242" s="185"/>
      <c r="N242" s="5"/>
      <c r="O242" s="125"/>
      <c r="P242" s="5"/>
      <c r="Q242" s="185"/>
      <c r="R242" s="92"/>
      <c r="S242" s="89"/>
      <c r="T242" s="52"/>
      <c r="U242" s="185"/>
      <c r="V242" s="150"/>
      <c r="W242" s="147"/>
      <c r="X242" s="5"/>
      <c r="Y242" s="185"/>
      <c r="AA242" s="5"/>
      <c r="AB242" s="5"/>
      <c r="AC242" s="185"/>
      <c r="AD242" s="5"/>
      <c r="AE242" s="60"/>
      <c r="AF242" s="5"/>
      <c r="AG242" s="185"/>
      <c r="AH242" s="5"/>
      <c r="AI242" s="36"/>
      <c r="AJ242" s="5"/>
      <c r="AK242" s="185"/>
      <c r="AL242" s="5">
        <v>45</v>
      </c>
      <c r="AM242" s="36">
        <v>0.09825231481481482</v>
      </c>
      <c r="AN242" s="5">
        <v>176</v>
      </c>
      <c r="AO242" s="185"/>
      <c r="AP242" s="5"/>
      <c r="AQ242" s="36"/>
      <c r="AR242" s="5"/>
      <c r="AS242" s="185"/>
      <c r="AT242" s="5">
        <v>23</v>
      </c>
      <c r="AU242" s="36">
        <v>0.07731481481481482</v>
      </c>
      <c r="AV242" s="5">
        <v>202</v>
      </c>
      <c r="AW242" s="185"/>
      <c r="AX242" s="5"/>
      <c r="AY242" s="5"/>
      <c r="AZ242" s="5"/>
      <c r="BA242" s="185"/>
      <c r="BB242" s="5"/>
      <c r="BC242" s="5"/>
      <c r="BD242" s="5"/>
      <c r="BE242" s="185"/>
      <c r="BF242" s="8"/>
      <c r="BG242" s="8"/>
      <c r="BH242" s="8"/>
      <c r="BI242" s="8"/>
    </row>
    <row r="243" spans="1:57" ht="12.75">
      <c r="A243" s="162" t="s">
        <v>3715</v>
      </c>
      <c r="B243" s="57" t="s">
        <v>763</v>
      </c>
      <c r="D243" s="195" t="s">
        <v>899</v>
      </c>
      <c r="E243" s="185"/>
      <c r="F243" s="92">
        <f>+L243+P243+T243+X243+AB243+AF243+AJ243+AN243+AR243+AV243+AZ243+BD243</f>
        <v>374</v>
      </c>
      <c r="G243" s="92">
        <v>234</v>
      </c>
      <c r="H243" s="92">
        <f>COUNTA(J243,N243,R243,V243,Z243,AD243,AH243,AL243,AP243,AT243,AX243,BB243)</f>
        <v>2</v>
      </c>
      <c r="I243" s="185"/>
      <c r="M243" s="185"/>
      <c r="Q243" s="185"/>
      <c r="R243" s="42"/>
      <c r="S243" s="42"/>
      <c r="T243" s="42"/>
      <c r="U243" s="185"/>
      <c r="V243" s="150"/>
      <c r="W243" s="147"/>
      <c r="X243" s="5"/>
      <c r="Y243" s="185"/>
      <c r="AA243" s="5"/>
      <c r="AB243" s="5"/>
      <c r="AC243" s="185"/>
      <c r="AE243" s="19"/>
      <c r="AG243" s="185"/>
      <c r="AH243" s="5"/>
      <c r="AI243" s="36"/>
      <c r="AK243" s="185"/>
      <c r="AO243" s="185"/>
      <c r="AP243" s="5">
        <v>28</v>
      </c>
      <c r="AQ243" s="9">
        <v>0.10167824074074074</v>
      </c>
      <c r="AR243" s="5">
        <v>195</v>
      </c>
      <c r="AS243" s="185"/>
      <c r="AU243" s="9"/>
      <c r="AW243" s="185"/>
      <c r="AX243" s="5">
        <v>42</v>
      </c>
      <c r="AY243" s="9">
        <v>0.08027777777777778</v>
      </c>
      <c r="AZ243" s="5">
        <v>179</v>
      </c>
      <c r="BA243" s="185"/>
      <c r="BB243" s="5"/>
      <c r="BC243" s="5"/>
      <c r="BD243" s="5"/>
      <c r="BE243" s="185"/>
    </row>
    <row r="244" spans="1:61" ht="12.75">
      <c r="A244" s="169" t="s">
        <v>1129</v>
      </c>
      <c r="B244" s="5" t="s">
        <v>763</v>
      </c>
      <c r="C244" s="40">
        <v>1963</v>
      </c>
      <c r="D244" s="195" t="s">
        <v>1192</v>
      </c>
      <c r="E244" s="185"/>
      <c r="F244" s="92">
        <f>+L244+P244+T244+X244+AB244+AF244+AJ244+AN244+AR244+AV244+AZ244+BD244</f>
        <v>374</v>
      </c>
      <c r="G244" s="92">
        <v>235</v>
      </c>
      <c r="H244" s="92">
        <f>COUNTA(J244,N244,R244,V244,Z244,AD244,AH244,AL244,AP244,AT244,AX244,BB244)</f>
        <v>2</v>
      </c>
      <c r="I244" s="185"/>
      <c r="J244" s="5"/>
      <c r="K244" s="36"/>
      <c r="L244" s="5"/>
      <c r="M244" s="185"/>
      <c r="N244" s="89">
        <v>49</v>
      </c>
      <c r="O244" s="129">
        <v>0.09302083333333333</v>
      </c>
      <c r="P244" s="5">
        <v>170</v>
      </c>
      <c r="Q244" s="185"/>
      <c r="R244" s="127"/>
      <c r="S244" s="127"/>
      <c r="T244" s="127"/>
      <c r="U244" s="185"/>
      <c r="V244" s="150"/>
      <c r="W244" s="147"/>
      <c r="X244" s="5"/>
      <c r="Y244" s="185"/>
      <c r="AA244" s="5"/>
      <c r="AB244" s="5"/>
      <c r="AC244" s="185"/>
      <c r="AD244" s="5"/>
      <c r="AE244" s="36"/>
      <c r="AF244" s="5"/>
      <c r="AG244" s="185"/>
      <c r="AH244" s="5"/>
      <c r="AI244" s="36"/>
      <c r="AJ244" s="5"/>
      <c r="AK244" s="185"/>
      <c r="AL244" s="5"/>
      <c r="AM244" s="36"/>
      <c r="AN244" s="5"/>
      <c r="AO244" s="185"/>
      <c r="AP244" s="5"/>
      <c r="AQ244" s="36"/>
      <c r="AR244" s="5"/>
      <c r="AS244" s="185"/>
      <c r="AT244" s="5"/>
      <c r="AU244" s="36"/>
      <c r="AV244" s="5"/>
      <c r="AW244" s="185"/>
      <c r="AX244" s="52">
        <v>17</v>
      </c>
      <c r="AY244" s="36">
        <v>0.07369212962962964</v>
      </c>
      <c r="AZ244" s="4">
        <v>204</v>
      </c>
      <c r="BA244" s="185"/>
      <c r="BB244" s="5"/>
      <c r="BC244" s="5"/>
      <c r="BD244" s="5"/>
      <c r="BE244" s="185"/>
      <c r="BF244" s="8"/>
      <c r="BG244" s="8"/>
      <c r="BH244" s="8"/>
      <c r="BI244" s="8"/>
    </row>
    <row r="245" spans="1:57" ht="12.75">
      <c r="A245" s="162" t="s">
        <v>3721</v>
      </c>
      <c r="B245" s="6" t="s">
        <v>763</v>
      </c>
      <c r="D245" s="194" t="s">
        <v>742</v>
      </c>
      <c r="E245" s="185"/>
      <c r="F245" s="92">
        <f>+L245+P245+T245+X245+AB245+AF245+AJ245+AN245+AR245+AV245+AZ245+BD245</f>
        <v>373</v>
      </c>
      <c r="G245" s="92">
        <v>236</v>
      </c>
      <c r="H245" s="92">
        <f>COUNTA(J245,N245,R245,V245,Z245,AD245,AH245,AL245,AP245,AT245,AX245,BB245)</f>
        <v>3</v>
      </c>
      <c r="I245" s="185"/>
      <c r="M245" s="185"/>
      <c r="Q245" s="185"/>
      <c r="R245" s="57"/>
      <c r="S245" s="57"/>
      <c r="T245" s="57"/>
      <c r="U245" s="185"/>
      <c r="V245" s="150"/>
      <c r="W245" s="147"/>
      <c r="X245" s="5"/>
      <c r="Y245" s="185"/>
      <c r="AA245" s="5"/>
      <c r="AB245" s="5"/>
      <c r="AC245" s="185"/>
      <c r="AG245" s="185"/>
      <c r="AH245" s="5"/>
      <c r="AI245" s="36"/>
      <c r="AK245" s="185"/>
      <c r="AO245" s="185"/>
      <c r="AP245" s="5">
        <v>94</v>
      </c>
      <c r="AQ245" s="9">
        <v>0.15230324074074075</v>
      </c>
      <c r="AR245" s="5">
        <v>129</v>
      </c>
      <c r="AS245" s="185"/>
      <c r="AU245" s="9"/>
      <c r="AW245" s="185"/>
      <c r="AX245" s="5">
        <v>130</v>
      </c>
      <c r="AY245" s="9">
        <v>0.09967592592592593</v>
      </c>
      <c r="AZ245" s="5">
        <v>91</v>
      </c>
      <c r="BA245" s="185"/>
      <c r="BB245" s="5" t="str">
        <f>VLOOKUP(A245,Tartufo!A:G,5,0)</f>
        <v>76</v>
      </c>
      <c r="BC245" s="5" t="str">
        <f>VLOOKUP(A245,Tartufo!A:G,6,0)</f>
        <v>04:13:36</v>
      </c>
      <c r="BD245" s="5">
        <f>VLOOKUP(A245,Tartufo!A:H,7,0)</f>
        <v>153</v>
      </c>
      <c r="BE245" s="185"/>
    </row>
    <row r="246" spans="1:61" ht="12.75">
      <c r="A246" s="169" t="s">
        <v>788</v>
      </c>
      <c r="B246" s="5" t="s">
        <v>763</v>
      </c>
      <c r="C246" s="5">
        <v>1957</v>
      </c>
      <c r="D246" s="194" t="s">
        <v>1694</v>
      </c>
      <c r="E246" s="185"/>
      <c r="F246" s="92">
        <f>+L246+P246+T246+X246+AB246+AF246+AJ246+AN246+AR246+AV246+AZ246+BD246</f>
        <v>373</v>
      </c>
      <c r="G246" s="92">
        <v>237</v>
      </c>
      <c r="H246" s="92">
        <f>COUNTA(J246,N246,R246,V246,Z246,AD246,AH246,AL246,AP246,AT246,AX246,BB246)</f>
        <v>2</v>
      </c>
      <c r="I246" s="185"/>
      <c r="J246" s="89">
        <v>38</v>
      </c>
      <c r="K246" s="89" t="s">
        <v>957</v>
      </c>
      <c r="L246" s="5">
        <v>181</v>
      </c>
      <c r="M246" s="185"/>
      <c r="N246" s="5"/>
      <c r="O246" s="125"/>
      <c r="P246" s="5"/>
      <c r="Q246" s="185"/>
      <c r="R246" s="92">
        <v>27</v>
      </c>
      <c r="S246" s="89" t="s">
        <v>1257</v>
      </c>
      <c r="T246" s="52">
        <v>192</v>
      </c>
      <c r="U246" s="185"/>
      <c r="V246" s="150"/>
      <c r="W246" s="147"/>
      <c r="X246" s="5"/>
      <c r="Y246" s="185"/>
      <c r="AA246" s="5"/>
      <c r="AB246" s="5"/>
      <c r="AC246" s="185"/>
      <c r="AD246" s="5"/>
      <c r="AE246" s="36"/>
      <c r="AF246" s="5"/>
      <c r="AG246" s="185"/>
      <c r="AH246" s="5"/>
      <c r="AI246" s="36"/>
      <c r="AJ246" s="5"/>
      <c r="AK246" s="185"/>
      <c r="AL246" s="5"/>
      <c r="AM246" s="36"/>
      <c r="AN246" s="5"/>
      <c r="AO246" s="185"/>
      <c r="AP246" s="5"/>
      <c r="AQ246" s="36"/>
      <c r="AR246" s="5"/>
      <c r="AS246" s="185"/>
      <c r="AT246" s="5"/>
      <c r="AU246" s="36"/>
      <c r="AV246" s="5"/>
      <c r="AW246" s="185"/>
      <c r="AX246" s="5"/>
      <c r="AY246" s="5"/>
      <c r="AZ246" s="5"/>
      <c r="BA246" s="185"/>
      <c r="BB246" s="5"/>
      <c r="BC246" s="5"/>
      <c r="BD246" s="5"/>
      <c r="BE246" s="185"/>
      <c r="BF246" s="8"/>
      <c r="BG246" s="8"/>
      <c r="BH246" s="8"/>
      <c r="BI246" s="8"/>
    </row>
    <row r="247" spans="1:61" s="8" customFormat="1" ht="12.75">
      <c r="A247" s="162" t="s">
        <v>552</v>
      </c>
      <c r="B247" s="6" t="s">
        <v>763</v>
      </c>
      <c r="C247" s="5"/>
      <c r="D247" s="195" t="s">
        <v>1202</v>
      </c>
      <c r="E247" s="185"/>
      <c r="F247" s="92">
        <f>+L247+P247+T247+X247+AB247+AF247+AJ247+AN247+AR247+AV247+AZ247+BD247</f>
        <v>372</v>
      </c>
      <c r="G247" s="92">
        <v>238</v>
      </c>
      <c r="H247" s="92">
        <f>COUNTA(J247,N247,R247,V247,Z247,AD247,AH247,AL247,AP247,AT247,AX247,BB247)</f>
        <v>2</v>
      </c>
      <c r="I247" s="185"/>
      <c r="J247" s="4"/>
      <c r="K247" s="4"/>
      <c r="L247" s="4"/>
      <c r="M247" s="185"/>
      <c r="N247" s="4"/>
      <c r="O247" s="3"/>
      <c r="P247" s="4"/>
      <c r="Q247" s="185"/>
      <c r="R247" s="4"/>
      <c r="S247" s="4"/>
      <c r="T247" s="4"/>
      <c r="U247" s="185"/>
      <c r="V247" s="150" t="s">
        <v>616</v>
      </c>
      <c r="W247" s="147">
        <v>0.5963773148148148</v>
      </c>
      <c r="X247" s="5">
        <v>195</v>
      </c>
      <c r="Y247" s="185"/>
      <c r="Z247" s="152"/>
      <c r="AA247" s="5"/>
      <c r="AB247" s="5"/>
      <c r="AC247" s="185"/>
      <c r="AD247" s="4"/>
      <c r="AE247" s="19"/>
      <c r="AF247" s="4"/>
      <c r="AG247" s="185"/>
      <c r="AH247" s="5"/>
      <c r="AI247" s="36"/>
      <c r="AJ247" s="4"/>
      <c r="AK247" s="185"/>
      <c r="AL247" s="4"/>
      <c r="AM247" s="9"/>
      <c r="AN247" s="4"/>
      <c r="AO247" s="185"/>
      <c r="AP247" s="4"/>
      <c r="AQ247" s="9"/>
      <c r="AR247" s="4"/>
      <c r="AS247" s="185"/>
      <c r="AT247" s="4"/>
      <c r="AU247" s="4"/>
      <c r="AV247" s="4"/>
      <c r="AW247" s="185"/>
      <c r="AX247" s="4"/>
      <c r="AY247" s="4"/>
      <c r="AZ247" s="4"/>
      <c r="BA247" s="185"/>
      <c r="BB247" s="5" t="str">
        <f>VLOOKUP(A247,Tartufo!A:G,5,0)</f>
        <v>52</v>
      </c>
      <c r="BC247" s="5" t="str">
        <f>VLOOKUP(A247,Tartufo!A:G,6,0)</f>
        <v>03:47:19</v>
      </c>
      <c r="BD247" s="5">
        <f>VLOOKUP(A247,Tartufo!A:H,7,0)</f>
        <v>177</v>
      </c>
      <c r="BE247" s="185"/>
      <c r="BF247" s="7"/>
      <c r="BG247" s="7"/>
      <c r="BH247" s="7"/>
      <c r="BI247" s="7"/>
    </row>
    <row r="248" spans="1:61" ht="12.75">
      <c r="A248" s="169" t="s">
        <v>1113</v>
      </c>
      <c r="B248" s="5" t="s">
        <v>763</v>
      </c>
      <c r="C248" s="40">
        <v>1963</v>
      </c>
      <c r="D248" s="195" t="s">
        <v>901</v>
      </c>
      <c r="E248" s="185"/>
      <c r="F248" s="92">
        <f>+L248+P248+T248+X248+AB248+AF248+AJ248+AN248+AR248+AV248+AZ248+BD248</f>
        <v>372</v>
      </c>
      <c r="G248" s="92">
        <v>239</v>
      </c>
      <c r="H248" s="92">
        <f>COUNTA(J248,N248,R248,V248,Z248,AD248,AH248,AL248,AP248,AT248,AX248,BB248)</f>
        <v>2</v>
      </c>
      <c r="I248" s="185"/>
      <c r="J248" s="5"/>
      <c r="K248" s="5"/>
      <c r="L248" s="5"/>
      <c r="M248" s="185"/>
      <c r="N248" s="89">
        <v>35</v>
      </c>
      <c r="O248" s="129">
        <v>0.08716435185185185</v>
      </c>
      <c r="P248" s="5">
        <v>184</v>
      </c>
      <c r="Q248" s="185"/>
      <c r="R248" s="92">
        <v>31</v>
      </c>
      <c r="S248" s="89" t="s">
        <v>1261</v>
      </c>
      <c r="T248" s="52">
        <v>188</v>
      </c>
      <c r="U248" s="185"/>
      <c r="V248" s="150"/>
      <c r="W248" s="147"/>
      <c r="X248" s="5"/>
      <c r="Y248" s="185"/>
      <c r="AA248" s="5"/>
      <c r="AB248" s="5"/>
      <c r="AC248" s="185"/>
      <c r="AE248" s="19"/>
      <c r="AF248" s="5"/>
      <c r="AG248" s="185"/>
      <c r="AH248" s="5"/>
      <c r="AI248" s="36"/>
      <c r="AJ248" s="5"/>
      <c r="AK248" s="185"/>
      <c r="AL248" s="5"/>
      <c r="AM248" s="36"/>
      <c r="AN248" s="5"/>
      <c r="AO248" s="185"/>
      <c r="AP248" s="5"/>
      <c r="AQ248" s="36"/>
      <c r="AR248" s="5"/>
      <c r="AS248" s="185"/>
      <c r="AT248" s="5"/>
      <c r="AU248" s="36"/>
      <c r="AV248" s="5"/>
      <c r="AW248" s="185"/>
      <c r="AX248" s="5"/>
      <c r="AY248" s="5"/>
      <c r="AZ248" s="5"/>
      <c r="BA248" s="185"/>
      <c r="BB248" s="5"/>
      <c r="BC248" s="5"/>
      <c r="BD248" s="5"/>
      <c r="BE248" s="185"/>
      <c r="BF248" s="8"/>
      <c r="BG248" s="8"/>
      <c r="BH248" s="8"/>
      <c r="BI248" s="8"/>
    </row>
    <row r="249" spans="1:61" ht="12.75">
      <c r="A249" s="169" t="s">
        <v>868</v>
      </c>
      <c r="B249" s="5" t="s">
        <v>763</v>
      </c>
      <c r="C249" s="5">
        <v>1974</v>
      </c>
      <c r="D249" s="194" t="s">
        <v>2019</v>
      </c>
      <c r="E249" s="185"/>
      <c r="F249" s="92">
        <f>+L249+P249+T249+X249+AB249+AF249+AJ249+AN249+AR249+AV249+AZ249+BD249</f>
        <v>370</v>
      </c>
      <c r="G249" s="92">
        <v>240</v>
      </c>
      <c r="H249" s="92">
        <f>COUNTA(J249,N249,R249,V249,Z249,AD249,AH249,AL249,AP249,AT249,AX249,BB249)</f>
        <v>2</v>
      </c>
      <c r="I249" s="185"/>
      <c r="J249" s="89">
        <v>44</v>
      </c>
      <c r="K249" s="89" t="s">
        <v>962</v>
      </c>
      <c r="L249" s="5">
        <v>175</v>
      </c>
      <c r="M249" s="185"/>
      <c r="N249" s="5"/>
      <c r="O249" s="125"/>
      <c r="P249" s="5"/>
      <c r="Q249" s="185"/>
      <c r="R249" s="5"/>
      <c r="S249" s="5"/>
      <c r="T249" s="5"/>
      <c r="U249" s="185"/>
      <c r="V249" s="150"/>
      <c r="W249" s="147"/>
      <c r="X249" s="5"/>
      <c r="Y249" s="185"/>
      <c r="AA249" s="5"/>
      <c r="AB249" s="5"/>
      <c r="AC249" s="185"/>
      <c r="AD249" s="4">
        <v>27</v>
      </c>
      <c r="AE249" s="19">
        <v>0.10151620370370369</v>
      </c>
      <c r="AF249" s="4">
        <v>195</v>
      </c>
      <c r="AG249" s="185"/>
      <c r="AH249" s="5"/>
      <c r="AI249" s="36"/>
      <c r="AJ249" s="5"/>
      <c r="AK249" s="185"/>
      <c r="AL249" s="5"/>
      <c r="AM249" s="36"/>
      <c r="AN249" s="5"/>
      <c r="AO249" s="185"/>
      <c r="AP249" s="5"/>
      <c r="AQ249" s="36"/>
      <c r="AR249" s="5"/>
      <c r="AS249" s="185"/>
      <c r="AT249" s="5"/>
      <c r="AU249" s="36"/>
      <c r="AV249" s="5"/>
      <c r="AW249" s="185"/>
      <c r="AX249" s="5"/>
      <c r="AY249" s="5"/>
      <c r="AZ249" s="5"/>
      <c r="BA249" s="185"/>
      <c r="BB249" s="5"/>
      <c r="BC249" s="5"/>
      <c r="BD249" s="5"/>
      <c r="BE249" s="185"/>
      <c r="BF249" s="8"/>
      <c r="BG249" s="8"/>
      <c r="BH249" s="8"/>
      <c r="BI249" s="8"/>
    </row>
    <row r="250" spans="1:57" ht="12.75">
      <c r="A250" s="171" t="s">
        <v>483</v>
      </c>
      <c r="B250" s="141" t="s">
        <v>765</v>
      </c>
      <c r="C250" s="141" t="s">
        <v>109</v>
      </c>
      <c r="D250" s="196" t="s">
        <v>287</v>
      </c>
      <c r="E250" s="185"/>
      <c r="F250" s="92">
        <f>+L250+P250+T250+X250+AB250+AF250+AJ250+AN250+AR250+AV250+AZ250+BD250</f>
        <v>369</v>
      </c>
      <c r="G250" s="92">
        <v>241</v>
      </c>
      <c r="H250" s="92">
        <f>COUNTA(J250,N250,R250,V250,Z250,AD250,AH250,AL250,AP250,AT250,AX250,BB250)</f>
        <v>2</v>
      </c>
      <c r="I250" s="185"/>
      <c r="M250" s="185"/>
      <c r="Q250" s="185"/>
      <c r="U250" s="185"/>
      <c r="V250" s="150">
        <v>107</v>
      </c>
      <c r="W250" s="147" t="s">
        <v>288</v>
      </c>
      <c r="X250" s="5">
        <v>244</v>
      </c>
      <c r="Y250" s="185"/>
      <c r="AA250" s="5"/>
      <c r="AB250" s="5"/>
      <c r="AC250" s="185"/>
      <c r="AG250" s="185"/>
      <c r="AH250" s="5"/>
      <c r="AI250" s="36"/>
      <c r="AK250" s="185"/>
      <c r="AO250" s="185"/>
      <c r="AS250" s="185"/>
      <c r="AU250" s="9"/>
      <c r="AW250" s="185"/>
      <c r="BA250" s="185"/>
      <c r="BB250" s="5" t="str">
        <f>VLOOKUP(A250,Tartufo!A:G,5,0)</f>
        <v>104</v>
      </c>
      <c r="BC250" s="5" t="str">
        <f>VLOOKUP(A250,Tartufo!A:G,6,0)</f>
        <v>05:14:44</v>
      </c>
      <c r="BD250" s="5">
        <f>VLOOKUP(A250,Tartufo!A:H,7,0)</f>
        <v>125</v>
      </c>
      <c r="BE250" s="185"/>
    </row>
    <row r="251" spans="1:61" ht="12.75">
      <c r="A251" s="162" t="s">
        <v>3456</v>
      </c>
      <c r="B251" s="191" t="s">
        <v>763</v>
      </c>
      <c r="C251" s="191" t="s">
        <v>2062</v>
      </c>
      <c r="D251" s="194" t="s">
        <v>2739</v>
      </c>
      <c r="E251" s="185"/>
      <c r="F251" s="92">
        <f>+L251+P251+T251+X251+AB251+AF251+AJ251+AN251+AR251+AV251+AZ251+BD251</f>
        <v>367</v>
      </c>
      <c r="G251" s="92">
        <v>242</v>
      </c>
      <c r="H251" s="92">
        <f>COUNTA(J251,N251,R251,V251,Z251,AD251,AH251,AL251,AP251,AT251,AX251,BB251)</f>
        <v>2</v>
      </c>
      <c r="I251" s="185"/>
      <c r="J251" s="5"/>
      <c r="K251" s="36"/>
      <c r="L251" s="5"/>
      <c r="M251" s="185"/>
      <c r="N251" s="5"/>
      <c r="O251" s="59"/>
      <c r="P251" s="5"/>
      <c r="Q251" s="185"/>
      <c r="U251" s="185"/>
      <c r="Y251" s="185"/>
      <c r="AB251" s="5"/>
      <c r="AC251" s="185"/>
      <c r="AD251" s="5"/>
      <c r="AF251" s="5"/>
      <c r="AG251" s="185"/>
      <c r="AH251" s="191" t="s">
        <v>3591</v>
      </c>
      <c r="AI251" s="191" t="s">
        <v>2893</v>
      </c>
      <c r="AJ251" s="6">
        <v>192</v>
      </c>
      <c r="AK251" s="185"/>
      <c r="AN251" s="5"/>
      <c r="AO251" s="185"/>
      <c r="AS251" s="185"/>
      <c r="AU251" s="19"/>
      <c r="AW251" s="185"/>
      <c r="BA251" s="185"/>
      <c r="BB251" s="5" t="str">
        <f>VLOOKUP(A251,Tartufo!A:G,5,0)</f>
        <v>54</v>
      </c>
      <c r="BC251" s="5" t="str">
        <f>VLOOKUP(A251,Tartufo!A:G,6,0)</f>
        <v>03:49:34</v>
      </c>
      <c r="BD251" s="5">
        <f>VLOOKUP(A251,Tartufo!A:H,7,0)</f>
        <v>175</v>
      </c>
      <c r="BE251" s="185"/>
      <c r="BF251" s="8"/>
      <c r="BG251" s="8"/>
      <c r="BH251" s="8"/>
      <c r="BI251" s="8"/>
    </row>
    <row r="252" spans="1:61" ht="12.75">
      <c r="A252" s="170" t="s">
        <v>1545</v>
      </c>
      <c r="B252" s="5" t="s">
        <v>765</v>
      </c>
      <c r="D252" s="194" t="s">
        <v>742</v>
      </c>
      <c r="E252" s="185"/>
      <c r="F252" s="92">
        <f>+L252+P252+T252+X252+AB252+AF252+AJ252+AN252+AR252+AV252+AZ252+BD252</f>
        <v>365</v>
      </c>
      <c r="G252" s="92">
        <v>243</v>
      </c>
      <c r="H252" s="92">
        <f>COUNTA(J252,N252,R252,V252,Z252,AD252,AH252,AL252,AP252,AT252,AX252,BB252)</f>
        <v>3</v>
      </c>
      <c r="I252" s="185"/>
      <c r="J252" s="5"/>
      <c r="K252" s="5"/>
      <c r="L252" s="5"/>
      <c r="M252" s="185"/>
      <c r="N252" s="5"/>
      <c r="O252" s="59"/>
      <c r="P252" s="5"/>
      <c r="Q252" s="185"/>
      <c r="R252" s="92">
        <v>84</v>
      </c>
      <c r="S252" s="89" t="s">
        <v>1302</v>
      </c>
      <c r="T252" s="52">
        <v>135</v>
      </c>
      <c r="U252" s="185"/>
      <c r="V252" s="150"/>
      <c r="W252" s="147"/>
      <c r="X252" s="5"/>
      <c r="Y252" s="185"/>
      <c r="AA252" s="5"/>
      <c r="AB252" s="5"/>
      <c r="AC252" s="185"/>
      <c r="AD252" s="4">
        <v>113</v>
      </c>
      <c r="AE252" s="19">
        <v>0.15806712962962963</v>
      </c>
      <c r="AF252" s="4">
        <v>109</v>
      </c>
      <c r="AG252" s="185"/>
      <c r="AH252" s="5"/>
      <c r="AI252" s="36"/>
      <c r="AJ252" s="5"/>
      <c r="AK252" s="185"/>
      <c r="AL252" s="5"/>
      <c r="AM252" s="36"/>
      <c r="AN252" s="5"/>
      <c r="AO252" s="185"/>
      <c r="AP252" s="5">
        <v>102</v>
      </c>
      <c r="AQ252" s="36">
        <v>0.17569444444444446</v>
      </c>
      <c r="AR252" s="5">
        <v>121</v>
      </c>
      <c r="AS252" s="185"/>
      <c r="AT252" s="5"/>
      <c r="AU252" s="36"/>
      <c r="AV252" s="5"/>
      <c r="AW252" s="185"/>
      <c r="AX252" s="5"/>
      <c r="AY252" s="5"/>
      <c r="AZ252" s="5"/>
      <c r="BA252" s="185"/>
      <c r="BB252" s="5"/>
      <c r="BC252" s="5"/>
      <c r="BD252" s="5"/>
      <c r="BE252" s="185"/>
      <c r="BF252" s="8"/>
      <c r="BG252" s="8"/>
      <c r="BH252" s="8"/>
      <c r="BI252" s="8"/>
    </row>
    <row r="253" spans="1:57" ht="12.75">
      <c r="A253" s="171" t="s">
        <v>3459</v>
      </c>
      <c r="B253" s="191" t="s">
        <v>765</v>
      </c>
      <c r="C253" s="191" t="s">
        <v>2062</v>
      </c>
      <c r="D253" s="194" t="s">
        <v>2918</v>
      </c>
      <c r="E253" s="185"/>
      <c r="F253" s="92">
        <f>+L253+P253+T253+X253+AB253+AF253+AJ253+AN253+AR253+AV253+AZ253+BD253</f>
        <v>365</v>
      </c>
      <c r="G253" s="92">
        <v>244</v>
      </c>
      <c r="H253" s="92">
        <f>COUNTA(J253,N253,R253,V253,Z253,AD253,AH253,AL253,AP253,AT253,AX253,BB253)</f>
        <v>2</v>
      </c>
      <c r="I253" s="185"/>
      <c r="M253" s="185"/>
      <c r="Q253" s="185"/>
      <c r="U253" s="185"/>
      <c r="Y253" s="185"/>
      <c r="AC253" s="185"/>
      <c r="AG253" s="185"/>
      <c r="AH253" s="191" t="s">
        <v>3599</v>
      </c>
      <c r="AI253" s="191" t="s">
        <v>2919</v>
      </c>
      <c r="AJ253" s="6">
        <v>184</v>
      </c>
      <c r="AK253" s="185"/>
      <c r="AO253" s="185"/>
      <c r="AS253" s="185"/>
      <c r="AW253" s="185"/>
      <c r="AX253" s="52"/>
      <c r="AY253" s="52"/>
      <c r="BA253" s="185"/>
      <c r="BB253" s="5" t="str">
        <f>VLOOKUP(A253,Tartufo!A:G,5,0)</f>
        <v>70 (L) </v>
      </c>
      <c r="BC253" s="5" t="str">
        <f>VLOOKUP(A253,Tartufo!A:G,6,0)</f>
        <v>08:10:50</v>
      </c>
      <c r="BD253" s="5">
        <f>VLOOKUP(A253,Tartufo!A:H,7,0)</f>
        <v>181</v>
      </c>
      <c r="BE253" s="185"/>
    </row>
    <row r="254" spans="1:61" ht="12.75">
      <c r="A254" s="170" t="s">
        <v>889</v>
      </c>
      <c r="B254" s="5" t="s">
        <v>765</v>
      </c>
      <c r="C254" s="5">
        <v>1962</v>
      </c>
      <c r="D254" s="194" t="s">
        <v>1733</v>
      </c>
      <c r="E254" s="185"/>
      <c r="F254" s="92">
        <f>+L254+P254+T254+X254+AB254+AF254+AJ254+AN254+AR254+AV254+AZ254+BD254</f>
        <v>361</v>
      </c>
      <c r="G254" s="92">
        <v>245</v>
      </c>
      <c r="H254" s="92">
        <f>COUNTA(J254,N254,R254,V254,Z254,AD254,AH254,AL254,AP254,AT254,AX254,BB254)</f>
        <v>3</v>
      </c>
      <c r="I254" s="185"/>
      <c r="J254" s="89">
        <v>118</v>
      </c>
      <c r="K254" s="89" t="s">
        <v>1036</v>
      </c>
      <c r="L254" s="5">
        <v>101</v>
      </c>
      <c r="M254" s="185"/>
      <c r="N254" s="5"/>
      <c r="O254" s="125"/>
      <c r="P254" s="5"/>
      <c r="Q254" s="185"/>
      <c r="R254" s="92">
        <v>81</v>
      </c>
      <c r="S254" s="89" t="s">
        <v>1299</v>
      </c>
      <c r="T254" s="52">
        <v>138</v>
      </c>
      <c r="U254" s="185"/>
      <c r="V254" s="150"/>
      <c r="W254" s="147"/>
      <c r="X254" s="5"/>
      <c r="Y254" s="185"/>
      <c r="AA254" s="5"/>
      <c r="AB254" s="5"/>
      <c r="AC254" s="185"/>
      <c r="AE254" s="19"/>
      <c r="AF254" s="5"/>
      <c r="AG254" s="185"/>
      <c r="AH254" s="5"/>
      <c r="AI254" s="36"/>
      <c r="AJ254" s="5"/>
      <c r="AK254" s="185"/>
      <c r="AL254" s="5"/>
      <c r="AM254" s="36"/>
      <c r="AN254" s="5"/>
      <c r="AO254" s="185"/>
      <c r="AP254" s="4">
        <v>101</v>
      </c>
      <c r="AQ254" s="60">
        <v>0.17500000000000002</v>
      </c>
      <c r="AR254" s="4">
        <v>122</v>
      </c>
      <c r="AS254" s="185"/>
      <c r="AT254" s="5"/>
      <c r="AU254" s="36"/>
      <c r="AV254" s="5"/>
      <c r="AW254" s="185"/>
      <c r="AX254" s="5"/>
      <c r="AY254" s="5"/>
      <c r="AZ254" s="5"/>
      <c r="BA254" s="185"/>
      <c r="BB254" s="5"/>
      <c r="BC254" s="5"/>
      <c r="BD254" s="5"/>
      <c r="BE254" s="185"/>
      <c r="BF254" s="8"/>
      <c r="BG254" s="8"/>
      <c r="BH254" s="8"/>
      <c r="BI254" s="8"/>
    </row>
    <row r="255" spans="1:61" ht="12.75">
      <c r="A255" s="169" t="s">
        <v>1164</v>
      </c>
      <c r="B255" s="5" t="s">
        <v>763</v>
      </c>
      <c r="C255" s="40">
        <v>1966</v>
      </c>
      <c r="D255" s="194" t="s">
        <v>1686</v>
      </c>
      <c r="E255" s="185"/>
      <c r="F255" s="92">
        <f>+L255+P255+T255+X255+AB255+AF255+AJ255+AN255+AR255+AV255+AZ255+BD255</f>
        <v>361</v>
      </c>
      <c r="G255" s="92">
        <v>246</v>
      </c>
      <c r="H255" s="92">
        <f>COUNTA(J255,N255,R255,V255,Z255,AD255,AH255,AL255,AP255,AT255,AX255,BB255)</f>
        <v>2</v>
      </c>
      <c r="I255" s="185"/>
      <c r="J255" s="5"/>
      <c r="K255" s="36"/>
      <c r="L255" s="5"/>
      <c r="M255" s="185"/>
      <c r="N255" s="89">
        <v>89</v>
      </c>
      <c r="O255" s="129">
        <v>0.13819444444444443</v>
      </c>
      <c r="P255" s="5">
        <v>130</v>
      </c>
      <c r="Q255" s="185"/>
      <c r="R255" s="5"/>
      <c r="S255" s="5"/>
      <c r="T255" s="5"/>
      <c r="U255" s="185"/>
      <c r="V255" s="150" t="s">
        <v>607</v>
      </c>
      <c r="W255" s="147">
        <v>0.45310185185185187</v>
      </c>
      <c r="X255" s="5">
        <v>231</v>
      </c>
      <c r="Y255" s="185"/>
      <c r="AA255" s="5"/>
      <c r="AB255" s="5"/>
      <c r="AC255" s="185"/>
      <c r="AD255" s="5"/>
      <c r="AE255" s="36"/>
      <c r="AF255" s="5"/>
      <c r="AG255" s="185"/>
      <c r="AH255" s="5"/>
      <c r="AI255" s="36"/>
      <c r="AJ255" s="5"/>
      <c r="AK255" s="185"/>
      <c r="AL255" s="5"/>
      <c r="AM255" s="36"/>
      <c r="AN255" s="5"/>
      <c r="AO255" s="185"/>
      <c r="AP255" s="5"/>
      <c r="AQ255" s="36"/>
      <c r="AR255" s="5"/>
      <c r="AS255" s="185"/>
      <c r="AT255" s="5"/>
      <c r="AU255" s="36"/>
      <c r="AV255" s="5"/>
      <c r="AW255" s="185"/>
      <c r="AX255" s="5"/>
      <c r="AY255" s="5"/>
      <c r="AZ255" s="5"/>
      <c r="BA255" s="185"/>
      <c r="BB255" s="5"/>
      <c r="BC255" s="5"/>
      <c r="BD255" s="5"/>
      <c r="BE255" s="185"/>
      <c r="BF255" s="8"/>
      <c r="BG255" s="8"/>
      <c r="BH255" s="8"/>
      <c r="BI255" s="8"/>
    </row>
    <row r="256" spans="1:57" ht="12.75">
      <c r="A256" s="162" t="s">
        <v>689</v>
      </c>
      <c r="B256" s="136" t="s">
        <v>763</v>
      </c>
      <c r="C256" s="136" t="s">
        <v>1672</v>
      </c>
      <c r="D256" s="196" t="s">
        <v>1192</v>
      </c>
      <c r="E256" s="185"/>
      <c r="F256" s="92">
        <f>+L256+P256+T256+X256+AB256+AF256+AJ256+AN256+AR256+AV256+AZ256+BD256</f>
        <v>360</v>
      </c>
      <c r="G256" s="92">
        <v>247</v>
      </c>
      <c r="H256" s="92">
        <f>COUNTA(J256,N256,R256,V256,Z256,AD256,AH256,AL256,AP256,AT256,AX256,BB256)</f>
        <v>3</v>
      </c>
      <c r="I256" s="185"/>
      <c r="M256" s="185"/>
      <c r="N256" s="2"/>
      <c r="Q256" s="185"/>
      <c r="U256" s="185"/>
      <c r="Y256" s="185"/>
      <c r="Z256" s="153">
        <v>116</v>
      </c>
      <c r="AA256" s="136" t="s">
        <v>2266</v>
      </c>
      <c r="AB256" s="6">
        <v>99</v>
      </c>
      <c r="AC256" s="185"/>
      <c r="AD256" s="4">
        <v>81</v>
      </c>
      <c r="AE256" s="19">
        <v>0.12876157407407407</v>
      </c>
      <c r="AF256" s="4">
        <v>141</v>
      </c>
      <c r="AG256" s="185"/>
      <c r="AH256" s="5"/>
      <c r="AI256" s="36"/>
      <c r="AK256" s="185"/>
      <c r="AL256" s="5">
        <v>101</v>
      </c>
      <c r="AM256" s="9">
        <v>0.11788194444444444</v>
      </c>
      <c r="AN256" s="5">
        <v>120</v>
      </c>
      <c r="AO256" s="185"/>
      <c r="AS256" s="185"/>
      <c r="AU256" s="19"/>
      <c r="AW256" s="185"/>
      <c r="BA256" s="185"/>
      <c r="BB256" s="5"/>
      <c r="BC256" s="5"/>
      <c r="BD256" s="5"/>
      <c r="BE256" s="185"/>
    </row>
    <row r="257" spans="1:61" s="8" customFormat="1" ht="12.75">
      <c r="A257" s="162" t="s">
        <v>3663</v>
      </c>
      <c r="B257" s="6" t="s">
        <v>763</v>
      </c>
      <c r="C257" s="5"/>
      <c r="D257" s="195" t="s">
        <v>1990</v>
      </c>
      <c r="E257" s="185"/>
      <c r="F257" s="92">
        <f>+L257+P257+T257+X257+AB257+AF257+AJ257+AN257+AR257+AV257+AZ257+BD257</f>
        <v>359</v>
      </c>
      <c r="G257" s="92">
        <v>248</v>
      </c>
      <c r="H257" s="92">
        <f>COUNTA(J257,N257,R257,V257,Z257,AD257,AH257,AL257,AP257,AT257,AX257,BB257)</f>
        <v>2</v>
      </c>
      <c r="I257" s="185"/>
      <c r="J257" s="4"/>
      <c r="K257" s="4"/>
      <c r="L257" s="4"/>
      <c r="M257" s="185"/>
      <c r="N257" s="2"/>
      <c r="O257" s="3"/>
      <c r="P257" s="4"/>
      <c r="Q257" s="185"/>
      <c r="R257" s="4"/>
      <c r="S257" s="4"/>
      <c r="T257" s="4"/>
      <c r="U257" s="185"/>
      <c r="V257" s="150"/>
      <c r="W257" s="147"/>
      <c r="X257" s="5"/>
      <c r="Y257" s="185"/>
      <c r="Z257" s="152"/>
      <c r="AA257" s="5"/>
      <c r="AB257" s="5"/>
      <c r="AC257" s="185"/>
      <c r="AD257" s="4"/>
      <c r="AE257" s="19"/>
      <c r="AF257" s="4"/>
      <c r="AG257" s="185"/>
      <c r="AH257" s="5"/>
      <c r="AI257" s="36"/>
      <c r="AJ257" s="4"/>
      <c r="AK257" s="185"/>
      <c r="AL257" s="5">
        <v>72</v>
      </c>
      <c r="AM257" s="9">
        <v>0.10591435185185184</v>
      </c>
      <c r="AN257" s="5">
        <v>149</v>
      </c>
      <c r="AO257" s="185"/>
      <c r="AP257" s="4"/>
      <c r="AQ257" s="9"/>
      <c r="AR257" s="4"/>
      <c r="AS257" s="185"/>
      <c r="AT257" s="5">
        <v>15</v>
      </c>
      <c r="AU257" s="9">
        <v>0.07454861111111111</v>
      </c>
      <c r="AV257" s="5">
        <v>210</v>
      </c>
      <c r="AW257" s="185"/>
      <c r="AX257" s="4"/>
      <c r="AY257" s="4"/>
      <c r="AZ257" s="4"/>
      <c r="BA257" s="185"/>
      <c r="BB257" s="5"/>
      <c r="BC257" s="5"/>
      <c r="BD257" s="5"/>
      <c r="BE257" s="185"/>
      <c r="BF257" s="7"/>
      <c r="BG257" s="7"/>
      <c r="BH257" s="7"/>
      <c r="BI257" s="7"/>
    </row>
    <row r="258" spans="1:61" s="8" customFormat="1" ht="12.75">
      <c r="A258" s="162" t="s">
        <v>3460</v>
      </c>
      <c r="B258" s="191" t="s">
        <v>763</v>
      </c>
      <c r="C258" s="191" t="s">
        <v>1693</v>
      </c>
      <c r="D258" s="194" t="s">
        <v>2924</v>
      </c>
      <c r="E258" s="185"/>
      <c r="F258" s="92">
        <f>+L258+P258+T258+X258+AB258+AF258+AJ258+AN258+AR258+AV258+AZ258+BD258</f>
        <v>355</v>
      </c>
      <c r="G258" s="92">
        <v>249</v>
      </c>
      <c r="H258" s="92">
        <f>COUNTA(J258,N258,R258,V258,Z258,AD258,AH258,AL258,AP258,AT258,AX258,BB258)</f>
        <v>2</v>
      </c>
      <c r="I258" s="185"/>
      <c r="J258" s="4"/>
      <c r="K258" s="4"/>
      <c r="L258" s="4"/>
      <c r="M258" s="185"/>
      <c r="N258" s="4"/>
      <c r="O258" s="3"/>
      <c r="P258" s="4"/>
      <c r="Q258" s="185"/>
      <c r="R258" s="4"/>
      <c r="S258" s="4"/>
      <c r="T258" s="4"/>
      <c r="U258" s="185"/>
      <c r="V258" s="149"/>
      <c r="W258" s="145"/>
      <c r="X258" s="4"/>
      <c r="Y258" s="185"/>
      <c r="Z258" s="152"/>
      <c r="AA258" s="9"/>
      <c r="AB258" s="4"/>
      <c r="AC258" s="185"/>
      <c r="AD258" s="4"/>
      <c r="AE258" s="9"/>
      <c r="AF258" s="4"/>
      <c r="AG258" s="185"/>
      <c r="AH258" s="191" t="s">
        <v>3600</v>
      </c>
      <c r="AI258" s="191" t="s">
        <v>2925</v>
      </c>
      <c r="AJ258" s="6">
        <v>183</v>
      </c>
      <c r="AK258" s="185"/>
      <c r="AL258" s="5">
        <v>49</v>
      </c>
      <c r="AM258" s="9">
        <v>0.09952546296296295</v>
      </c>
      <c r="AN258" s="5">
        <v>172</v>
      </c>
      <c r="AO258" s="185"/>
      <c r="AP258" s="4"/>
      <c r="AQ258" s="9"/>
      <c r="AR258" s="4"/>
      <c r="AS258" s="185"/>
      <c r="AT258" s="4"/>
      <c r="AU258" s="19"/>
      <c r="AV258" s="4"/>
      <c r="AW258" s="185"/>
      <c r="AX258" s="4"/>
      <c r="AY258" s="4"/>
      <c r="AZ258" s="4"/>
      <c r="BA258" s="185"/>
      <c r="BB258" s="5"/>
      <c r="BC258" s="5"/>
      <c r="BD258" s="5"/>
      <c r="BE258" s="185"/>
      <c r="BF258" s="7"/>
      <c r="BG258" s="7"/>
      <c r="BH258" s="7"/>
      <c r="BI258" s="7"/>
    </row>
    <row r="259" spans="1:61" s="8" customFormat="1" ht="12.75">
      <c r="A259" s="162" t="s">
        <v>3528</v>
      </c>
      <c r="B259" s="191" t="s">
        <v>763</v>
      </c>
      <c r="C259" s="191" t="s">
        <v>2493</v>
      </c>
      <c r="D259" s="194" t="s">
        <v>1990</v>
      </c>
      <c r="E259" s="185"/>
      <c r="F259" s="92">
        <f>+L259+P259+T259+X259+AB259+AF259+AJ259+AN259+AR259+AV259+AZ259+BD259</f>
        <v>354</v>
      </c>
      <c r="G259" s="92">
        <v>250</v>
      </c>
      <c r="H259" s="92">
        <f>COUNTA(J259,N259,R259,V259,Z259,AD259,AH259,AL259,AP259,AT259,AX259,BB259)</f>
        <v>3</v>
      </c>
      <c r="I259" s="185"/>
      <c r="J259" s="4"/>
      <c r="K259" s="4"/>
      <c r="L259" s="4"/>
      <c r="M259" s="185"/>
      <c r="N259" s="4"/>
      <c r="O259" s="3"/>
      <c r="P259" s="4"/>
      <c r="Q259" s="185"/>
      <c r="R259" s="4"/>
      <c r="S259" s="4"/>
      <c r="T259" s="4"/>
      <c r="U259" s="185"/>
      <c r="V259" s="149"/>
      <c r="W259" s="145"/>
      <c r="X259" s="4"/>
      <c r="Y259" s="185"/>
      <c r="Z259" s="152"/>
      <c r="AA259" s="9"/>
      <c r="AB259" s="4"/>
      <c r="AC259" s="185"/>
      <c r="AD259" s="4"/>
      <c r="AE259" s="9"/>
      <c r="AF259" s="4"/>
      <c r="AG259" s="185"/>
      <c r="AH259" s="191">
        <v>109</v>
      </c>
      <c r="AI259" s="191" t="s">
        <v>3356</v>
      </c>
      <c r="AJ259" s="4">
        <v>118</v>
      </c>
      <c r="AK259" s="185"/>
      <c r="AL259" s="5">
        <v>121</v>
      </c>
      <c r="AM259" s="9">
        <v>0.14201388888888888</v>
      </c>
      <c r="AN259" s="5">
        <v>100</v>
      </c>
      <c r="AO259" s="185"/>
      <c r="AP259" s="4">
        <v>87</v>
      </c>
      <c r="AQ259" s="9">
        <v>0.14148148148148149</v>
      </c>
      <c r="AR259" s="4">
        <v>136</v>
      </c>
      <c r="AS259" s="185"/>
      <c r="AT259" s="4"/>
      <c r="AU259" s="19"/>
      <c r="AV259" s="4"/>
      <c r="AW259" s="185"/>
      <c r="AX259" s="4"/>
      <c r="AY259" s="4"/>
      <c r="AZ259" s="4"/>
      <c r="BA259" s="185"/>
      <c r="BB259" s="5"/>
      <c r="BC259" s="5"/>
      <c r="BD259" s="5"/>
      <c r="BE259" s="185"/>
      <c r="BF259" s="7"/>
      <c r="BG259" s="7"/>
      <c r="BH259" s="7"/>
      <c r="BI259" s="7"/>
    </row>
    <row r="260" spans="1:57" ht="12.75">
      <c r="A260" s="162" t="s">
        <v>390</v>
      </c>
      <c r="B260" s="141" t="s">
        <v>763</v>
      </c>
      <c r="C260" s="141" t="s">
        <v>2238</v>
      </c>
      <c r="D260" s="196" t="s">
        <v>2470</v>
      </c>
      <c r="E260" s="185"/>
      <c r="F260" s="92">
        <f>+L260+P260+T260+X260+AB260+AF260+AJ260+AN260+AR260+AV260+AZ260+BD260</f>
        <v>350</v>
      </c>
      <c r="G260" s="92">
        <v>251</v>
      </c>
      <c r="H260" s="92">
        <f>COUNTA(J260,N260,R260,V260,Z260,AD260,AH260,AL260,AP260,AT260,AX260,BB260)</f>
        <v>1</v>
      </c>
      <c r="I260" s="185"/>
      <c r="M260" s="185"/>
      <c r="Q260" s="185"/>
      <c r="R260" s="42"/>
      <c r="S260" s="42"/>
      <c r="T260" s="42"/>
      <c r="U260" s="185"/>
      <c r="V260" s="150">
        <v>1</v>
      </c>
      <c r="W260" s="147" t="s">
        <v>2472</v>
      </c>
      <c r="X260" s="5">
        <v>350</v>
      </c>
      <c r="Y260" s="185"/>
      <c r="AA260" s="5"/>
      <c r="AB260" s="5"/>
      <c r="AC260" s="185"/>
      <c r="AG260" s="185"/>
      <c r="AH260" s="5"/>
      <c r="AI260" s="36"/>
      <c r="AK260" s="185"/>
      <c r="AO260" s="185"/>
      <c r="AS260" s="185"/>
      <c r="AU260" s="9"/>
      <c r="AW260" s="185"/>
      <c r="BA260" s="185"/>
      <c r="BB260" s="5"/>
      <c r="BC260" s="5"/>
      <c r="BD260" s="5"/>
      <c r="BE260" s="185"/>
    </row>
    <row r="261" spans="1:61" s="8" customFormat="1" ht="12.75">
      <c r="A261" s="162" t="s">
        <v>3494</v>
      </c>
      <c r="B261" s="191" t="s">
        <v>763</v>
      </c>
      <c r="C261" s="191" t="s">
        <v>1672</v>
      </c>
      <c r="D261" s="194" t="s">
        <v>3165</v>
      </c>
      <c r="E261" s="185"/>
      <c r="F261" s="92">
        <f>+L261+P261+T261+X261+AB261+AF261+AJ261+AN261+AR261+AV261+AZ261+BD261</f>
        <v>349</v>
      </c>
      <c r="G261" s="92">
        <v>252</v>
      </c>
      <c r="H261" s="92">
        <f>COUNTA(J261,N261,R261,V261,Z261,AD261,AH261,AL261,AP261,AT261,AX261,BB261)</f>
        <v>2</v>
      </c>
      <c r="I261" s="185"/>
      <c r="J261" s="4"/>
      <c r="K261" s="4"/>
      <c r="L261" s="4"/>
      <c r="M261" s="185"/>
      <c r="N261" s="4"/>
      <c r="O261" s="3"/>
      <c r="P261" s="4"/>
      <c r="Q261" s="185"/>
      <c r="R261" s="4"/>
      <c r="S261" s="4"/>
      <c r="T261" s="4"/>
      <c r="U261" s="185"/>
      <c r="V261" s="149"/>
      <c r="W261" s="145"/>
      <c r="X261" s="4"/>
      <c r="Y261" s="185"/>
      <c r="Z261" s="152"/>
      <c r="AA261" s="9"/>
      <c r="AB261" s="4"/>
      <c r="AC261" s="185"/>
      <c r="AD261" s="4"/>
      <c r="AE261" s="9"/>
      <c r="AF261" s="4"/>
      <c r="AG261" s="185"/>
      <c r="AH261" s="191">
        <v>44</v>
      </c>
      <c r="AI261" s="191" t="s">
        <v>3166</v>
      </c>
      <c r="AJ261" s="5">
        <v>183</v>
      </c>
      <c r="AK261" s="185"/>
      <c r="AL261" s="4"/>
      <c r="AM261" s="9"/>
      <c r="AN261" s="4"/>
      <c r="AO261" s="185"/>
      <c r="AP261" s="4"/>
      <c r="AQ261" s="9"/>
      <c r="AR261" s="4"/>
      <c r="AS261" s="185"/>
      <c r="AT261" s="21"/>
      <c r="AU261" s="20"/>
      <c r="AV261" s="21"/>
      <c r="AW261" s="185"/>
      <c r="AX261" s="52">
        <v>55</v>
      </c>
      <c r="AY261" s="9">
        <v>0.08358796296296296</v>
      </c>
      <c r="AZ261" s="4">
        <v>166</v>
      </c>
      <c r="BA261" s="185"/>
      <c r="BB261" s="5"/>
      <c r="BC261" s="5"/>
      <c r="BD261" s="5"/>
      <c r="BE261" s="185"/>
      <c r="BF261" s="7"/>
      <c r="BG261" s="7"/>
      <c r="BH261" s="7"/>
      <c r="BI261" s="7"/>
    </row>
    <row r="262" spans="1:61" s="8" customFormat="1" ht="12.75">
      <c r="A262" s="162" t="s">
        <v>391</v>
      </c>
      <c r="B262" s="141" t="s">
        <v>763</v>
      </c>
      <c r="C262" s="141" t="s">
        <v>1672</v>
      </c>
      <c r="D262" s="196" t="s">
        <v>2476</v>
      </c>
      <c r="E262" s="185"/>
      <c r="F262" s="92">
        <f>+L262+P262+T262+X262+AB262+AF262+AJ262+AN262+AR262+AV262+AZ262+BD262</f>
        <v>349</v>
      </c>
      <c r="G262" s="92">
        <v>253</v>
      </c>
      <c r="H262" s="92">
        <f>COUNTA(J262,N262,R262,V262,Z262,AD262,AH262,AL262,AP262,AT262,AX262,BB262)</f>
        <v>1</v>
      </c>
      <c r="I262" s="185"/>
      <c r="J262" s="4"/>
      <c r="K262" s="4"/>
      <c r="L262" s="4"/>
      <c r="M262" s="185"/>
      <c r="N262" s="4"/>
      <c r="O262" s="3"/>
      <c r="P262" s="4"/>
      <c r="Q262" s="185"/>
      <c r="R262" s="42"/>
      <c r="S262" s="42"/>
      <c r="T262" s="42"/>
      <c r="U262" s="185"/>
      <c r="V262" s="150">
        <v>2</v>
      </c>
      <c r="W262" s="147" t="s">
        <v>2478</v>
      </c>
      <c r="X262" s="5">
        <v>349</v>
      </c>
      <c r="Y262" s="185"/>
      <c r="Z262" s="152"/>
      <c r="AA262" s="5"/>
      <c r="AB262" s="5"/>
      <c r="AC262" s="185"/>
      <c r="AD262" s="4"/>
      <c r="AE262" s="19"/>
      <c r="AF262" s="4"/>
      <c r="AG262" s="185"/>
      <c r="AH262" s="5"/>
      <c r="AI262" s="36"/>
      <c r="AJ262" s="4"/>
      <c r="AK262" s="185"/>
      <c r="AL262" s="4"/>
      <c r="AM262" s="9"/>
      <c r="AN262" s="4"/>
      <c r="AO262" s="185"/>
      <c r="AP262" s="4"/>
      <c r="AQ262" s="9"/>
      <c r="AR262" s="4"/>
      <c r="AS262" s="185"/>
      <c r="AT262" s="4"/>
      <c r="AU262" s="9"/>
      <c r="AV262" s="4"/>
      <c r="AW262" s="185"/>
      <c r="AX262" s="4"/>
      <c r="AY262" s="4"/>
      <c r="AZ262" s="4"/>
      <c r="BA262" s="185"/>
      <c r="BB262" s="5"/>
      <c r="BC262" s="5"/>
      <c r="BD262" s="5"/>
      <c r="BE262" s="185"/>
      <c r="BF262" s="7"/>
      <c r="BG262" s="7"/>
      <c r="BH262" s="7"/>
      <c r="BI262" s="7"/>
    </row>
    <row r="263" spans="1:58" ht="12.75">
      <c r="A263" s="162" t="s">
        <v>693</v>
      </c>
      <c r="B263" s="136" t="s">
        <v>763</v>
      </c>
      <c r="C263" s="136" t="s">
        <v>2300</v>
      </c>
      <c r="D263" s="194" t="s">
        <v>1726</v>
      </c>
      <c r="E263" s="185"/>
      <c r="F263" s="92">
        <f>+L263+P263+T263+X263+AB263+AF263+AJ263+AN263+AR263+AV263+AZ263+BD263</f>
        <v>348</v>
      </c>
      <c r="G263" s="92">
        <v>254</v>
      </c>
      <c r="H263" s="92">
        <f>COUNTA(J263,N263,R263,V263,Z263,AD263,AH263,AL263,AP263,AT263,AX263,BB263)</f>
        <v>3</v>
      </c>
      <c r="I263" s="185"/>
      <c r="J263" s="5"/>
      <c r="K263" s="36"/>
      <c r="L263" s="5"/>
      <c r="M263" s="185"/>
      <c r="N263" s="5"/>
      <c r="O263" s="59"/>
      <c r="P263" s="5"/>
      <c r="Q263" s="185"/>
      <c r="U263" s="185"/>
      <c r="Y263" s="185"/>
      <c r="Z263" s="153">
        <v>123</v>
      </c>
      <c r="AA263" s="136" t="s">
        <v>2301</v>
      </c>
      <c r="AB263" s="6">
        <v>92</v>
      </c>
      <c r="AC263" s="185"/>
      <c r="AE263" s="19"/>
      <c r="AF263" s="5"/>
      <c r="AG263" s="185"/>
      <c r="AH263" s="5"/>
      <c r="AI263" s="36"/>
      <c r="AJ263" s="5"/>
      <c r="AK263" s="185"/>
      <c r="AN263" s="5"/>
      <c r="AO263" s="185"/>
      <c r="AS263" s="185"/>
      <c r="AU263" s="19"/>
      <c r="AW263" s="185"/>
      <c r="AX263" s="5">
        <v>120</v>
      </c>
      <c r="AY263" s="9">
        <v>0.09862268518518519</v>
      </c>
      <c r="AZ263" s="5">
        <v>101</v>
      </c>
      <c r="BA263" s="185"/>
      <c r="BB263" s="5" t="str">
        <f>VLOOKUP(A263,Tartufo!A:G,5,0)</f>
        <v>74</v>
      </c>
      <c r="BC263" s="5" t="str">
        <f>VLOOKUP(A263,Tartufo!A:G,6,0)</f>
        <v>04:13:00</v>
      </c>
      <c r="BD263" s="5">
        <f>VLOOKUP(A263,Tartufo!A:H,7,0)</f>
        <v>155</v>
      </c>
      <c r="BE263" s="185"/>
      <c r="BF263" s="8"/>
    </row>
    <row r="264" spans="1:61" s="8" customFormat="1" ht="12.75">
      <c r="A264" s="162" t="s">
        <v>392</v>
      </c>
      <c r="B264" s="141" t="s">
        <v>763</v>
      </c>
      <c r="C264" s="141" t="s">
        <v>2305</v>
      </c>
      <c r="D264" s="196" t="s">
        <v>2286</v>
      </c>
      <c r="E264" s="185"/>
      <c r="F264" s="92">
        <f>+L264+P264+T264+X264+AB264+AF264+AJ264+AN264+AR264+AV264+AZ264+BD264</f>
        <v>348</v>
      </c>
      <c r="G264" s="92">
        <v>255</v>
      </c>
      <c r="H264" s="92">
        <f>COUNTA(J264,N264,R264,V264,Z264,AD264,AH264,AL264,AP264,AT264,AX264,BB264)</f>
        <v>1</v>
      </c>
      <c r="I264" s="185"/>
      <c r="J264" s="4"/>
      <c r="K264" s="4"/>
      <c r="L264" s="4"/>
      <c r="M264" s="185"/>
      <c r="N264" s="4"/>
      <c r="O264" s="3"/>
      <c r="P264" s="4"/>
      <c r="Q264" s="185"/>
      <c r="R264" s="57"/>
      <c r="S264" s="57"/>
      <c r="T264" s="57"/>
      <c r="U264" s="185"/>
      <c r="V264" s="150">
        <v>3</v>
      </c>
      <c r="W264" s="147" t="s">
        <v>2483</v>
      </c>
      <c r="X264" s="5">
        <v>348</v>
      </c>
      <c r="Y264" s="185"/>
      <c r="Z264" s="152"/>
      <c r="AA264" s="5"/>
      <c r="AB264" s="5"/>
      <c r="AC264" s="185"/>
      <c r="AD264" s="4"/>
      <c r="AE264" s="9"/>
      <c r="AF264" s="4"/>
      <c r="AG264" s="185"/>
      <c r="AH264" s="5"/>
      <c r="AI264" s="36"/>
      <c r="AJ264" s="4"/>
      <c r="AK264" s="185"/>
      <c r="AL264" s="4"/>
      <c r="AM264" s="9"/>
      <c r="AN264" s="4"/>
      <c r="AO264" s="185"/>
      <c r="AP264" s="4"/>
      <c r="AQ264" s="9"/>
      <c r="AR264" s="4"/>
      <c r="AS264" s="185"/>
      <c r="AT264" s="4"/>
      <c r="AU264" s="9"/>
      <c r="AV264" s="4"/>
      <c r="AW264" s="185"/>
      <c r="AX264" s="4"/>
      <c r="AY264" s="4"/>
      <c r="AZ264" s="4"/>
      <c r="BA264" s="185"/>
      <c r="BB264" s="5"/>
      <c r="BC264" s="5"/>
      <c r="BD264" s="5"/>
      <c r="BE264" s="185"/>
      <c r="BF264" s="7"/>
      <c r="BG264" s="7"/>
      <c r="BH264" s="7"/>
      <c r="BI264" s="7"/>
    </row>
    <row r="265" spans="1:61" ht="12.75">
      <c r="A265" s="169" t="s">
        <v>870</v>
      </c>
      <c r="B265" s="5" t="s">
        <v>763</v>
      </c>
      <c r="C265" s="5">
        <v>1981</v>
      </c>
      <c r="D265" s="195" t="s">
        <v>901</v>
      </c>
      <c r="E265" s="185"/>
      <c r="F265" s="92">
        <f>+L265+P265+T265+X265+AB265+AF265+AJ265+AN265+AR265+AV265+AZ265+BD265</f>
        <v>347</v>
      </c>
      <c r="G265" s="92">
        <v>256</v>
      </c>
      <c r="H265" s="92">
        <f>COUNTA(J265,N265,R265,V265,Z265,AD265,AH265,AL265,AP265,AT265,AX265,BB265)</f>
        <v>2</v>
      </c>
      <c r="I265" s="185"/>
      <c r="J265" s="89">
        <v>57</v>
      </c>
      <c r="K265" s="89" t="s">
        <v>975</v>
      </c>
      <c r="L265" s="5">
        <v>162</v>
      </c>
      <c r="M265" s="185"/>
      <c r="N265" s="5"/>
      <c r="O265" s="125"/>
      <c r="P265" s="5"/>
      <c r="Q265" s="185"/>
      <c r="R265" s="92">
        <v>34</v>
      </c>
      <c r="S265" s="89" t="s">
        <v>1264</v>
      </c>
      <c r="T265" s="52">
        <v>185</v>
      </c>
      <c r="U265" s="185"/>
      <c r="V265" s="150"/>
      <c r="W265" s="147"/>
      <c r="X265" s="5"/>
      <c r="Y265" s="185"/>
      <c r="AA265" s="5"/>
      <c r="AB265" s="5"/>
      <c r="AC265" s="185"/>
      <c r="AE265" s="19"/>
      <c r="AF265" s="5"/>
      <c r="AG265" s="185"/>
      <c r="AH265" s="5"/>
      <c r="AI265" s="36"/>
      <c r="AJ265" s="5"/>
      <c r="AK265" s="185"/>
      <c r="AL265" s="5"/>
      <c r="AM265" s="36"/>
      <c r="AN265" s="5"/>
      <c r="AO265" s="185"/>
      <c r="AP265" s="52"/>
      <c r="AQ265" s="36"/>
      <c r="AR265" s="5"/>
      <c r="AS265" s="185"/>
      <c r="AT265" s="5"/>
      <c r="AU265" s="36"/>
      <c r="AV265" s="5"/>
      <c r="AW265" s="185"/>
      <c r="AX265" s="52"/>
      <c r="AY265" s="52"/>
      <c r="AZ265" s="5"/>
      <c r="BA265" s="185"/>
      <c r="BB265" s="5"/>
      <c r="BC265" s="5"/>
      <c r="BD265" s="5"/>
      <c r="BE265" s="185"/>
      <c r="BF265" s="8"/>
      <c r="BG265" s="8"/>
      <c r="BH265" s="8"/>
      <c r="BI265" s="8"/>
    </row>
    <row r="266" spans="1:61" s="8" customFormat="1" ht="12.75">
      <c r="A266" s="162" t="s">
        <v>393</v>
      </c>
      <c r="B266" s="141" t="s">
        <v>763</v>
      </c>
      <c r="C266" s="141" t="s">
        <v>1882</v>
      </c>
      <c r="D266" s="196" t="s">
        <v>2488</v>
      </c>
      <c r="E266" s="185"/>
      <c r="F266" s="92">
        <f>+L266+P266+T266+X266+AB266+AF266+AJ266+AN266+AR266+AV266+AZ266+BD266</f>
        <v>347</v>
      </c>
      <c r="G266" s="92">
        <v>257</v>
      </c>
      <c r="H266" s="92">
        <f>COUNTA(J266,N266,R266,V266,Z266,AD266,AH266,AL266,AP266,AT266,AX266,BB266)</f>
        <v>1</v>
      </c>
      <c r="I266" s="185"/>
      <c r="J266" s="4"/>
      <c r="K266" s="4"/>
      <c r="L266" s="4"/>
      <c r="M266" s="185"/>
      <c r="N266" s="4"/>
      <c r="O266" s="3"/>
      <c r="P266" s="4"/>
      <c r="Q266" s="185"/>
      <c r="R266" s="4"/>
      <c r="S266" s="4"/>
      <c r="T266" s="4"/>
      <c r="U266" s="185"/>
      <c r="V266" s="150">
        <v>4</v>
      </c>
      <c r="W266" s="147" t="s">
        <v>2489</v>
      </c>
      <c r="X266" s="5">
        <v>347</v>
      </c>
      <c r="Y266" s="185"/>
      <c r="Z266" s="152"/>
      <c r="AA266" s="5"/>
      <c r="AB266" s="5"/>
      <c r="AC266" s="185"/>
      <c r="AD266" s="4"/>
      <c r="AE266" s="9"/>
      <c r="AF266" s="4"/>
      <c r="AG266" s="185"/>
      <c r="AH266" s="5"/>
      <c r="AI266" s="36"/>
      <c r="AJ266" s="4"/>
      <c r="AK266" s="185"/>
      <c r="AL266" s="4"/>
      <c r="AM266" s="9"/>
      <c r="AN266" s="4"/>
      <c r="AO266" s="185"/>
      <c r="AP266" s="4"/>
      <c r="AQ266" s="9"/>
      <c r="AR266" s="4"/>
      <c r="AS266" s="185"/>
      <c r="AT266" s="4"/>
      <c r="AU266" s="4"/>
      <c r="AV266" s="4"/>
      <c r="AW266" s="185"/>
      <c r="AX266" s="52"/>
      <c r="AY266" s="52"/>
      <c r="AZ266" s="4"/>
      <c r="BA266" s="185"/>
      <c r="BB266" s="5"/>
      <c r="BC266" s="5"/>
      <c r="BD266" s="5"/>
      <c r="BE266" s="185"/>
      <c r="BF266" s="7"/>
      <c r="BG266" s="7"/>
      <c r="BH266" s="7"/>
      <c r="BI266" s="7"/>
    </row>
    <row r="267" spans="1:57" ht="12.75">
      <c r="A267" s="162" t="s">
        <v>394</v>
      </c>
      <c r="B267" s="141" t="s">
        <v>763</v>
      </c>
      <c r="C267" s="141" t="s">
        <v>2493</v>
      </c>
      <c r="D267" s="196" t="s">
        <v>2286</v>
      </c>
      <c r="E267" s="185"/>
      <c r="F267" s="92">
        <f>+L267+P267+T267+X267+AB267+AF267+AJ267+AN267+AR267+AV267+AZ267+BD267</f>
        <v>346</v>
      </c>
      <c r="G267" s="92">
        <v>258</v>
      </c>
      <c r="H267" s="92">
        <f>COUNTA(J267,N267,R267,V267,Z267,AD267,AH267,AL267,AP267,AT267,AX267,BB267)</f>
        <v>1</v>
      </c>
      <c r="I267" s="185"/>
      <c r="M267" s="185"/>
      <c r="Q267" s="185"/>
      <c r="R267" s="57"/>
      <c r="S267" s="57"/>
      <c r="T267" s="57"/>
      <c r="U267" s="185"/>
      <c r="V267" s="150">
        <v>5</v>
      </c>
      <c r="W267" s="147" t="s">
        <v>2494</v>
      </c>
      <c r="X267" s="5">
        <v>346</v>
      </c>
      <c r="Y267" s="185"/>
      <c r="AA267" s="5"/>
      <c r="AB267" s="5"/>
      <c r="AC267" s="185"/>
      <c r="AG267" s="185"/>
      <c r="AH267" s="5"/>
      <c r="AI267" s="36"/>
      <c r="AK267" s="185"/>
      <c r="AO267" s="185"/>
      <c r="AS267" s="185"/>
      <c r="AU267" s="9"/>
      <c r="AW267" s="185"/>
      <c r="BA267" s="185"/>
      <c r="BB267" s="5"/>
      <c r="BC267" s="5"/>
      <c r="BD267" s="5"/>
      <c r="BE267" s="185"/>
    </row>
    <row r="268" spans="1:57" ht="12.75">
      <c r="A268" s="171" t="s">
        <v>395</v>
      </c>
      <c r="B268" s="141" t="s">
        <v>765</v>
      </c>
      <c r="C268" s="141" t="s">
        <v>1672</v>
      </c>
      <c r="D268" s="196" t="s">
        <v>2498</v>
      </c>
      <c r="E268" s="185"/>
      <c r="F268" s="92">
        <f>+L268+P268+T268+X268+AB268+AF268+AJ268+AN268+AR268+AV268+AZ268+BD268</f>
        <v>345</v>
      </c>
      <c r="G268" s="92">
        <v>259</v>
      </c>
      <c r="H268" s="92">
        <f>COUNTA(J268,N268,R268,V268,Z268,AD268,AH268,AL268,AP268,AT268,AX268,BB268)</f>
        <v>1</v>
      </c>
      <c r="I268" s="185"/>
      <c r="M268" s="185"/>
      <c r="Q268" s="185"/>
      <c r="R268" s="42"/>
      <c r="S268" s="42"/>
      <c r="T268" s="42"/>
      <c r="U268" s="185"/>
      <c r="V268" s="150">
        <v>6</v>
      </c>
      <c r="W268" s="147" t="s">
        <v>2500</v>
      </c>
      <c r="X268" s="5">
        <v>345</v>
      </c>
      <c r="Y268" s="185"/>
      <c r="AA268" s="5"/>
      <c r="AB268" s="5"/>
      <c r="AC268" s="185"/>
      <c r="AE268" s="19"/>
      <c r="AG268" s="185"/>
      <c r="AH268" s="5"/>
      <c r="AI268" s="36"/>
      <c r="AK268" s="185"/>
      <c r="AO268" s="185"/>
      <c r="AS268" s="185"/>
      <c r="AU268" s="9"/>
      <c r="AW268" s="185"/>
      <c r="BA268" s="185"/>
      <c r="BB268" s="5"/>
      <c r="BC268" s="5"/>
      <c r="BD268" s="5"/>
      <c r="BE268" s="185"/>
    </row>
    <row r="269" spans="1:57" ht="12.75">
      <c r="A269" s="162" t="s">
        <v>396</v>
      </c>
      <c r="B269" s="141" t="s">
        <v>763</v>
      </c>
      <c r="C269" s="141" t="s">
        <v>1927</v>
      </c>
      <c r="D269" s="196" t="s">
        <v>1752</v>
      </c>
      <c r="E269" s="185"/>
      <c r="F269" s="92">
        <f>+L269+P269+T269+X269+AB269+AF269+AJ269+AN269+AR269+AV269+AZ269+BD269</f>
        <v>344</v>
      </c>
      <c r="G269" s="92">
        <v>260</v>
      </c>
      <c r="H269" s="92">
        <f>COUNTA(J269,N269,R269,V269,Z269,AD269,AH269,AL269,AP269,AT269,AX269,BB269)</f>
        <v>1</v>
      </c>
      <c r="I269" s="185"/>
      <c r="M269" s="185"/>
      <c r="Q269" s="185"/>
      <c r="R269" s="57"/>
      <c r="S269" s="57"/>
      <c r="T269" s="57"/>
      <c r="U269" s="185"/>
      <c r="V269" s="150">
        <v>7</v>
      </c>
      <c r="W269" s="147" t="s">
        <v>2505</v>
      </c>
      <c r="X269" s="5">
        <v>344</v>
      </c>
      <c r="Y269" s="185"/>
      <c r="AA269" s="5"/>
      <c r="AB269" s="5"/>
      <c r="AC269" s="185"/>
      <c r="AE269" s="19"/>
      <c r="AG269" s="185"/>
      <c r="AH269" s="5"/>
      <c r="AI269" s="36"/>
      <c r="AK269" s="185"/>
      <c r="AO269" s="185"/>
      <c r="AS269" s="185"/>
      <c r="AU269" s="9"/>
      <c r="AW269" s="185"/>
      <c r="BA269" s="185"/>
      <c r="BB269" s="5"/>
      <c r="BC269" s="5"/>
      <c r="BD269" s="5"/>
      <c r="BE269" s="185"/>
    </row>
    <row r="270" spans="1:57" ht="12.75">
      <c r="A270" s="162" t="s">
        <v>397</v>
      </c>
      <c r="B270" s="141" t="s">
        <v>763</v>
      </c>
      <c r="C270" s="141" t="s">
        <v>1851</v>
      </c>
      <c r="D270" s="196" t="s">
        <v>2509</v>
      </c>
      <c r="E270" s="185"/>
      <c r="F270" s="92">
        <f>+L270+P270+T270+X270+AB270+AF270+AJ270+AN270+AR270+AV270+AZ270+BD270</f>
        <v>343</v>
      </c>
      <c r="G270" s="92">
        <v>261</v>
      </c>
      <c r="H270" s="92">
        <f>COUNTA(J270,N270,R270,V270,Z270,AD270,AH270,AL270,AP270,AT270,AX270,BB270)</f>
        <v>1</v>
      </c>
      <c r="I270" s="185"/>
      <c r="M270" s="185"/>
      <c r="Q270" s="185"/>
      <c r="R270" s="42"/>
      <c r="S270" s="42"/>
      <c r="T270" s="42"/>
      <c r="U270" s="185"/>
      <c r="V270" s="150">
        <v>8</v>
      </c>
      <c r="W270" s="147" t="s">
        <v>2511</v>
      </c>
      <c r="X270" s="5">
        <v>343</v>
      </c>
      <c r="Y270" s="185"/>
      <c r="AA270" s="5"/>
      <c r="AB270" s="5"/>
      <c r="AC270" s="185"/>
      <c r="AG270" s="185"/>
      <c r="AH270" s="5"/>
      <c r="AI270" s="36"/>
      <c r="AK270" s="185"/>
      <c r="AO270" s="185"/>
      <c r="AS270" s="185"/>
      <c r="AU270" s="9"/>
      <c r="AW270" s="185"/>
      <c r="BA270" s="185"/>
      <c r="BB270" s="5"/>
      <c r="BC270" s="5"/>
      <c r="BD270" s="5"/>
      <c r="BE270" s="185"/>
    </row>
    <row r="271" spans="1:57" ht="12.75">
      <c r="A271" s="171" t="s">
        <v>571</v>
      </c>
      <c r="B271" s="6" t="s">
        <v>765</v>
      </c>
      <c r="D271" s="194" t="s">
        <v>1694</v>
      </c>
      <c r="E271" s="185"/>
      <c r="F271" s="92">
        <f>+L271+P271+T271+X271+AB271+AF271+AJ271+AN271+AR271+AV271+AZ271+BD271</f>
        <v>342</v>
      </c>
      <c r="G271" s="92">
        <v>262</v>
      </c>
      <c r="H271" s="92">
        <f>COUNTA(J271,N271,R271,V271,Z271,AD271,AH271,AL271,AP271,AT271,AX271,BB271)</f>
        <v>2</v>
      </c>
      <c r="I271" s="185"/>
      <c r="M271" s="185"/>
      <c r="Q271" s="185"/>
      <c r="U271" s="185"/>
      <c r="V271" s="150" t="s">
        <v>623</v>
      </c>
      <c r="W271" s="147">
        <v>0.7339351851851852</v>
      </c>
      <c r="X271" s="5">
        <v>167</v>
      </c>
      <c r="Y271" s="185"/>
      <c r="AA271" s="5"/>
      <c r="AB271" s="5"/>
      <c r="AC271" s="185"/>
      <c r="AG271" s="185"/>
      <c r="AH271" s="5"/>
      <c r="AI271" s="36"/>
      <c r="AK271" s="185"/>
      <c r="AL271" s="5">
        <v>46</v>
      </c>
      <c r="AM271" s="9">
        <v>0.09832175925925925</v>
      </c>
      <c r="AN271" s="5">
        <v>175</v>
      </c>
      <c r="AO271" s="185"/>
      <c r="AS271" s="185"/>
      <c r="AU271" s="9"/>
      <c r="AW271" s="185"/>
      <c r="BA271" s="185"/>
      <c r="BB271" s="5"/>
      <c r="BC271" s="5"/>
      <c r="BD271" s="5"/>
      <c r="BE271" s="185"/>
    </row>
    <row r="272" spans="1:61" s="8" customFormat="1" ht="12.75">
      <c r="A272" s="171" t="s">
        <v>398</v>
      </c>
      <c r="B272" s="141" t="s">
        <v>765</v>
      </c>
      <c r="C272" s="141" t="s">
        <v>1851</v>
      </c>
      <c r="D272" s="196" t="s">
        <v>2488</v>
      </c>
      <c r="E272" s="185"/>
      <c r="F272" s="92">
        <f>+L272+P272+T272+X272+AB272+AF272+AJ272+AN272+AR272+AV272+AZ272+BD272</f>
        <v>342</v>
      </c>
      <c r="G272" s="92">
        <v>263</v>
      </c>
      <c r="H272" s="92">
        <f>COUNTA(J272,N272,R272,V272,Z272,AD272,AH272,AL272,AP272,AT272,AX272,BB272)</f>
        <v>1</v>
      </c>
      <c r="I272" s="185"/>
      <c r="J272" s="4"/>
      <c r="K272" s="4"/>
      <c r="L272" s="4"/>
      <c r="M272" s="185"/>
      <c r="N272" s="4"/>
      <c r="O272" s="3"/>
      <c r="P272" s="4"/>
      <c r="Q272" s="185"/>
      <c r="R272" s="57"/>
      <c r="S272" s="57"/>
      <c r="T272" s="57"/>
      <c r="U272" s="185"/>
      <c r="V272" s="150">
        <v>9</v>
      </c>
      <c r="W272" s="147" t="s">
        <v>2517</v>
      </c>
      <c r="X272" s="5">
        <v>342</v>
      </c>
      <c r="Y272" s="185"/>
      <c r="Z272" s="152"/>
      <c r="AA272" s="5"/>
      <c r="AB272" s="5"/>
      <c r="AC272" s="185"/>
      <c r="AD272" s="4"/>
      <c r="AE272" s="19"/>
      <c r="AF272" s="4"/>
      <c r="AG272" s="185"/>
      <c r="AH272" s="5"/>
      <c r="AI272" s="36"/>
      <c r="AJ272" s="4"/>
      <c r="AK272" s="185"/>
      <c r="AL272" s="4"/>
      <c r="AM272" s="9"/>
      <c r="AN272" s="4"/>
      <c r="AO272" s="185"/>
      <c r="AP272" s="4"/>
      <c r="AQ272" s="9"/>
      <c r="AR272" s="4"/>
      <c r="AS272" s="185"/>
      <c r="AT272" s="4"/>
      <c r="AU272" s="9"/>
      <c r="AV272" s="4"/>
      <c r="AW272" s="185"/>
      <c r="AX272" s="4"/>
      <c r="AY272" s="4"/>
      <c r="AZ272" s="4"/>
      <c r="BA272" s="185"/>
      <c r="BB272" s="5"/>
      <c r="BC272" s="5"/>
      <c r="BD272" s="5"/>
      <c r="BE272" s="185"/>
      <c r="BF272" s="7"/>
      <c r="BG272" s="7"/>
      <c r="BH272" s="7"/>
      <c r="BI272" s="7"/>
    </row>
    <row r="273" spans="1:57" ht="12.75">
      <c r="A273" s="162" t="s">
        <v>399</v>
      </c>
      <c r="B273" s="141" t="s">
        <v>763</v>
      </c>
      <c r="C273" s="141" t="s">
        <v>2062</v>
      </c>
      <c r="D273" s="196" t="s">
        <v>2488</v>
      </c>
      <c r="E273" s="185"/>
      <c r="F273" s="92">
        <f>+L273+P273+T273+X273+AB273+AF273+AJ273+AN273+AR273+AV273+AZ273+BD273</f>
        <v>340</v>
      </c>
      <c r="G273" s="92">
        <v>264</v>
      </c>
      <c r="H273" s="92">
        <f>COUNTA(J273,N273,R273,V273,Z273,AD273,AH273,AL273,AP273,AT273,AX273,BB273)</f>
        <v>1</v>
      </c>
      <c r="I273" s="185"/>
      <c r="M273" s="185"/>
      <c r="Q273" s="185"/>
      <c r="R273" s="57"/>
      <c r="S273" s="57"/>
      <c r="T273" s="57"/>
      <c r="U273" s="185"/>
      <c r="V273" s="150">
        <v>11</v>
      </c>
      <c r="W273" s="147" t="s">
        <v>2524</v>
      </c>
      <c r="X273" s="5">
        <v>340</v>
      </c>
      <c r="Y273" s="185"/>
      <c r="AA273" s="5"/>
      <c r="AB273" s="5"/>
      <c r="AC273" s="185"/>
      <c r="AE273" s="19"/>
      <c r="AG273" s="185"/>
      <c r="AH273" s="5"/>
      <c r="AI273" s="36"/>
      <c r="AK273" s="185"/>
      <c r="AO273" s="185"/>
      <c r="AS273" s="185"/>
      <c r="AU273" s="9"/>
      <c r="AW273" s="185"/>
      <c r="BA273" s="185"/>
      <c r="BB273" s="5"/>
      <c r="BC273" s="5"/>
      <c r="BD273" s="5"/>
      <c r="BE273" s="185"/>
    </row>
    <row r="274" spans="1:61" ht="12.75">
      <c r="A274" s="170" t="s">
        <v>732</v>
      </c>
      <c r="B274" s="5" t="s">
        <v>765</v>
      </c>
      <c r="C274" s="5">
        <v>1966</v>
      </c>
      <c r="D274" s="194" t="s">
        <v>1733</v>
      </c>
      <c r="E274" s="185"/>
      <c r="F274" s="92">
        <f>+L274+P274+T274+X274+AB274+AF274+AJ274+AN274+AR274+AV274+AZ274+BD274</f>
        <v>339</v>
      </c>
      <c r="G274" s="92">
        <v>265</v>
      </c>
      <c r="H274" s="92">
        <f>COUNTA(J274,N274,R274,V274,Z274,AD274,AH274,AL274,AP274,AT274,AX274,BB274)</f>
        <v>3</v>
      </c>
      <c r="I274" s="185"/>
      <c r="J274" s="89">
        <v>114</v>
      </c>
      <c r="K274" s="89" t="s">
        <v>1032</v>
      </c>
      <c r="L274" s="5">
        <v>105</v>
      </c>
      <c r="M274" s="185"/>
      <c r="N274" s="5"/>
      <c r="O274" s="125"/>
      <c r="P274" s="5"/>
      <c r="Q274" s="185"/>
      <c r="R274" s="5"/>
      <c r="S274" s="5"/>
      <c r="T274" s="5"/>
      <c r="U274" s="185"/>
      <c r="V274" s="150"/>
      <c r="W274" s="147"/>
      <c r="X274" s="5"/>
      <c r="Y274" s="185"/>
      <c r="AA274" s="5"/>
      <c r="AB274" s="5"/>
      <c r="AC274" s="185"/>
      <c r="AD274" s="5"/>
      <c r="AE274" s="36"/>
      <c r="AF274" s="5"/>
      <c r="AG274" s="185"/>
      <c r="AH274" s="5">
        <v>123</v>
      </c>
      <c r="AI274" s="36" t="s">
        <v>3400</v>
      </c>
      <c r="AJ274" s="4">
        <v>104</v>
      </c>
      <c r="AK274" s="185"/>
      <c r="AL274" s="5"/>
      <c r="AM274" s="36"/>
      <c r="AN274" s="5"/>
      <c r="AO274" s="185"/>
      <c r="AP274" s="4">
        <v>93</v>
      </c>
      <c r="AQ274" s="36">
        <v>0.15003472222222222</v>
      </c>
      <c r="AR274" s="4">
        <v>130</v>
      </c>
      <c r="AS274" s="185"/>
      <c r="AT274" s="5"/>
      <c r="AU274" s="36"/>
      <c r="AV274" s="5"/>
      <c r="AW274" s="185"/>
      <c r="AX274" s="5"/>
      <c r="AY274" s="5"/>
      <c r="AZ274" s="5"/>
      <c r="BA274" s="185"/>
      <c r="BB274" s="5"/>
      <c r="BC274" s="5"/>
      <c r="BD274" s="5"/>
      <c r="BE274" s="185"/>
      <c r="BF274" s="8"/>
      <c r="BG274" s="8"/>
      <c r="BH274" s="8"/>
      <c r="BI274" s="8"/>
    </row>
    <row r="275" spans="1:61" s="8" customFormat="1" ht="12.75">
      <c r="A275" s="162" t="s">
        <v>400</v>
      </c>
      <c r="B275" s="141" t="s">
        <v>763</v>
      </c>
      <c r="C275" s="141" t="s">
        <v>1834</v>
      </c>
      <c r="D275" s="196" t="s">
        <v>2528</v>
      </c>
      <c r="E275" s="185"/>
      <c r="F275" s="92">
        <f>+L275+P275+T275+X275+AB275+AF275+AJ275+AN275+AR275+AV275+AZ275+BD275</f>
        <v>339</v>
      </c>
      <c r="G275" s="92">
        <v>266</v>
      </c>
      <c r="H275" s="92">
        <f>COUNTA(J275,N275,R275,V275,Z275,AD275,AH275,AL275,AP275,AT275,AX275,BB275)</f>
        <v>1</v>
      </c>
      <c r="I275" s="185"/>
      <c r="J275" s="4"/>
      <c r="K275" s="4"/>
      <c r="L275" s="4"/>
      <c r="M275" s="185"/>
      <c r="N275" s="4"/>
      <c r="O275" s="3"/>
      <c r="P275" s="4"/>
      <c r="Q275" s="185"/>
      <c r="R275" s="42"/>
      <c r="S275" s="42"/>
      <c r="T275" s="42"/>
      <c r="U275" s="185"/>
      <c r="V275" s="150">
        <v>12</v>
      </c>
      <c r="W275" s="147" t="s">
        <v>2529</v>
      </c>
      <c r="X275" s="5">
        <v>339</v>
      </c>
      <c r="Y275" s="185"/>
      <c r="Z275" s="152"/>
      <c r="AA275" s="5"/>
      <c r="AB275" s="5"/>
      <c r="AC275" s="185"/>
      <c r="AD275" s="4"/>
      <c r="AE275" s="19"/>
      <c r="AF275" s="4"/>
      <c r="AG275" s="185"/>
      <c r="AH275" s="5"/>
      <c r="AI275" s="36"/>
      <c r="AJ275" s="4"/>
      <c r="AK275" s="185"/>
      <c r="AL275" s="4"/>
      <c r="AM275" s="9"/>
      <c r="AN275" s="4"/>
      <c r="AO275" s="185"/>
      <c r="AP275" s="4"/>
      <c r="AQ275" s="9"/>
      <c r="AR275" s="4"/>
      <c r="AS275" s="185"/>
      <c r="AT275" s="4"/>
      <c r="AU275" s="9"/>
      <c r="AV275" s="4"/>
      <c r="AW275" s="185"/>
      <c r="AX275" s="4"/>
      <c r="AY275" s="4"/>
      <c r="AZ275" s="4"/>
      <c r="BA275" s="185"/>
      <c r="BB275" s="5"/>
      <c r="BC275" s="5"/>
      <c r="BD275" s="5"/>
      <c r="BE275" s="185"/>
      <c r="BF275" s="7"/>
      <c r="BG275" s="7"/>
      <c r="BH275" s="7"/>
      <c r="BI275" s="7"/>
    </row>
    <row r="276" spans="1:57" ht="12.75">
      <c r="A276" s="162" t="s">
        <v>401</v>
      </c>
      <c r="B276" s="141" t="s">
        <v>763</v>
      </c>
      <c r="C276" s="141" t="s">
        <v>2154</v>
      </c>
      <c r="D276" s="196" t="s">
        <v>2533</v>
      </c>
      <c r="E276" s="185"/>
      <c r="F276" s="92">
        <f>+L276+P276+T276+X276+AB276+AF276+AJ276+AN276+AR276+AV276+AZ276+BD276</f>
        <v>338</v>
      </c>
      <c r="G276" s="92">
        <v>267</v>
      </c>
      <c r="H276" s="92">
        <f>COUNTA(J276,N276,R276,V276,Z276,AD276,AH276,AL276,AP276,AT276,AX276,BB276)</f>
        <v>1</v>
      </c>
      <c r="I276" s="185"/>
      <c r="M276" s="185"/>
      <c r="Q276" s="185"/>
      <c r="R276" s="42"/>
      <c r="S276" s="42"/>
      <c r="T276" s="42"/>
      <c r="U276" s="185"/>
      <c r="V276" s="150">
        <v>13</v>
      </c>
      <c r="W276" s="147" t="s">
        <v>2529</v>
      </c>
      <c r="X276" s="5">
        <v>338</v>
      </c>
      <c r="Y276" s="185"/>
      <c r="AA276" s="5"/>
      <c r="AB276" s="5"/>
      <c r="AC276" s="185"/>
      <c r="AE276" s="19"/>
      <c r="AG276" s="185"/>
      <c r="AH276" s="5"/>
      <c r="AI276" s="36"/>
      <c r="AK276" s="185"/>
      <c r="AO276" s="185"/>
      <c r="AS276" s="185"/>
      <c r="AU276" s="9"/>
      <c r="AW276" s="185"/>
      <c r="BA276" s="185"/>
      <c r="BB276" s="5"/>
      <c r="BC276" s="5"/>
      <c r="BD276" s="5"/>
      <c r="BE276" s="185"/>
    </row>
    <row r="277" spans="1:61" ht="12.75">
      <c r="A277" s="169" t="s">
        <v>1531</v>
      </c>
      <c r="B277" s="5" t="s">
        <v>763</v>
      </c>
      <c r="C277" s="5">
        <v>1962</v>
      </c>
      <c r="D277" s="194" t="s">
        <v>1899</v>
      </c>
      <c r="E277" s="185"/>
      <c r="F277" s="92">
        <f>+L277+P277+T277+X277+AB277+AF277+AJ277+AN277+AR277+AV277+AZ277+BD277</f>
        <v>337</v>
      </c>
      <c r="G277" s="92">
        <v>268</v>
      </c>
      <c r="H277" s="92">
        <f>COUNTA(J277,N277,R277,V277,Z277,AD277,AH277,AL277,AP277,AT277,AX277,BB277)</f>
        <v>2</v>
      </c>
      <c r="I277" s="185"/>
      <c r="J277" s="5"/>
      <c r="K277" s="5"/>
      <c r="L277" s="5"/>
      <c r="M277" s="185"/>
      <c r="N277" s="5"/>
      <c r="O277" s="59"/>
      <c r="P277" s="5"/>
      <c r="Q277" s="185"/>
      <c r="R277" s="92">
        <v>36</v>
      </c>
      <c r="S277" s="89" t="s">
        <v>1266</v>
      </c>
      <c r="T277" s="52">
        <v>183</v>
      </c>
      <c r="U277" s="185"/>
      <c r="V277" s="150"/>
      <c r="W277" s="147"/>
      <c r="X277" s="5"/>
      <c r="Y277" s="185"/>
      <c r="AA277" s="5"/>
      <c r="AB277" s="5"/>
      <c r="AC277" s="185"/>
      <c r="AD277" s="5"/>
      <c r="AE277" s="36"/>
      <c r="AF277" s="5"/>
      <c r="AG277" s="185"/>
      <c r="AH277" s="5"/>
      <c r="AI277" s="36"/>
      <c r="AJ277" s="5"/>
      <c r="AK277" s="185"/>
      <c r="AL277" s="5"/>
      <c r="AM277" s="36"/>
      <c r="AN277" s="5"/>
      <c r="AO277" s="185"/>
      <c r="AP277" s="5"/>
      <c r="AQ277" s="36"/>
      <c r="AR277" s="5"/>
      <c r="AS277" s="185"/>
      <c r="AT277" s="5"/>
      <c r="AU277" s="36"/>
      <c r="AV277" s="5"/>
      <c r="AW277" s="185"/>
      <c r="AX277" s="5"/>
      <c r="AY277" s="5"/>
      <c r="AZ277" s="5"/>
      <c r="BA277" s="185"/>
      <c r="BB277" s="5" t="str">
        <f>VLOOKUP(A277,Tartufo!A:G,5,0)</f>
        <v>75</v>
      </c>
      <c r="BC277" s="5" t="str">
        <f>VLOOKUP(A277,Tartufo!A:G,6,0)</f>
        <v>04:13:11</v>
      </c>
      <c r="BD277" s="5">
        <f>VLOOKUP(A277,Tartufo!A:H,7,0)</f>
        <v>154</v>
      </c>
      <c r="BE277" s="185"/>
      <c r="BF277" s="8"/>
      <c r="BG277" s="8"/>
      <c r="BH277" s="8"/>
      <c r="BI277" s="8"/>
    </row>
    <row r="278" spans="1:61" s="8" customFormat="1" ht="12.75">
      <c r="A278" s="162" t="s">
        <v>660</v>
      </c>
      <c r="B278" s="136" t="s">
        <v>763</v>
      </c>
      <c r="C278" s="5" t="s">
        <v>1822</v>
      </c>
      <c r="D278" s="194" t="s">
        <v>1999</v>
      </c>
      <c r="E278" s="185"/>
      <c r="F278" s="92">
        <f>+L278+P278+T278+X278+AB278+AF278+AJ278+AN278+AR278+AV278+AZ278+BD278</f>
        <v>337</v>
      </c>
      <c r="G278" s="92">
        <v>269</v>
      </c>
      <c r="H278" s="92">
        <f>COUNTA(J278,N278,R278,V278,Z278,AD278,AH278,AL278,AP278,AT278,AX278,BB278)</f>
        <v>2</v>
      </c>
      <c r="I278" s="185"/>
      <c r="J278" s="4"/>
      <c r="K278" s="9"/>
      <c r="L278" s="4"/>
      <c r="M278" s="185"/>
      <c r="N278" s="4"/>
      <c r="O278" s="3"/>
      <c r="P278" s="4"/>
      <c r="Q278" s="185"/>
      <c r="R278" s="4"/>
      <c r="S278" s="4"/>
      <c r="T278" s="4"/>
      <c r="U278" s="185"/>
      <c r="V278" s="149"/>
      <c r="W278" s="145"/>
      <c r="X278" s="4"/>
      <c r="Y278" s="185"/>
      <c r="Z278" s="153">
        <v>59</v>
      </c>
      <c r="AA278" s="136" t="s">
        <v>2000</v>
      </c>
      <c r="AB278" s="6">
        <v>156</v>
      </c>
      <c r="AC278" s="185"/>
      <c r="AD278" s="4"/>
      <c r="AE278" s="9"/>
      <c r="AF278" s="4"/>
      <c r="AG278" s="185"/>
      <c r="AH278" s="5">
        <v>46</v>
      </c>
      <c r="AI278" s="36" t="s">
        <v>3170</v>
      </c>
      <c r="AJ278" s="5">
        <v>181</v>
      </c>
      <c r="AK278" s="185"/>
      <c r="AL278" s="4"/>
      <c r="AM278" s="9"/>
      <c r="AN278" s="4"/>
      <c r="AO278" s="185"/>
      <c r="AP278" s="4"/>
      <c r="AQ278" s="9"/>
      <c r="AR278" s="4"/>
      <c r="AS278" s="185"/>
      <c r="AT278" s="4"/>
      <c r="AU278" s="19"/>
      <c r="AV278" s="4"/>
      <c r="AW278" s="185"/>
      <c r="AX278" s="4"/>
      <c r="AY278" s="4"/>
      <c r="AZ278" s="4"/>
      <c r="BA278" s="185"/>
      <c r="BB278" s="5"/>
      <c r="BC278" s="5"/>
      <c r="BD278" s="5"/>
      <c r="BE278" s="185"/>
      <c r="BF278" s="7"/>
      <c r="BG278" s="7"/>
      <c r="BH278" s="7"/>
      <c r="BI278" s="7"/>
    </row>
    <row r="279" spans="1:57" ht="12.75">
      <c r="A279" s="162" t="s">
        <v>402</v>
      </c>
      <c r="B279" s="141" t="s">
        <v>763</v>
      </c>
      <c r="C279" s="141" t="s">
        <v>1712</v>
      </c>
      <c r="D279" s="196" t="s">
        <v>1752</v>
      </c>
      <c r="E279" s="185"/>
      <c r="F279" s="92">
        <f>+L279+P279+T279+X279+AB279+AF279+AJ279+AN279+AR279+AV279+AZ279+BD279</f>
        <v>337</v>
      </c>
      <c r="G279" s="92">
        <v>270</v>
      </c>
      <c r="H279" s="92">
        <f>COUNTA(J279,N279,R279,V279,Z279,AD279,AH279,AL279,AP279,AT279,AX279,BB279)</f>
        <v>1</v>
      </c>
      <c r="I279" s="185"/>
      <c r="M279" s="185"/>
      <c r="Q279" s="185"/>
      <c r="R279" s="57"/>
      <c r="S279" s="57"/>
      <c r="T279" s="57"/>
      <c r="U279" s="185"/>
      <c r="V279" s="150">
        <v>14</v>
      </c>
      <c r="W279" s="147" t="s">
        <v>2538</v>
      </c>
      <c r="X279" s="5">
        <v>337</v>
      </c>
      <c r="Y279" s="185"/>
      <c r="AA279" s="5"/>
      <c r="AB279" s="5"/>
      <c r="AC279" s="185"/>
      <c r="AG279" s="185"/>
      <c r="AH279" s="5"/>
      <c r="AI279" s="36"/>
      <c r="AK279" s="185"/>
      <c r="AO279" s="185"/>
      <c r="AS279" s="185"/>
      <c r="AU279" s="9"/>
      <c r="AW279" s="185"/>
      <c r="BA279" s="185"/>
      <c r="BB279" s="5"/>
      <c r="BC279" s="5"/>
      <c r="BD279" s="5"/>
      <c r="BE279" s="185"/>
    </row>
    <row r="280" spans="1:57" ht="12.75">
      <c r="A280" s="162" t="s">
        <v>3506</v>
      </c>
      <c r="B280" s="191" t="s">
        <v>763</v>
      </c>
      <c r="C280" s="191" t="s">
        <v>2305</v>
      </c>
      <c r="D280" s="194" t="s">
        <v>2808</v>
      </c>
      <c r="E280" s="185"/>
      <c r="F280" s="92">
        <f>+L280+P280+T280+X280+AB280+AF280+AJ280+AN280+AR280+AV280+AZ280+BD280</f>
        <v>336</v>
      </c>
      <c r="G280" s="92">
        <v>271</v>
      </c>
      <c r="H280" s="92">
        <f>COUNTA(J280,N280,R280,V280,Z280,AD280,AH280,AL280,AP280,AT280,AX280,BB280)</f>
        <v>2</v>
      </c>
      <c r="I280" s="185"/>
      <c r="M280" s="185"/>
      <c r="Q280" s="185"/>
      <c r="U280" s="185"/>
      <c r="Y280" s="185"/>
      <c r="AC280" s="185"/>
      <c r="AG280" s="185"/>
      <c r="AH280" s="191">
        <v>75</v>
      </c>
      <c r="AI280" s="191" t="s">
        <v>3252</v>
      </c>
      <c r="AJ280" s="4">
        <v>152</v>
      </c>
      <c r="AK280" s="185"/>
      <c r="AO280" s="185"/>
      <c r="AS280" s="185"/>
      <c r="AT280" s="5">
        <v>41</v>
      </c>
      <c r="AU280" s="9">
        <v>0.08387731481481481</v>
      </c>
      <c r="AV280" s="5">
        <v>184</v>
      </c>
      <c r="AW280" s="185"/>
      <c r="BA280" s="185"/>
      <c r="BB280" s="5"/>
      <c r="BC280" s="5"/>
      <c r="BD280" s="5"/>
      <c r="BE280" s="185"/>
    </row>
    <row r="281" spans="1:57" ht="12.75">
      <c r="A281" s="162" t="s">
        <v>403</v>
      </c>
      <c r="B281" s="141" t="s">
        <v>763</v>
      </c>
      <c r="C281" s="141" t="s">
        <v>2300</v>
      </c>
      <c r="D281" s="196" t="s">
        <v>2542</v>
      </c>
      <c r="E281" s="185"/>
      <c r="F281" s="92">
        <f>+L281+P281+T281+X281+AB281+AF281+AJ281+AN281+AR281+AV281+AZ281+BD281</f>
        <v>336</v>
      </c>
      <c r="G281" s="92">
        <v>272</v>
      </c>
      <c r="H281" s="92">
        <f>COUNTA(J281,N281,R281,V281,Z281,AD281,AH281,AL281,AP281,AT281,AX281,BB281)</f>
        <v>1</v>
      </c>
      <c r="I281" s="185"/>
      <c r="M281" s="185"/>
      <c r="Q281" s="185"/>
      <c r="R281" s="57"/>
      <c r="S281" s="57"/>
      <c r="T281" s="57"/>
      <c r="U281" s="185"/>
      <c r="V281" s="150">
        <v>15</v>
      </c>
      <c r="W281" s="147" t="s">
        <v>2544</v>
      </c>
      <c r="X281" s="5">
        <v>336</v>
      </c>
      <c r="Y281" s="185"/>
      <c r="AA281" s="5"/>
      <c r="AB281" s="5"/>
      <c r="AC281" s="185"/>
      <c r="AG281" s="185"/>
      <c r="AH281" s="5"/>
      <c r="AI281" s="36"/>
      <c r="AK281" s="185"/>
      <c r="AO281" s="185"/>
      <c r="AS281" s="185"/>
      <c r="AU281" s="9"/>
      <c r="AW281" s="185"/>
      <c r="BA281" s="185"/>
      <c r="BB281" s="5"/>
      <c r="BC281" s="5"/>
      <c r="BD281" s="5"/>
      <c r="BE281" s="185"/>
    </row>
    <row r="282" spans="1:61" ht="12.75">
      <c r="A282" s="162" t="s">
        <v>404</v>
      </c>
      <c r="B282" s="141" t="s">
        <v>763</v>
      </c>
      <c r="C282" s="141" t="s">
        <v>1898</v>
      </c>
      <c r="D282" s="196" t="s">
        <v>1752</v>
      </c>
      <c r="E282" s="185"/>
      <c r="F282" s="92">
        <f>+L282+P282+T282+X282+AB282+AF282+AJ282+AN282+AR282+AV282+AZ282+BD282</f>
        <v>335</v>
      </c>
      <c r="G282" s="92">
        <v>273</v>
      </c>
      <c r="H282" s="92">
        <f>COUNTA(J282,N282,R282,V282,Z282,AD282,AH282,AL282,AP282,AT282,AX282,BB282)</f>
        <v>1</v>
      </c>
      <c r="I282" s="185"/>
      <c r="M282" s="185"/>
      <c r="N282" s="2"/>
      <c r="Q282" s="185"/>
      <c r="U282" s="185"/>
      <c r="V282" s="150">
        <v>16</v>
      </c>
      <c r="W282" s="147" t="s">
        <v>2549</v>
      </c>
      <c r="X282" s="5">
        <v>335</v>
      </c>
      <c r="Y282" s="185"/>
      <c r="AA282" s="5"/>
      <c r="AB282" s="5"/>
      <c r="AC282" s="185"/>
      <c r="AG282" s="185"/>
      <c r="AH282" s="5"/>
      <c r="AI282" s="36"/>
      <c r="AK282" s="185"/>
      <c r="AO282" s="185"/>
      <c r="AS282" s="185"/>
      <c r="AU282" s="9"/>
      <c r="AW282" s="185"/>
      <c r="BA282" s="185"/>
      <c r="BB282" s="5"/>
      <c r="BC282" s="5"/>
      <c r="BD282" s="5"/>
      <c r="BE282" s="185"/>
      <c r="BG282" s="8"/>
      <c r="BH282" s="8"/>
      <c r="BI282" s="8"/>
    </row>
    <row r="283" spans="1:61" ht="12.75">
      <c r="A283" s="169" t="s">
        <v>3656</v>
      </c>
      <c r="B283" s="5" t="s">
        <v>763</v>
      </c>
      <c r="C283" s="5">
        <v>1981</v>
      </c>
      <c r="D283" s="177" t="s">
        <v>901</v>
      </c>
      <c r="E283" s="185"/>
      <c r="F283" s="92">
        <f>+L283+P283+T283+X283+AB283+AF283+AJ283+AN283+AR283+AV283+AZ283+BD283</f>
        <v>333</v>
      </c>
      <c r="G283" s="92">
        <v>274</v>
      </c>
      <c r="H283" s="92">
        <f>COUNTA(J283,N283,R283,V283,Z283,AD283,AH283,AL283,AP283,AT283,AX283,BB283)</f>
        <v>2</v>
      </c>
      <c r="I283" s="185"/>
      <c r="J283" s="5"/>
      <c r="K283" s="5"/>
      <c r="L283" s="5"/>
      <c r="M283" s="185"/>
      <c r="N283" s="89"/>
      <c r="O283" s="129"/>
      <c r="P283" s="5"/>
      <c r="Q283" s="185"/>
      <c r="R283" s="92"/>
      <c r="S283" s="89"/>
      <c r="T283" s="52"/>
      <c r="U283" s="185"/>
      <c r="V283" s="150"/>
      <c r="W283" s="147"/>
      <c r="X283" s="5"/>
      <c r="Y283" s="185"/>
      <c r="AA283" s="5"/>
      <c r="AB283" s="5"/>
      <c r="AC283" s="185"/>
      <c r="AD283" s="5"/>
      <c r="AE283" s="36"/>
      <c r="AF283" s="5"/>
      <c r="AG283" s="185"/>
      <c r="AH283" s="5"/>
      <c r="AI283" s="36"/>
      <c r="AJ283" s="5"/>
      <c r="AK283" s="185"/>
      <c r="AL283" s="5">
        <v>55</v>
      </c>
      <c r="AM283" s="36">
        <v>0.10175925925925926</v>
      </c>
      <c r="AN283" s="5">
        <v>166</v>
      </c>
      <c r="AO283" s="185"/>
      <c r="AP283" s="5"/>
      <c r="AQ283" s="36"/>
      <c r="AR283" s="5"/>
      <c r="AS283" s="185"/>
      <c r="AT283" s="5"/>
      <c r="AU283" s="36"/>
      <c r="AV283" s="5"/>
      <c r="AW283" s="185"/>
      <c r="AX283" s="5">
        <v>54</v>
      </c>
      <c r="AY283" s="36">
        <v>0.08354166666666667</v>
      </c>
      <c r="AZ283" s="5">
        <v>167</v>
      </c>
      <c r="BA283" s="185"/>
      <c r="BB283" s="5"/>
      <c r="BC283" s="5"/>
      <c r="BD283" s="5"/>
      <c r="BE283" s="185"/>
      <c r="BF283" s="8"/>
      <c r="BG283" s="8"/>
      <c r="BH283" s="8"/>
      <c r="BI283" s="8"/>
    </row>
    <row r="284" spans="1:57" ht="12.75">
      <c r="A284" s="162" t="s">
        <v>405</v>
      </c>
      <c r="B284" s="141" t="s">
        <v>763</v>
      </c>
      <c r="C284" s="141" t="s">
        <v>1672</v>
      </c>
      <c r="D284" s="196" t="s">
        <v>2558</v>
      </c>
      <c r="E284" s="185"/>
      <c r="F284" s="92">
        <f>+L284+P284+T284+X284+AB284+AF284+AJ284+AN284+AR284+AV284+AZ284+BD284</f>
        <v>333</v>
      </c>
      <c r="G284" s="92">
        <v>275</v>
      </c>
      <c r="H284" s="92">
        <f>COUNTA(J284,N284,R284,V284,Z284,AD284,AH284,AL284,AP284,AT284,AX284,BB284)</f>
        <v>1</v>
      </c>
      <c r="I284" s="185"/>
      <c r="M284" s="185"/>
      <c r="Q284" s="185"/>
      <c r="R284" s="57"/>
      <c r="S284" s="57"/>
      <c r="T284" s="57"/>
      <c r="U284" s="185"/>
      <c r="V284" s="150">
        <v>18</v>
      </c>
      <c r="W284" s="147" t="s">
        <v>2559</v>
      </c>
      <c r="X284" s="5">
        <v>333</v>
      </c>
      <c r="Y284" s="185"/>
      <c r="AA284" s="5"/>
      <c r="AB284" s="5"/>
      <c r="AC284" s="185"/>
      <c r="AE284" s="19"/>
      <c r="AG284" s="185"/>
      <c r="AH284" s="5"/>
      <c r="AI284" s="36"/>
      <c r="AK284" s="185"/>
      <c r="AO284" s="185"/>
      <c r="AS284" s="185"/>
      <c r="AU284" s="9"/>
      <c r="AW284" s="185"/>
      <c r="BA284" s="185"/>
      <c r="BB284" s="5"/>
      <c r="BC284" s="5"/>
      <c r="BD284" s="5"/>
      <c r="BE284" s="185"/>
    </row>
    <row r="285" spans="1:57" ht="12.75">
      <c r="A285" s="162" t="s">
        <v>707</v>
      </c>
      <c r="B285" s="136" t="s">
        <v>763</v>
      </c>
      <c r="C285" s="5">
        <v>1968</v>
      </c>
      <c r="D285" s="194" t="s">
        <v>1733</v>
      </c>
      <c r="E285" s="185"/>
      <c r="F285" s="92">
        <f>+L285+P285+T285+X285+AB285+AF285+AJ285+AN285+AR285+AV285+AZ285+BD285</f>
        <v>332</v>
      </c>
      <c r="G285" s="92">
        <v>276</v>
      </c>
      <c r="H285" s="92">
        <f>COUNTA(J285,N285,R285,V285,Z285,AD285,AH285,AL285,AP285,AT285,AX285,BB285)</f>
        <v>3</v>
      </c>
      <c r="I285" s="185"/>
      <c r="M285" s="185"/>
      <c r="Q285" s="185"/>
      <c r="U285" s="185"/>
      <c r="Y285" s="185"/>
      <c r="Z285" s="153">
        <v>146</v>
      </c>
      <c r="AA285" s="136" t="s">
        <v>2388</v>
      </c>
      <c r="AB285" s="6">
        <v>69</v>
      </c>
      <c r="AC285" s="185"/>
      <c r="AG285" s="185"/>
      <c r="AH285" s="5">
        <v>82</v>
      </c>
      <c r="AI285" s="36" t="s">
        <v>3273</v>
      </c>
      <c r="AJ285" s="5">
        <v>145</v>
      </c>
      <c r="AK285" s="185"/>
      <c r="AO285" s="185"/>
      <c r="AS285" s="185"/>
      <c r="AW285" s="185"/>
      <c r="AX285" s="52">
        <v>103</v>
      </c>
      <c r="AY285" s="9">
        <v>0.09370370370370369</v>
      </c>
      <c r="AZ285" s="4">
        <v>118</v>
      </c>
      <c r="BA285" s="185"/>
      <c r="BB285" s="5"/>
      <c r="BC285" s="5"/>
      <c r="BD285" s="5"/>
      <c r="BE285" s="185"/>
    </row>
    <row r="286" spans="1:58" ht="12.75">
      <c r="A286" s="162" t="s">
        <v>406</v>
      </c>
      <c r="B286" s="141" t="s">
        <v>763</v>
      </c>
      <c r="C286" s="141" t="s">
        <v>2564</v>
      </c>
      <c r="D286" s="196" t="s">
        <v>2558</v>
      </c>
      <c r="E286" s="185"/>
      <c r="F286" s="92">
        <f>+L286+P286+T286+X286+AB286+AF286+AJ286+AN286+AR286+AV286+AZ286+BD286</f>
        <v>332</v>
      </c>
      <c r="G286" s="92">
        <v>277</v>
      </c>
      <c r="H286" s="92">
        <f>COUNTA(J286,N286,R286,V286,Z286,AD286,AH286,AL286,AP286,AT286,AX286,BB286)</f>
        <v>1</v>
      </c>
      <c r="I286" s="185"/>
      <c r="J286" s="5"/>
      <c r="K286" s="36"/>
      <c r="L286" s="5"/>
      <c r="M286" s="185"/>
      <c r="N286" s="5"/>
      <c r="O286" s="59"/>
      <c r="P286" s="5"/>
      <c r="Q286" s="185"/>
      <c r="U286" s="185"/>
      <c r="V286" s="150">
        <v>19</v>
      </c>
      <c r="W286" s="147" t="s">
        <v>2565</v>
      </c>
      <c r="X286" s="5">
        <v>332</v>
      </c>
      <c r="Y286" s="185"/>
      <c r="AA286" s="5"/>
      <c r="AB286" s="5"/>
      <c r="AC286" s="185"/>
      <c r="AE286" s="19"/>
      <c r="AF286" s="5"/>
      <c r="AG286" s="185"/>
      <c r="AH286" s="5"/>
      <c r="AI286" s="36"/>
      <c r="AK286" s="185"/>
      <c r="AO286" s="185"/>
      <c r="AS286" s="185"/>
      <c r="AU286" s="9"/>
      <c r="AW286" s="185"/>
      <c r="BA286" s="185"/>
      <c r="BB286" s="5"/>
      <c r="BC286" s="5"/>
      <c r="BD286" s="5"/>
      <c r="BE286" s="185"/>
      <c r="BF286" s="8"/>
    </row>
    <row r="287" spans="1:61" ht="12.75">
      <c r="A287" s="162" t="s">
        <v>407</v>
      </c>
      <c r="B287" s="141" t="s">
        <v>763</v>
      </c>
      <c r="C287" s="141" t="s">
        <v>1712</v>
      </c>
      <c r="D287" s="196" t="s">
        <v>2569</v>
      </c>
      <c r="E287" s="185"/>
      <c r="F287" s="92">
        <f>+L287+P287+T287+X287+AB287+AF287+AJ287+AN287+AR287+AV287+AZ287+BD287</f>
        <v>331</v>
      </c>
      <c r="G287" s="92">
        <v>278</v>
      </c>
      <c r="H287" s="92">
        <f>COUNTA(J287,N287,R287,V287,Z287,AD287,AH287,AL287,AP287,AT287,AX287,BB287)</f>
        <v>1</v>
      </c>
      <c r="I287" s="185"/>
      <c r="M287" s="185"/>
      <c r="Q287" s="185"/>
      <c r="U287" s="185"/>
      <c r="V287" s="150">
        <v>20</v>
      </c>
      <c r="W287" s="147" t="s">
        <v>2570</v>
      </c>
      <c r="X287" s="5">
        <v>331</v>
      </c>
      <c r="Y287" s="185"/>
      <c r="AA287" s="5"/>
      <c r="AB287" s="5"/>
      <c r="AC287" s="185"/>
      <c r="AE287" s="19"/>
      <c r="AG287" s="185"/>
      <c r="AH287" s="5"/>
      <c r="AI287" s="36"/>
      <c r="AK287" s="185"/>
      <c r="AL287" s="42"/>
      <c r="AM287" s="58"/>
      <c r="AO287" s="185"/>
      <c r="AS287" s="185"/>
      <c r="AU287" s="19"/>
      <c r="AW287" s="185"/>
      <c r="BA287" s="185"/>
      <c r="BB287" s="5"/>
      <c r="BC287" s="5"/>
      <c r="BD287" s="5"/>
      <c r="BE287" s="185"/>
      <c r="BG287" s="8"/>
      <c r="BH287" s="8"/>
      <c r="BI287" s="8"/>
    </row>
    <row r="288" spans="1:57" ht="12.75">
      <c r="A288" s="162" t="s">
        <v>408</v>
      </c>
      <c r="B288" s="141" t="s">
        <v>763</v>
      </c>
      <c r="C288" s="141" t="s">
        <v>2154</v>
      </c>
      <c r="D288" s="196" t="s">
        <v>2574</v>
      </c>
      <c r="E288" s="185"/>
      <c r="F288" s="92">
        <f>+L288+P288+T288+X288+AB288+AF288+AJ288+AN288+AR288+AV288+AZ288+BD288</f>
        <v>330</v>
      </c>
      <c r="G288" s="92">
        <v>279</v>
      </c>
      <c r="H288" s="92">
        <f>COUNTA(J288,N288,R288,V288,Z288,AD288,AH288,AL288,AP288,AT288,AX288,BB288)</f>
        <v>1</v>
      </c>
      <c r="I288" s="185"/>
      <c r="M288" s="185"/>
      <c r="Q288" s="185"/>
      <c r="R288" s="42"/>
      <c r="S288" s="42"/>
      <c r="T288" s="42"/>
      <c r="U288" s="185"/>
      <c r="V288" s="150">
        <v>21</v>
      </c>
      <c r="W288" s="147" t="s">
        <v>2570</v>
      </c>
      <c r="X288" s="5">
        <v>330</v>
      </c>
      <c r="Y288" s="185"/>
      <c r="AA288" s="5"/>
      <c r="AB288" s="5"/>
      <c r="AC288" s="185"/>
      <c r="AG288" s="185"/>
      <c r="AH288" s="5"/>
      <c r="AI288" s="36"/>
      <c r="AK288" s="185"/>
      <c r="AO288" s="185"/>
      <c r="AS288" s="185"/>
      <c r="AU288" s="9"/>
      <c r="AW288" s="185"/>
      <c r="BA288" s="185"/>
      <c r="BB288" s="5"/>
      <c r="BC288" s="5"/>
      <c r="BD288" s="5"/>
      <c r="BE288" s="185"/>
    </row>
    <row r="289" spans="1:57" ht="12.75">
      <c r="A289" s="171" t="s">
        <v>570</v>
      </c>
      <c r="B289" s="6" t="s">
        <v>765</v>
      </c>
      <c r="C289" s="5">
        <v>1976</v>
      </c>
      <c r="D289" s="194" t="s">
        <v>1694</v>
      </c>
      <c r="E289" s="185"/>
      <c r="F289" s="92">
        <f>+L289+P289+T289+X289+AB289+AF289+AJ289+AN289+AR289+AV289+AZ289+BD289</f>
        <v>329</v>
      </c>
      <c r="G289" s="92">
        <v>280</v>
      </c>
      <c r="H289" s="92">
        <f>COUNTA(J289,N289,R289,V289,Z289,AD289,AH289,AL289,AP289,AT289,AX289,BB289)</f>
        <v>2</v>
      </c>
      <c r="I289" s="185"/>
      <c r="M289" s="185"/>
      <c r="Q289" s="185"/>
      <c r="U289" s="185"/>
      <c r="V289" s="150" t="s">
        <v>623</v>
      </c>
      <c r="W289" s="147">
        <v>0.7339351851851852</v>
      </c>
      <c r="X289" s="5">
        <v>167</v>
      </c>
      <c r="Y289" s="185"/>
      <c r="AA289" s="5"/>
      <c r="AB289" s="5"/>
      <c r="AC289" s="185"/>
      <c r="AE289" s="19"/>
      <c r="AG289" s="185"/>
      <c r="AH289" s="5" t="s">
        <v>3621</v>
      </c>
      <c r="AI289" s="36" t="s">
        <v>2978</v>
      </c>
      <c r="AJ289" s="4">
        <v>162</v>
      </c>
      <c r="AK289" s="185"/>
      <c r="AL289" s="42"/>
      <c r="AM289" s="58"/>
      <c r="AO289" s="185"/>
      <c r="AS289" s="185"/>
      <c r="AU289" s="9"/>
      <c r="AW289" s="185"/>
      <c r="BA289" s="185"/>
      <c r="BB289" s="5"/>
      <c r="BC289" s="5"/>
      <c r="BD289" s="5"/>
      <c r="BE289" s="185"/>
    </row>
    <row r="290" spans="1:57" ht="12.75">
      <c r="A290" s="162" t="s">
        <v>656</v>
      </c>
      <c r="B290" s="136" t="s">
        <v>763</v>
      </c>
      <c r="C290" s="5">
        <v>1977</v>
      </c>
      <c r="D290" s="196" t="s">
        <v>1752</v>
      </c>
      <c r="E290" s="185"/>
      <c r="F290" s="92">
        <f>+L290+P290+T290+X290+AB290+AF290+AJ290+AN290+AR290+AV290+AZ290+BD290</f>
        <v>329</v>
      </c>
      <c r="G290" s="92">
        <v>281</v>
      </c>
      <c r="H290" s="92">
        <f>COUNTA(J290,N290,R290,V290,Z290,AD290,AH290,AL290,AP290,AT290,AX290,BB290)</f>
        <v>2</v>
      </c>
      <c r="I290" s="185"/>
      <c r="M290" s="185"/>
      <c r="Q290" s="185"/>
      <c r="U290" s="185"/>
      <c r="Y290" s="185"/>
      <c r="Z290" s="153">
        <v>49</v>
      </c>
      <c r="AA290" s="136" t="s">
        <v>1946</v>
      </c>
      <c r="AB290" s="6">
        <v>166</v>
      </c>
      <c r="AC290" s="185"/>
      <c r="AE290" s="19"/>
      <c r="AG290" s="185"/>
      <c r="AH290" s="5"/>
      <c r="AI290" s="36"/>
      <c r="AK290" s="185"/>
      <c r="AO290" s="185"/>
      <c r="AS290" s="185"/>
      <c r="AU290" s="19"/>
      <c r="AW290" s="185"/>
      <c r="AX290" s="5">
        <v>58</v>
      </c>
      <c r="AY290" s="9">
        <v>0.08381944444444445</v>
      </c>
      <c r="AZ290" s="5">
        <v>163</v>
      </c>
      <c r="BA290" s="185"/>
      <c r="BB290" s="5"/>
      <c r="BC290" s="5"/>
      <c r="BD290" s="5"/>
      <c r="BE290" s="185"/>
    </row>
    <row r="291" spans="1:57" ht="12.75">
      <c r="A291" s="162" t="s">
        <v>661</v>
      </c>
      <c r="B291" s="136" t="s">
        <v>763</v>
      </c>
      <c r="C291" s="5">
        <v>1972</v>
      </c>
      <c r="D291" s="194" t="s">
        <v>1752</v>
      </c>
      <c r="E291" s="185"/>
      <c r="F291" s="92">
        <f>+L291+P291+T291+X291+AB291+AF291+AJ291+AN291+AR291+AV291+AZ291+BD291</f>
        <v>328</v>
      </c>
      <c r="G291" s="92">
        <v>282</v>
      </c>
      <c r="H291" s="92">
        <f>COUNTA(J291,N291,R291,V291,Z291,AD291,AH291,AL291,AP291,AT291,AX291,BB291)</f>
        <v>2</v>
      </c>
      <c r="I291" s="185"/>
      <c r="M291" s="185"/>
      <c r="Q291" s="185"/>
      <c r="U291" s="185"/>
      <c r="Y291" s="185"/>
      <c r="Z291" s="153">
        <v>61</v>
      </c>
      <c r="AA291" s="136" t="s">
        <v>2008</v>
      </c>
      <c r="AB291" s="6">
        <v>154</v>
      </c>
      <c r="AC291" s="185"/>
      <c r="AE291" s="19"/>
      <c r="AG291" s="185"/>
      <c r="AH291" s="5"/>
      <c r="AI291" s="36"/>
      <c r="AK291" s="185"/>
      <c r="AL291" s="5">
        <v>47</v>
      </c>
      <c r="AM291" s="9">
        <v>0.09871527777777778</v>
      </c>
      <c r="AN291" s="5">
        <v>174</v>
      </c>
      <c r="AO291" s="185"/>
      <c r="AS291" s="185"/>
      <c r="AW291" s="185"/>
      <c r="AX291" s="52"/>
      <c r="AY291" s="52"/>
      <c r="BA291" s="185"/>
      <c r="BB291" s="5"/>
      <c r="BC291" s="5"/>
      <c r="BD291" s="5"/>
      <c r="BE291" s="185"/>
    </row>
    <row r="292" spans="1:57" ht="12.75">
      <c r="A292" s="162" t="s">
        <v>409</v>
      </c>
      <c r="B292" s="141" t="s">
        <v>763</v>
      </c>
      <c r="C292" s="141" t="s">
        <v>1822</v>
      </c>
      <c r="D292" s="196" t="s">
        <v>2580</v>
      </c>
      <c r="E292" s="185"/>
      <c r="F292" s="92">
        <f>+L292+P292+T292+X292+AB292+AF292+AJ292+AN292+AR292+AV292+AZ292+BD292</f>
        <v>328</v>
      </c>
      <c r="G292" s="92">
        <v>283</v>
      </c>
      <c r="H292" s="92">
        <f>COUNTA(J292,N292,R292,V292,Z292,AD292,AH292,AL292,AP292,AT292,AX292,BB292)</f>
        <v>1</v>
      </c>
      <c r="I292" s="185"/>
      <c r="M292" s="185"/>
      <c r="Q292" s="185"/>
      <c r="R292" s="42"/>
      <c r="S292" s="42"/>
      <c r="T292" s="42"/>
      <c r="U292" s="185"/>
      <c r="V292" s="150">
        <v>23</v>
      </c>
      <c r="W292" s="147" t="s">
        <v>2581</v>
      </c>
      <c r="X292" s="5">
        <v>328</v>
      </c>
      <c r="Y292" s="185"/>
      <c r="AA292" s="5"/>
      <c r="AB292" s="5"/>
      <c r="AC292" s="185"/>
      <c r="AG292" s="185"/>
      <c r="AH292" s="5"/>
      <c r="AI292" s="36"/>
      <c r="AK292" s="185"/>
      <c r="AO292" s="185"/>
      <c r="AS292" s="185"/>
      <c r="AU292" s="9"/>
      <c r="AW292" s="185"/>
      <c r="BA292" s="185"/>
      <c r="BB292" s="5"/>
      <c r="BC292" s="5"/>
      <c r="BD292" s="5"/>
      <c r="BE292" s="185"/>
    </row>
    <row r="293" spans="1:57" ht="12.75">
      <c r="A293" s="162" t="s">
        <v>668</v>
      </c>
      <c r="B293" s="136" t="s">
        <v>763</v>
      </c>
      <c r="C293" s="5" t="s">
        <v>1822</v>
      </c>
      <c r="D293" s="194" t="s">
        <v>1694</v>
      </c>
      <c r="E293" s="185"/>
      <c r="F293" s="92">
        <f>+L293+P293+T293+X293+AB293+AF293+AJ293+AN293+AR293+AV293+AZ293+BD293</f>
        <v>326</v>
      </c>
      <c r="G293" s="92">
        <v>284</v>
      </c>
      <c r="H293" s="92">
        <f>COUNTA(J293,N293,R293,V293,Z293,AD293,AH293,AL293,AP293,AT293,AX293,BB293)</f>
        <v>2</v>
      </c>
      <c r="I293" s="185"/>
      <c r="M293" s="185"/>
      <c r="Q293" s="185"/>
      <c r="U293" s="185"/>
      <c r="Y293" s="185"/>
      <c r="Z293" s="153">
        <v>79</v>
      </c>
      <c r="AA293" s="136" t="s">
        <v>2100</v>
      </c>
      <c r="AB293" s="6">
        <v>136</v>
      </c>
      <c r="AC293" s="185"/>
      <c r="AG293" s="185"/>
      <c r="AH293" s="5" t="s">
        <v>3593</v>
      </c>
      <c r="AI293" s="36" t="s">
        <v>2898</v>
      </c>
      <c r="AJ293" s="6">
        <v>190</v>
      </c>
      <c r="AK293" s="185"/>
      <c r="AO293" s="185"/>
      <c r="AS293" s="185"/>
      <c r="AU293" s="19"/>
      <c r="AW293" s="185"/>
      <c r="BA293" s="185"/>
      <c r="BB293" s="5"/>
      <c r="BC293" s="5"/>
      <c r="BD293" s="5"/>
      <c r="BE293" s="185"/>
    </row>
    <row r="294" spans="1:57" ht="12.75">
      <c r="A294" s="162" t="s">
        <v>411</v>
      </c>
      <c r="B294" s="141" t="s">
        <v>763</v>
      </c>
      <c r="C294" s="141" t="s">
        <v>1898</v>
      </c>
      <c r="D294" s="196" t="s">
        <v>2580</v>
      </c>
      <c r="E294" s="185"/>
      <c r="F294" s="92">
        <f>+L294+P294+T294+X294+AB294+AF294+AJ294+AN294+AR294+AV294+AZ294+BD294</f>
        <v>326</v>
      </c>
      <c r="G294" s="92">
        <v>285</v>
      </c>
      <c r="H294" s="92">
        <f>COUNTA(J294,N294,R294,V294,Z294,AD294,AH294,AL294,AP294,AT294,AX294,BB294)</f>
        <v>1</v>
      </c>
      <c r="I294" s="185"/>
      <c r="M294" s="185"/>
      <c r="Q294" s="185"/>
      <c r="R294" s="42"/>
      <c r="S294" s="42"/>
      <c r="T294" s="42"/>
      <c r="U294" s="185"/>
      <c r="V294" s="150">
        <v>25</v>
      </c>
      <c r="W294" s="147" t="s">
        <v>2590</v>
      </c>
      <c r="X294" s="5">
        <v>326</v>
      </c>
      <c r="Y294" s="185"/>
      <c r="AA294" s="5"/>
      <c r="AB294" s="5"/>
      <c r="AC294" s="185"/>
      <c r="AG294" s="185"/>
      <c r="AH294" s="5"/>
      <c r="AI294" s="36"/>
      <c r="AK294" s="185"/>
      <c r="AO294" s="185"/>
      <c r="AS294" s="185"/>
      <c r="AU294" s="9"/>
      <c r="AW294" s="185"/>
      <c r="BA294" s="185"/>
      <c r="BB294" s="5"/>
      <c r="BC294" s="5"/>
      <c r="BD294" s="5"/>
      <c r="BE294" s="185"/>
    </row>
    <row r="295" spans="1:61" ht="12.75">
      <c r="A295" s="169" t="s">
        <v>844</v>
      </c>
      <c r="B295" s="5" t="s">
        <v>763</v>
      </c>
      <c r="C295" s="5">
        <v>1966</v>
      </c>
      <c r="D295" s="195" t="s">
        <v>918</v>
      </c>
      <c r="E295" s="185"/>
      <c r="F295" s="92">
        <f>+L295+P295+T295+X295+AB295+AF295+AJ295+AN295+AR295+AV295+AZ295+BD295</f>
        <v>325</v>
      </c>
      <c r="G295" s="92">
        <v>286</v>
      </c>
      <c r="H295" s="92">
        <f>COUNTA(J295,N295,R295,V295,Z295,AD295,AH295,AL295,AP295,AT295,AX295,BB295)</f>
        <v>3</v>
      </c>
      <c r="I295" s="185"/>
      <c r="J295" s="89">
        <v>116</v>
      </c>
      <c r="K295" s="89" t="s">
        <v>1034</v>
      </c>
      <c r="L295" s="5">
        <v>103</v>
      </c>
      <c r="M295" s="185"/>
      <c r="N295" s="5"/>
      <c r="O295" s="125"/>
      <c r="P295" s="5"/>
      <c r="Q295" s="185"/>
      <c r="R295" s="5"/>
      <c r="S295" s="5"/>
      <c r="T295" s="5"/>
      <c r="U295" s="185"/>
      <c r="V295" s="150"/>
      <c r="W295" s="147"/>
      <c r="X295" s="5"/>
      <c r="Y295" s="185"/>
      <c r="AA295" s="5"/>
      <c r="AB295" s="5"/>
      <c r="AC295" s="185"/>
      <c r="AD295" s="5"/>
      <c r="AE295" s="36"/>
      <c r="AF295" s="5"/>
      <c r="AG295" s="185"/>
      <c r="AH295" s="5"/>
      <c r="AI295" s="36"/>
      <c r="AJ295" s="5"/>
      <c r="AK295" s="185"/>
      <c r="AL295" s="5">
        <v>123</v>
      </c>
      <c r="AM295" s="36">
        <v>0.14206018518518518</v>
      </c>
      <c r="AN295" s="5">
        <v>98</v>
      </c>
      <c r="AO295" s="185"/>
      <c r="AP295" s="5"/>
      <c r="AQ295" s="36"/>
      <c r="AR295" s="5"/>
      <c r="AS295" s="185"/>
      <c r="AT295" s="5"/>
      <c r="AU295" s="36"/>
      <c r="AV295" s="5"/>
      <c r="AW295" s="185"/>
      <c r="AX295" s="5"/>
      <c r="AY295" s="5"/>
      <c r="AZ295" s="5"/>
      <c r="BA295" s="185"/>
      <c r="BB295" s="5" t="str">
        <f>VLOOKUP(A295,Tartufo!A:G,5,0)</f>
        <v>105</v>
      </c>
      <c r="BC295" s="5" t="str">
        <f>VLOOKUP(A295,Tartufo!A:G,6,0)</f>
        <v>05:14:45</v>
      </c>
      <c r="BD295" s="5">
        <f>VLOOKUP(A295,Tartufo!A:H,7,0)</f>
        <v>124</v>
      </c>
      <c r="BE295" s="185"/>
      <c r="BF295" s="8"/>
      <c r="BG295" s="8"/>
      <c r="BH295" s="8"/>
      <c r="BI295" s="8"/>
    </row>
    <row r="296" spans="1:57" ht="12.75">
      <c r="A296" s="162" t="s">
        <v>412</v>
      </c>
      <c r="B296" s="141" t="s">
        <v>763</v>
      </c>
      <c r="C296" s="141" t="s">
        <v>2594</v>
      </c>
      <c r="D296" s="196" t="s">
        <v>2595</v>
      </c>
      <c r="E296" s="185"/>
      <c r="F296" s="92">
        <f>+L296+P296+T296+X296+AB296+AF296+AJ296+AN296+AR296+AV296+AZ296+BD296</f>
        <v>325</v>
      </c>
      <c r="G296" s="92">
        <v>287</v>
      </c>
      <c r="H296" s="92">
        <f>COUNTA(J296,N296,R296,V296,Z296,AD296,AH296,AL296,AP296,AT296,AX296,BB296)</f>
        <v>1</v>
      </c>
      <c r="I296" s="185"/>
      <c r="M296" s="185"/>
      <c r="Q296" s="185"/>
      <c r="U296" s="185"/>
      <c r="V296" s="150">
        <v>26</v>
      </c>
      <c r="W296" s="147" t="s">
        <v>2597</v>
      </c>
      <c r="X296" s="5">
        <v>325</v>
      </c>
      <c r="Y296" s="185"/>
      <c r="AA296" s="5"/>
      <c r="AB296" s="5"/>
      <c r="AC296" s="185"/>
      <c r="AG296" s="185"/>
      <c r="AH296" s="5"/>
      <c r="AI296" s="36"/>
      <c r="AK296" s="185"/>
      <c r="AO296" s="185"/>
      <c r="AS296" s="185"/>
      <c r="AU296" s="9"/>
      <c r="AW296" s="185"/>
      <c r="BA296" s="185"/>
      <c r="BB296" s="5"/>
      <c r="BC296" s="5"/>
      <c r="BD296" s="5"/>
      <c r="BE296" s="185"/>
    </row>
    <row r="297" spans="1:57" ht="12.75">
      <c r="A297" s="162" t="s">
        <v>413</v>
      </c>
      <c r="B297" s="141" t="s">
        <v>763</v>
      </c>
      <c r="C297" s="141" t="s">
        <v>1927</v>
      </c>
      <c r="D297" s="196" t="s">
        <v>2595</v>
      </c>
      <c r="E297" s="185"/>
      <c r="F297" s="92">
        <f>+L297+P297+T297+X297+AB297+AF297+AJ297+AN297+AR297+AV297+AZ297+BD297</f>
        <v>324</v>
      </c>
      <c r="G297" s="92">
        <v>288</v>
      </c>
      <c r="H297" s="92">
        <f>COUNTA(J297,N297,R297,V297,Z297,AD297,AH297,AL297,AP297,AT297,AX297,BB297)</f>
        <v>1</v>
      </c>
      <c r="I297" s="185"/>
      <c r="M297" s="185"/>
      <c r="Q297" s="185"/>
      <c r="U297" s="185"/>
      <c r="V297" s="150">
        <v>27</v>
      </c>
      <c r="W297" s="147" t="s">
        <v>2597</v>
      </c>
      <c r="X297" s="5">
        <v>324</v>
      </c>
      <c r="Y297" s="185"/>
      <c r="AA297" s="5"/>
      <c r="AB297" s="5"/>
      <c r="AC297" s="185"/>
      <c r="AE297" s="19"/>
      <c r="AG297" s="185"/>
      <c r="AH297" s="5"/>
      <c r="AI297" s="36"/>
      <c r="AK297" s="185"/>
      <c r="AO297" s="185"/>
      <c r="AS297" s="185"/>
      <c r="AW297" s="185"/>
      <c r="BA297" s="185"/>
      <c r="BB297" s="5"/>
      <c r="BC297" s="5"/>
      <c r="BD297" s="5"/>
      <c r="BE297" s="185"/>
    </row>
    <row r="298" spans="1:57" ht="12.75">
      <c r="A298" s="162" t="s">
        <v>588</v>
      </c>
      <c r="B298" s="6" t="s">
        <v>763</v>
      </c>
      <c r="C298" s="5">
        <v>1950</v>
      </c>
      <c r="D298" s="194" t="s">
        <v>3799</v>
      </c>
      <c r="E298" s="185"/>
      <c r="F298" s="92">
        <f>+L298+P298+T298+X298+AB298+AF298+AJ298+AN298+AR298+AV298+AZ298+BD298</f>
        <v>323</v>
      </c>
      <c r="G298" s="92">
        <v>289</v>
      </c>
      <c r="H298" s="92">
        <f>COUNTA(J298,N298,R298,V298,Z298,AD298,AH298,AL298,AP298,AT298,AX298,BB298)</f>
        <v>2</v>
      </c>
      <c r="I298" s="185"/>
      <c r="M298" s="185"/>
      <c r="Q298" s="185"/>
      <c r="R298" s="57"/>
      <c r="S298" s="57"/>
      <c r="T298" s="57"/>
      <c r="U298" s="185"/>
      <c r="V298" s="150" t="s">
        <v>633</v>
      </c>
      <c r="W298" s="147">
        <v>0.850462962962963</v>
      </c>
      <c r="X298" s="5">
        <v>238</v>
      </c>
      <c r="Y298" s="185"/>
      <c r="AA298" s="5"/>
      <c r="AB298" s="5"/>
      <c r="AC298" s="185"/>
      <c r="AG298" s="185"/>
      <c r="AH298" s="5"/>
      <c r="AI298" s="36"/>
      <c r="AK298" s="185"/>
      <c r="AO298" s="185"/>
      <c r="AS298" s="185"/>
      <c r="AU298" s="9"/>
      <c r="AW298" s="185"/>
      <c r="AX298" s="5">
        <v>136</v>
      </c>
      <c r="AY298" s="9">
        <v>0.10065972222222223</v>
      </c>
      <c r="AZ298" s="5">
        <v>85</v>
      </c>
      <c r="BA298" s="185"/>
      <c r="BB298" s="5"/>
      <c r="BC298" s="5"/>
      <c r="BD298" s="5"/>
      <c r="BE298" s="185"/>
    </row>
    <row r="299" spans="1:61" s="8" customFormat="1" ht="12.75">
      <c r="A299" s="171" t="s">
        <v>414</v>
      </c>
      <c r="B299" s="141" t="s">
        <v>765</v>
      </c>
      <c r="C299" s="141" t="s">
        <v>1712</v>
      </c>
      <c r="D299" s="196" t="s">
        <v>1752</v>
      </c>
      <c r="E299" s="185"/>
      <c r="F299" s="92">
        <f>+L299+P299+T299+X299+AB299+AF299+AJ299+AN299+AR299+AV299+AZ299+BD299</f>
        <v>323</v>
      </c>
      <c r="G299" s="92">
        <v>290</v>
      </c>
      <c r="H299" s="92">
        <f>COUNTA(J299,N299,R299,V299,Z299,AD299,AH299,AL299,AP299,AT299,AX299,BB299)</f>
        <v>1</v>
      </c>
      <c r="I299" s="185"/>
      <c r="J299" s="4"/>
      <c r="K299" s="4"/>
      <c r="L299" s="4"/>
      <c r="M299" s="185"/>
      <c r="N299" s="4"/>
      <c r="O299" s="3"/>
      <c r="P299" s="4"/>
      <c r="Q299" s="185"/>
      <c r="R299" s="57"/>
      <c r="S299" s="57"/>
      <c r="T299" s="57"/>
      <c r="U299" s="185"/>
      <c r="V299" s="150">
        <v>28</v>
      </c>
      <c r="W299" s="147" t="s">
        <v>2605</v>
      </c>
      <c r="X299" s="5">
        <v>323</v>
      </c>
      <c r="Y299" s="185"/>
      <c r="Z299" s="152"/>
      <c r="AA299" s="5"/>
      <c r="AB299" s="5"/>
      <c r="AC299" s="185"/>
      <c r="AD299" s="4"/>
      <c r="AE299" s="19"/>
      <c r="AF299" s="4"/>
      <c r="AG299" s="185"/>
      <c r="AH299" s="5"/>
      <c r="AI299" s="36"/>
      <c r="AJ299" s="4"/>
      <c r="AK299" s="185"/>
      <c r="AL299" s="4"/>
      <c r="AM299" s="9"/>
      <c r="AN299" s="4"/>
      <c r="AO299" s="185"/>
      <c r="AP299" s="4"/>
      <c r="AQ299" s="9"/>
      <c r="AR299" s="4"/>
      <c r="AS299" s="185"/>
      <c r="AT299" s="4"/>
      <c r="AU299" s="9"/>
      <c r="AV299" s="4"/>
      <c r="AW299" s="185"/>
      <c r="AX299" s="4"/>
      <c r="AY299" s="4"/>
      <c r="AZ299" s="4"/>
      <c r="BA299" s="185"/>
      <c r="BB299" s="5"/>
      <c r="BC299" s="5"/>
      <c r="BD299" s="5"/>
      <c r="BE299" s="185"/>
      <c r="BF299" s="7"/>
      <c r="BG299" s="7"/>
      <c r="BH299" s="7"/>
      <c r="BI299" s="7"/>
    </row>
    <row r="300" spans="1:61" ht="12.75">
      <c r="A300" s="169" t="s">
        <v>1507</v>
      </c>
      <c r="B300" s="5" t="s">
        <v>763</v>
      </c>
      <c r="C300" s="5">
        <v>1964</v>
      </c>
      <c r="D300" s="195" t="s">
        <v>742</v>
      </c>
      <c r="E300" s="185"/>
      <c r="F300" s="92">
        <f>+L300+P300+T300+X300+AB300+AF300+AJ300+AN300+AR300+AV300+AZ300+BD300</f>
        <v>322</v>
      </c>
      <c r="G300" s="92">
        <v>291</v>
      </c>
      <c r="H300" s="92">
        <f>COUNTA(J300,N300,R300,V300,Z300,AD300,AH300,AL300,AP300,AT300,AX300,BB300)</f>
        <v>2</v>
      </c>
      <c r="I300" s="185"/>
      <c r="J300" s="5"/>
      <c r="K300" s="5"/>
      <c r="L300" s="5"/>
      <c r="M300" s="185"/>
      <c r="N300" s="5"/>
      <c r="O300" s="59"/>
      <c r="P300" s="5"/>
      <c r="Q300" s="185"/>
      <c r="R300" s="92">
        <v>54</v>
      </c>
      <c r="S300" s="89" t="s">
        <v>1303</v>
      </c>
      <c r="T300" s="52">
        <v>165</v>
      </c>
      <c r="U300" s="185"/>
      <c r="V300" s="150"/>
      <c r="W300" s="147"/>
      <c r="X300" s="5"/>
      <c r="Y300" s="185"/>
      <c r="AA300" s="5"/>
      <c r="AB300" s="5"/>
      <c r="AC300" s="185"/>
      <c r="AE300" s="19"/>
      <c r="AF300" s="5"/>
      <c r="AG300" s="185"/>
      <c r="AH300" s="5"/>
      <c r="AI300" s="36"/>
      <c r="AJ300" s="5"/>
      <c r="AK300" s="185"/>
      <c r="AL300" s="5">
        <v>64</v>
      </c>
      <c r="AM300" s="36">
        <v>0.10422453703703705</v>
      </c>
      <c r="AN300" s="5">
        <v>157</v>
      </c>
      <c r="AO300" s="185"/>
      <c r="AP300" s="5"/>
      <c r="AQ300" s="36"/>
      <c r="AR300" s="5"/>
      <c r="AS300" s="185"/>
      <c r="AT300" s="5"/>
      <c r="AU300" s="36"/>
      <c r="AV300" s="5"/>
      <c r="AW300" s="185"/>
      <c r="AX300" s="5"/>
      <c r="AY300" s="5"/>
      <c r="AZ300" s="5"/>
      <c r="BA300" s="185"/>
      <c r="BB300" s="5"/>
      <c r="BC300" s="5"/>
      <c r="BD300" s="5"/>
      <c r="BE300" s="185"/>
      <c r="BF300" s="8"/>
      <c r="BG300" s="8"/>
      <c r="BH300" s="8"/>
      <c r="BI300" s="8"/>
    </row>
    <row r="301" spans="1:61" ht="12.75">
      <c r="A301" s="169" t="s">
        <v>1530</v>
      </c>
      <c r="B301" s="5" t="s">
        <v>763</v>
      </c>
      <c r="C301" s="5">
        <v>1973</v>
      </c>
      <c r="D301" s="194" t="s">
        <v>1694</v>
      </c>
      <c r="E301" s="185"/>
      <c r="F301" s="92">
        <f>+L301+P301+T301+X301+AB301+AF301+AJ301+AN301+AR301+AV301+AZ301+BD301</f>
        <v>322</v>
      </c>
      <c r="G301" s="92">
        <v>292</v>
      </c>
      <c r="H301" s="92">
        <f>COUNTA(J301,N301,R301,V301,Z301,AD301,AH301,AL301,AP301,AT301,AX301,BB301)</f>
        <v>2</v>
      </c>
      <c r="I301" s="185"/>
      <c r="J301" s="5"/>
      <c r="K301" s="5"/>
      <c r="L301" s="5"/>
      <c r="M301" s="185"/>
      <c r="N301" s="5"/>
      <c r="O301" s="59"/>
      <c r="P301" s="5"/>
      <c r="Q301" s="185"/>
      <c r="R301" s="92">
        <v>35</v>
      </c>
      <c r="S301" s="89" t="s">
        <v>1265</v>
      </c>
      <c r="T301" s="52">
        <v>184</v>
      </c>
      <c r="U301" s="185"/>
      <c r="V301" s="150"/>
      <c r="W301" s="147"/>
      <c r="X301" s="5"/>
      <c r="Y301" s="185"/>
      <c r="Z301" s="152">
        <v>77</v>
      </c>
      <c r="AA301" s="5" t="s">
        <v>2092</v>
      </c>
      <c r="AB301" s="5">
        <v>138</v>
      </c>
      <c r="AC301" s="185"/>
      <c r="AD301" s="5"/>
      <c r="AE301" s="36"/>
      <c r="AF301" s="5"/>
      <c r="AG301" s="185"/>
      <c r="AH301" s="5"/>
      <c r="AI301" s="36"/>
      <c r="AJ301" s="5"/>
      <c r="AK301" s="185"/>
      <c r="AL301" s="5"/>
      <c r="AM301" s="36"/>
      <c r="AN301" s="5"/>
      <c r="AO301" s="185"/>
      <c r="AP301" s="5"/>
      <c r="AQ301" s="36"/>
      <c r="AR301" s="5"/>
      <c r="AS301" s="185"/>
      <c r="AT301" s="5"/>
      <c r="AU301" s="36"/>
      <c r="AV301" s="5"/>
      <c r="AW301" s="185"/>
      <c r="AX301" s="5"/>
      <c r="AY301" s="5"/>
      <c r="AZ301" s="5"/>
      <c r="BA301" s="185"/>
      <c r="BB301" s="5"/>
      <c r="BC301" s="5"/>
      <c r="BD301" s="5"/>
      <c r="BE301" s="185"/>
      <c r="BF301" s="8"/>
      <c r="BG301" s="8"/>
      <c r="BH301" s="8"/>
      <c r="BI301" s="8"/>
    </row>
    <row r="302" spans="1:61" s="8" customFormat="1" ht="12.75">
      <c r="A302" s="162" t="s">
        <v>415</v>
      </c>
      <c r="B302" s="141" t="s">
        <v>763</v>
      </c>
      <c r="C302" s="141" t="s">
        <v>2300</v>
      </c>
      <c r="D302" s="196" t="s">
        <v>2609</v>
      </c>
      <c r="E302" s="185"/>
      <c r="F302" s="92">
        <f>+L302+P302+T302+X302+AB302+AF302+AJ302+AN302+AR302+AV302+AZ302+BD302</f>
        <v>322</v>
      </c>
      <c r="G302" s="92">
        <v>293</v>
      </c>
      <c r="H302" s="92">
        <f>COUNTA(J302,N302,R302,V302,Z302,AD302,AH302,AL302,AP302,AT302,AX302,BB302)</f>
        <v>1</v>
      </c>
      <c r="I302" s="185"/>
      <c r="J302" s="4"/>
      <c r="K302" s="4"/>
      <c r="L302" s="4"/>
      <c r="M302" s="185"/>
      <c r="N302" s="4"/>
      <c r="O302" s="3"/>
      <c r="P302" s="4"/>
      <c r="Q302" s="185"/>
      <c r="R302" s="42"/>
      <c r="S302" s="42"/>
      <c r="T302" s="42"/>
      <c r="U302" s="185"/>
      <c r="V302" s="150">
        <v>29</v>
      </c>
      <c r="W302" s="147" t="s">
        <v>2610</v>
      </c>
      <c r="X302" s="5">
        <v>322</v>
      </c>
      <c r="Y302" s="185"/>
      <c r="Z302" s="152"/>
      <c r="AA302" s="5"/>
      <c r="AB302" s="5"/>
      <c r="AC302" s="185"/>
      <c r="AD302" s="4"/>
      <c r="AE302" s="19"/>
      <c r="AF302" s="4"/>
      <c r="AG302" s="185"/>
      <c r="AH302" s="5"/>
      <c r="AI302" s="36"/>
      <c r="AJ302" s="4"/>
      <c r="AK302" s="185"/>
      <c r="AL302" s="4"/>
      <c r="AM302" s="9"/>
      <c r="AN302" s="4"/>
      <c r="AO302" s="185"/>
      <c r="AP302" s="4"/>
      <c r="AQ302" s="9"/>
      <c r="AR302" s="4"/>
      <c r="AS302" s="185"/>
      <c r="AT302" s="4"/>
      <c r="AU302" s="9"/>
      <c r="AV302" s="4"/>
      <c r="AW302" s="185"/>
      <c r="AX302" s="4"/>
      <c r="AY302" s="4"/>
      <c r="AZ302" s="4"/>
      <c r="BA302" s="185"/>
      <c r="BB302" s="5"/>
      <c r="BC302" s="5"/>
      <c r="BD302" s="5"/>
      <c r="BE302" s="185"/>
      <c r="BF302" s="7"/>
      <c r="BG302" s="7"/>
      <c r="BH302" s="7"/>
      <c r="BI302" s="7"/>
    </row>
    <row r="303" spans="1:58" s="8" customFormat="1" ht="12.75">
      <c r="A303" s="172" t="s">
        <v>2713</v>
      </c>
      <c r="B303" s="5" t="s">
        <v>765</v>
      </c>
      <c r="C303" s="5"/>
      <c r="D303" s="177" t="s">
        <v>1899</v>
      </c>
      <c r="E303" s="185"/>
      <c r="F303" s="92">
        <f>+L303+P303+T303+X303+AB303+AF303+AJ303+AN303+AR303+AV303+AZ303+BD303</f>
        <v>320</v>
      </c>
      <c r="G303" s="92">
        <v>294</v>
      </c>
      <c r="H303" s="92">
        <f>COUNTA(J303,N303,R303,V303,Z303,AD303,AH303,AL303,AP303,AT303,AX303,BB303)</f>
        <v>3</v>
      </c>
      <c r="I303" s="185"/>
      <c r="J303" s="4"/>
      <c r="K303" s="4"/>
      <c r="L303" s="4"/>
      <c r="M303" s="185"/>
      <c r="N303" s="4"/>
      <c r="O303" s="3"/>
      <c r="P303" s="4"/>
      <c r="Q303" s="185"/>
      <c r="R303" s="4"/>
      <c r="S303" s="4"/>
      <c r="T303" s="4"/>
      <c r="U303" s="185"/>
      <c r="V303" s="149"/>
      <c r="W303" s="145"/>
      <c r="X303" s="4"/>
      <c r="Y303" s="185"/>
      <c r="Z303" s="154"/>
      <c r="AA303" s="16"/>
      <c r="AB303" s="4"/>
      <c r="AC303" s="185"/>
      <c r="AD303" s="4">
        <v>87</v>
      </c>
      <c r="AE303" s="19">
        <v>0.13047453703703704</v>
      </c>
      <c r="AF303" s="4">
        <v>135</v>
      </c>
      <c r="AG303" s="185"/>
      <c r="AH303" s="5"/>
      <c r="AI303" s="36"/>
      <c r="AJ303" s="4"/>
      <c r="AK303" s="185"/>
      <c r="AL303" s="5">
        <v>105</v>
      </c>
      <c r="AM303" s="9">
        <v>0.12064814814814816</v>
      </c>
      <c r="AN303" s="5">
        <v>116</v>
      </c>
      <c r="AO303" s="185"/>
      <c r="AP303" s="4"/>
      <c r="AQ303" s="9"/>
      <c r="AR303" s="4"/>
      <c r="AS303" s="185"/>
      <c r="AT303" s="4"/>
      <c r="AU303" s="19"/>
      <c r="AV303" s="4"/>
      <c r="AW303" s="185"/>
      <c r="AX303" s="5">
        <v>152</v>
      </c>
      <c r="AY303" s="9">
        <v>0.10712962962962963</v>
      </c>
      <c r="AZ303" s="5">
        <v>69</v>
      </c>
      <c r="BA303" s="185"/>
      <c r="BB303" s="5"/>
      <c r="BC303" s="5"/>
      <c r="BD303" s="5"/>
      <c r="BE303" s="185"/>
      <c r="BF303" s="7"/>
    </row>
    <row r="304" spans="1:57" ht="12.75">
      <c r="A304" s="162" t="s">
        <v>416</v>
      </c>
      <c r="B304" s="141" t="s">
        <v>763</v>
      </c>
      <c r="C304" s="141" t="s">
        <v>1851</v>
      </c>
      <c r="D304" s="196" t="s">
        <v>2619</v>
      </c>
      <c r="E304" s="185"/>
      <c r="F304" s="92">
        <f>+L304+P304+T304+X304+AB304+AF304+AJ304+AN304+AR304+AV304+AZ304+BD304</f>
        <v>320</v>
      </c>
      <c r="G304" s="92">
        <v>295</v>
      </c>
      <c r="H304" s="92">
        <f>COUNTA(J304,N304,R304,V304,Z304,AD304,AH304,AL304,AP304,AT304,AX304,BB304)</f>
        <v>1</v>
      </c>
      <c r="I304" s="185"/>
      <c r="M304" s="185"/>
      <c r="Q304" s="185"/>
      <c r="R304" s="42"/>
      <c r="S304" s="42"/>
      <c r="T304" s="42"/>
      <c r="U304" s="185"/>
      <c r="V304" s="150">
        <v>31</v>
      </c>
      <c r="W304" s="147" t="s">
        <v>2620</v>
      </c>
      <c r="X304" s="5">
        <v>320</v>
      </c>
      <c r="Y304" s="185"/>
      <c r="AA304" s="5"/>
      <c r="AB304" s="5"/>
      <c r="AC304" s="185"/>
      <c r="AG304" s="185"/>
      <c r="AH304" s="5"/>
      <c r="AI304" s="36"/>
      <c r="AK304" s="185"/>
      <c r="AO304" s="185"/>
      <c r="AS304" s="185"/>
      <c r="AU304" s="9"/>
      <c r="AW304" s="185"/>
      <c r="BA304" s="185"/>
      <c r="BB304" s="5"/>
      <c r="BC304" s="5"/>
      <c r="BD304" s="5"/>
      <c r="BE304" s="185"/>
    </row>
    <row r="305" spans="1:61" ht="12.75">
      <c r="A305" s="170" t="s">
        <v>829</v>
      </c>
      <c r="B305" s="5" t="s">
        <v>765</v>
      </c>
      <c r="C305" s="5">
        <v>1959</v>
      </c>
      <c r="D305" s="194" t="s">
        <v>742</v>
      </c>
      <c r="E305" s="185"/>
      <c r="F305" s="92">
        <f>+L305+P305+T305+X305+AB305+AF305+AJ305+AN305+AR305+AV305+AZ305+BD305</f>
        <v>319</v>
      </c>
      <c r="G305" s="92">
        <v>296</v>
      </c>
      <c r="H305" s="92">
        <f>COUNTA(J305,N305,R305,V305,Z305,AD305,AH305,AL305,AP305,AT305,AX305,BB305)</f>
        <v>3</v>
      </c>
      <c r="I305" s="185"/>
      <c r="J305" s="89">
        <v>125</v>
      </c>
      <c r="K305" s="89" t="s">
        <v>1043</v>
      </c>
      <c r="L305" s="5">
        <v>94</v>
      </c>
      <c r="M305" s="185"/>
      <c r="N305" s="5"/>
      <c r="O305" s="125"/>
      <c r="P305" s="5"/>
      <c r="Q305" s="185"/>
      <c r="R305" s="127"/>
      <c r="S305" s="127"/>
      <c r="T305" s="127"/>
      <c r="U305" s="185"/>
      <c r="V305" s="150"/>
      <c r="W305" s="147"/>
      <c r="X305" s="5"/>
      <c r="Y305" s="185"/>
      <c r="AA305" s="5"/>
      <c r="AB305" s="5"/>
      <c r="AC305" s="185"/>
      <c r="AD305" s="4">
        <v>117</v>
      </c>
      <c r="AE305" s="19">
        <v>0.19231481481481483</v>
      </c>
      <c r="AF305" s="4">
        <v>105</v>
      </c>
      <c r="AG305" s="185"/>
      <c r="AH305" s="5"/>
      <c r="AI305" s="36"/>
      <c r="AJ305" s="5"/>
      <c r="AK305" s="185"/>
      <c r="AL305" s="5"/>
      <c r="AM305" s="36"/>
      <c r="AN305" s="5"/>
      <c r="AO305" s="185"/>
      <c r="AP305" s="4">
        <v>103</v>
      </c>
      <c r="AQ305" s="36">
        <v>0.17570601851851853</v>
      </c>
      <c r="AR305" s="4">
        <v>120</v>
      </c>
      <c r="AS305" s="185"/>
      <c r="AT305" s="5"/>
      <c r="AU305" s="36"/>
      <c r="AV305" s="5"/>
      <c r="AW305" s="185"/>
      <c r="AX305" s="5"/>
      <c r="AY305" s="5"/>
      <c r="AZ305" s="5"/>
      <c r="BA305" s="185"/>
      <c r="BB305" s="5"/>
      <c r="BC305" s="5"/>
      <c r="BD305" s="5"/>
      <c r="BE305" s="185"/>
      <c r="BF305" s="8"/>
      <c r="BG305" s="8"/>
      <c r="BH305" s="8"/>
      <c r="BI305" s="8"/>
    </row>
    <row r="306" spans="1:57" ht="12.75">
      <c r="A306" s="162" t="s">
        <v>417</v>
      </c>
      <c r="B306" s="141" t="s">
        <v>763</v>
      </c>
      <c r="C306" s="141" t="s">
        <v>2564</v>
      </c>
      <c r="D306" s="196" t="s">
        <v>2624</v>
      </c>
      <c r="E306" s="185"/>
      <c r="F306" s="92">
        <f>+L306+P306+T306+X306+AB306+AF306+AJ306+AN306+AR306+AV306+AZ306+BD306</f>
        <v>319</v>
      </c>
      <c r="G306" s="92">
        <v>297</v>
      </c>
      <c r="H306" s="92">
        <f>COUNTA(J306,N306,R306,V306,Z306,AD306,AH306,AL306,AP306,AT306,AX306,BB306)</f>
        <v>1</v>
      </c>
      <c r="I306" s="185"/>
      <c r="M306" s="185"/>
      <c r="Q306" s="185"/>
      <c r="R306" s="42"/>
      <c r="S306" s="42"/>
      <c r="T306" s="42"/>
      <c r="U306" s="185"/>
      <c r="V306" s="150">
        <v>32</v>
      </c>
      <c r="W306" s="147" t="s">
        <v>2625</v>
      </c>
      <c r="X306" s="5">
        <v>319</v>
      </c>
      <c r="Y306" s="185"/>
      <c r="AA306" s="5"/>
      <c r="AB306" s="5"/>
      <c r="AC306" s="185"/>
      <c r="AE306" s="19"/>
      <c r="AG306" s="185"/>
      <c r="AH306" s="5"/>
      <c r="AI306" s="36"/>
      <c r="AK306" s="185"/>
      <c r="AO306" s="185"/>
      <c r="AS306" s="185"/>
      <c r="AU306" s="9"/>
      <c r="AW306" s="185"/>
      <c r="BA306" s="185"/>
      <c r="BB306" s="5"/>
      <c r="BC306" s="5"/>
      <c r="BD306" s="5"/>
      <c r="BE306" s="185"/>
    </row>
    <row r="307" spans="1:57" ht="12.75">
      <c r="A307" s="162" t="s">
        <v>418</v>
      </c>
      <c r="B307" s="141" t="s">
        <v>763</v>
      </c>
      <c r="C307" s="141" t="s">
        <v>1834</v>
      </c>
      <c r="D307" s="196" t="s">
        <v>1752</v>
      </c>
      <c r="E307" s="185"/>
      <c r="F307" s="92">
        <f>+L307+P307+T307+X307+AB307+AF307+AJ307+AN307+AR307+AV307+AZ307+BD307</f>
        <v>317</v>
      </c>
      <c r="G307" s="92">
        <v>298</v>
      </c>
      <c r="H307" s="92">
        <f>COUNTA(J307,N307,R307,V307,Z307,AD307,AH307,AL307,AP307,AT307,AX307,BB307)</f>
        <v>1</v>
      </c>
      <c r="I307" s="185"/>
      <c r="M307" s="185"/>
      <c r="Q307" s="185"/>
      <c r="R307" s="42"/>
      <c r="S307" s="42"/>
      <c r="T307" s="42"/>
      <c r="U307" s="185"/>
      <c r="V307" s="150">
        <v>34</v>
      </c>
      <c r="W307" s="147" t="s">
        <v>2632</v>
      </c>
      <c r="X307" s="5">
        <v>317</v>
      </c>
      <c r="Y307" s="185"/>
      <c r="AA307" s="5"/>
      <c r="AB307" s="5"/>
      <c r="AC307" s="185"/>
      <c r="AE307" s="19"/>
      <c r="AG307" s="185"/>
      <c r="AH307" s="5"/>
      <c r="AI307" s="36"/>
      <c r="AK307" s="185"/>
      <c r="AO307" s="185"/>
      <c r="AS307" s="185"/>
      <c r="AU307" s="9"/>
      <c r="AW307" s="185"/>
      <c r="BA307" s="185"/>
      <c r="BB307" s="5"/>
      <c r="BC307" s="5"/>
      <c r="BD307" s="5"/>
      <c r="BE307" s="185"/>
    </row>
    <row r="308" spans="1:57" ht="12.75">
      <c r="A308" s="162" t="s">
        <v>419</v>
      </c>
      <c r="B308" s="141" t="s">
        <v>763</v>
      </c>
      <c r="C308" s="141" t="s">
        <v>1939</v>
      </c>
      <c r="D308" s="196" t="s">
        <v>1752</v>
      </c>
      <c r="E308" s="185"/>
      <c r="F308" s="92">
        <f>+L308+P308+T308+X308+AB308+AF308+AJ308+AN308+AR308+AV308+AZ308+BD308</f>
        <v>316</v>
      </c>
      <c r="G308" s="92">
        <v>299</v>
      </c>
      <c r="H308" s="92">
        <f>COUNTA(J308,N308,R308,V308,Z308,AD308,AH308,AL308,AP308,AT308,AX308,BB308)</f>
        <v>1</v>
      </c>
      <c r="I308" s="185"/>
      <c r="M308" s="185"/>
      <c r="Q308" s="185"/>
      <c r="U308" s="185"/>
      <c r="V308" s="150">
        <v>35</v>
      </c>
      <c r="W308" s="147" t="s">
        <v>2637</v>
      </c>
      <c r="X308" s="5">
        <v>316</v>
      </c>
      <c r="Y308" s="185"/>
      <c r="AA308" s="5"/>
      <c r="AB308" s="5"/>
      <c r="AC308" s="185"/>
      <c r="AG308" s="185"/>
      <c r="AH308" s="5"/>
      <c r="AI308" s="36"/>
      <c r="AK308" s="185"/>
      <c r="AO308" s="185"/>
      <c r="AS308" s="185"/>
      <c r="AW308" s="185"/>
      <c r="BA308" s="185"/>
      <c r="BB308" s="5"/>
      <c r="BC308" s="5"/>
      <c r="BD308" s="5"/>
      <c r="BE308" s="185"/>
    </row>
    <row r="309" spans="1:57" ht="12.75">
      <c r="A309" s="171" t="s">
        <v>574</v>
      </c>
      <c r="B309" s="6" t="s">
        <v>765</v>
      </c>
      <c r="C309" s="5" t="s">
        <v>1822</v>
      </c>
      <c r="D309" s="196" t="s">
        <v>1752</v>
      </c>
      <c r="E309" s="185"/>
      <c r="F309" s="92">
        <f>+L309+P309+T309+X309+AB309+AF309+AJ309+AN309+AR309+AV309+AZ309+BD309</f>
        <v>315</v>
      </c>
      <c r="G309" s="92">
        <v>300</v>
      </c>
      <c r="H309" s="92">
        <f>COUNTA(J309,N309,R309,V309,Z309,AD309,AH309,AL309,AP309,AT309,AX309,BB309)</f>
        <v>2</v>
      </c>
      <c r="I309" s="185"/>
      <c r="M309" s="185"/>
      <c r="Q309" s="185"/>
      <c r="U309" s="185"/>
      <c r="V309" s="150" t="s">
        <v>625</v>
      </c>
      <c r="W309" s="147">
        <v>0.7545833333333333</v>
      </c>
      <c r="X309" s="5">
        <v>159</v>
      </c>
      <c r="Y309" s="185"/>
      <c r="AA309" s="5"/>
      <c r="AB309" s="5"/>
      <c r="AC309" s="185"/>
      <c r="AE309" s="19"/>
      <c r="AG309" s="185"/>
      <c r="AH309" s="5" t="s">
        <v>3627</v>
      </c>
      <c r="AI309" s="36" t="s">
        <v>2998</v>
      </c>
      <c r="AJ309" s="6">
        <v>156</v>
      </c>
      <c r="AK309" s="185"/>
      <c r="AO309" s="185"/>
      <c r="AS309" s="185"/>
      <c r="AU309" s="9"/>
      <c r="AW309" s="185"/>
      <c r="AX309" s="52"/>
      <c r="AY309" s="52"/>
      <c r="BA309" s="185"/>
      <c r="BB309" s="5"/>
      <c r="BC309" s="5"/>
      <c r="BD309" s="5"/>
      <c r="BE309" s="185"/>
    </row>
    <row r="310" spans="1:57" ht="12.75">
      <c r="A310" s="162" t="s">
        <v>420</v>
      </c>
      <c r="B310" s="141" t="s">
        <v>763</v>
      </c>
      <c r="C310" s="141" t="s">
        <v>1939</v>
      </c>
      <c r="D310" s="196" t="s">
        <v>1752</v>
      </c>
      <c r="E310" s="185"/>
      <c r="F310" s="92">
        <f>+L310+P310+T310+X310+AB310+AF310+AJ310+AN310+AR310+AV310+AZ310+BD310</f>
        <v>315</v>
      </c>
      <c r="G310" s="92">
        <v>301</v>
      </c>
      <c r="H310" s="92">
        <f>COUNTA(J310,N310,R310,V310,Z310,AD310,AH310,AL310,AP310,AT310,AX310,BB310)</f>
        <v>1</v>
      </c>
      <c r="I310" s="185"/>
      <c r="M310" s="185"/>
      <c r="Q310" s="185"/>
      <c r="R310" s="57"/>
      <c r="S310" s="57"/>
      <c r="T310" s="57"/>
      <c r="U310" s="185"/>
      <c r="V310" s="150">
        <v>36</v>
      </c>
      <c r="W310" s="147" t="s">
        <v>2642</v>
      </c>
      <c r="X310" s="5">
        <v>315</v>
      </c>
      <c r="Y310" s="185"/>
      <c r="AA310" s="5"/>
      <c r="AB310" s="5"/>
      <c r="AC310" s="185"/>
      <c r="AG310" s="185"/>
      <c r="AH310" s="5"/>
      <c r="AI310" s="36"/>
      <c r="AK310" s="185"/>
      <c r="AO310" s="185"/>
      <c r="AS310" s="185"/>
      <c r="AU310" s="9"/>
      <c r="AW310" s="185"/>
      <c r="BA310" s="185"/>
      <c r="BB310" s="5"/>
      <c r="BC310" s="5"/>
      <c r="BD310" s="5"/>
      <c r="BE310" s="185"/>
    </row>
    <row r="311" spans="1:57" ht="12.75">
      <c r="A311" s="162" t="s">
        <v>421</v>
      </c>
      <c r="B311" s="141" t="s">
        <v>763</v>
      </c>
      <c r="C311" s="141" t="s">
        <v>2647</v>
      </c>
      <c r="D311" s="196" t="s">
        <v>2648</v>
      </c>
      <c r="E311" s="185"/>
      <c r="F311" s="92">
        <f>+L311+P311+T311+X311+AB311+AF311+AJ311+AN311+AR311+AV311+AZ311+BD311</f>
        <v>314</v>
      </c>
      <c r="G311" s="92">
        <v>302</v>
      </c>
      <c r="H311" s="92">
        <f>COUNTA(J311,N311,R311,V311,Z311,AD311,AH311,AL311,AP311,AT311,AX311,BB311)</f>
        <v>1</v>
      </c>
      <c r="I311" s="185"/>
      <c r="M311" s="185"/>
      <c r="Q311" s="185"/>
      <c r="R311" s="57"/>
      <c r="S311" s="57"/>
      <c r="T311" s="57"/>
      <c r="U311" s="185"/>
      <c r="V311" s="150">
        <v>37</v>
      </c>
      <c r="W311" s="147" t="s">
        <v>2649</v>
      </c>
      <c r="X311" s="5">
        <v>314</v>
      </c>
      <c r="Y311" s="185"/>
      <c r="AA311" s="5"/>
      <c r="AB311" s="5"/>
      <c r="AC311" s="185"/>
      <c r="AG311" s="185"/>
      <c r="AH311" s="5"/>
      <c r="AI311" s="36"/>
      <c r="AK311" s="185"/>
      <c r="AO311" s="185"/>
      <c r="AS311" s="185"/>
      <c r="AU311" s="9"/>
      <c r="AW311" s="185"/>
      <c r="BA311" s="185"/>
      <c r="BB311" s="5"/>
      <c r="BC311" s="5"/>
      <c r="BD311" s="5"/>
      <c r="BE311" s="185"/>
    </row>
    <row r="312" spans="1:57" ht="12.75">
      <c r="A312" s="162" t="s">
        <v>422</v>
      </c>
      <c r="B312" s="141" t="s">
        <v>763</v>
      </c>
      <c r="C312" s="141" t="s">
        <v>1927</v>
      </c>
      <c r="D312" s="196" t="s">
        <v>1752</v>
      </c>
      <c r="E312" s="185"/>
      <c r="F312" s="92">
        <f>+L312+P312+T312+X312+AB312+AF312+AJ312+AN312+AR312+AV312+AZ312+BD312</f>
        <v>313</v>
      </c>
      <c r="G312" s="92">
        <v>303</v>
      </c>
      <c r="H312" s="92">
        <f>COUNTA(J312,N312,R312,V312,Z312,AD312,AH312,AL312,AP312,AT312,AX312,BB312)</f>
        <v>1</v>
      </c>
      <c r="I312" s="185"/>
      <c r="M312" s="185"/>
      <c r="Q312" s="185"/>
      <c r="R312" s="42"/>
      <c r="S312" s="42"/>
      <c r="T312" s="42"/>
      <c r="U312" s="185"/>
      <c r="V312" s="150">
        <v>38</v>
      </c>
      <c r="W312" s="147" t="s">
        <v>2653</v>
      </c>
      <c r="X312" s="5">
        <v>313</v>
      </c>
      <c r="Y312" s="185"/>
      <c r="AA312" s="5"/>
      <c r="AB312" s="5"/>
      <c r="AC312" s="185"/>
      <c r="AG312" s="185"/>
      <c r="AH312" s="5"/>
      <c r="AI312" s="36"/>
      <c r="AK312" s="185"/>
      <c r="AO312" s="185"/>
      <c r="AS312" s="185"/>
      <c r="AU312" s="9"/>
      <c r="AW312" s="185"/>
      <c r="BA312" s="185"/>
      <c r="BB312" s="5"/>
      <c r="BC312" s="5"/>
      <c r="BD312" s="5"/>
      <c r="BE312" s="185"/>
    </row>
    <row r="313" spans="1:57" ht="12.75">
      <c r="A313" s="162" t="s">
        <v>423</v>
      </c>
      <c r="B313" s="141" t="s">
        <v>763</v>
      </c>
      <c r="C313" s="141" t="s">
        <v>2656</v>
      </c>
      <c r="D313" s="196" t="s">
        <v>1752</v>
      </c>
      <c r="E313" s="185"/>
      <c r="F313" s="92">
        <f>+L313+P313+T313+X313+AB313+AF313+AJ313+AN313+AR313+AV313+AZ313+BD313</f>
        <v>312</v>
      </c>
      <c r="G313" s="92">
        <v>304</v>
      </c>
      <c r="H313" s="92">
        <f>COUNTA(J313,N313,R313,V313,Z313,AD313,AH313,AL313,AP313,AT313,AX313,BB313)</f>
        <v>1</v>
      </c>
      <c r="I313" s="185"/>
      <c r="M313" s="185"/>
      <c r="Q313" s="185"/>
      <c r="R313" s="42"/>
      <c r="S313" s="42"/>
      <c r="T313" s="42"/>
      <c r="U313" s="185"/>
      <c r="V313" s="150">
        <v>39</v>
      </c>
      <c r="W313" s="147" t="s">
        <v>2657</v>
      </c>
      <c r="X313" s="5">
        <v>312</v>
      </c>
      <c r="Y313" s="185"/>
      <c r="AA313" s="5"/>
      <c r="AB313" s="5"/>
      <c r="AC313" s="185"/>
      <c r="AE313" s="19"/>
      <c r="AG313" s="185"/>
      <c r="AH313" s="5"/>
      <c r="AI313" s="36"/>
      <c r="AK313" s="185"/>
      <c r="AO313" s="185"/>
      <c r="AS313" s="185"/>
      <c r="AU313" s="9"/>
      <c r="AW313" s="185"/>
      <c r="BA313" s="185"/>
      <c r="BB313" s="5"/>
      <c r="BC313" s="5"/>
      <c r="BD313" s="5"/>
      <c r="BE313" s="185"/>
    </row>
    <row r="314" spans="1:57" ht="12.75">
      <c r="A314" s="171" t="s">
        <v>424</v>
      </c>
      <c r="B314" s="141" t="s">
        <v>765</v>
      </c>
      <c r="C314" s="141" t="s">
        <v>1939</v>
      </c>
      <c r="D314" s="196" t="s">
        <v>2662</v>
      </c>
      <c r="E314" s="185"/>
      <c r="F314" s="92">
        <f>+L314+P314+T314+X314+AB314+AF314+AJ314+AN314+AR314+AV314+AZ314+BD314</f>
        <v>311</v>
      </c>
      <c r="G314" s="92">
        <v>305</v>
      </c>
      <c r="H314" s="92">
        <f>COUNTA(J314,N314,R314,V314,Z314,AD314,AH314,AL314,AP314,AT314,AX314,BB314)</f>
        <v>1</v>
      </c>
      <c r="I314" s="185"/>
      <c r="M314" s="185"/>
      <c r="Q314" s="185"/>
      <c r="U314" s="185"/>
      <c r="V314" s="150">
        <v>40</v>
      </c>
      <c r="W314" s="147" t="s">
        <v>2663</v>
      </c>
      <c r="X314" s="5">
        <v>311</v>
      </c>
      <c r="Y314" s="185"/>
      <c r="AA314" s="5"/>
      <c r="AB314" s="5"/>
      <c r="AC314" s="185"/>
      <c r="AE314" s="19"/>
      <c r="AG314" s="185"/>
      <c r="AH314" s="5"/>
      <c r="AI314" s="36"/>
      <c r="AK314" s="185"/>
      <c r="AO314" s="185"/>
      <c r="AS314" s="185"/>
      <c r="AW314" s="185"/>
      <c r="BA314" s="185"/>
      <c r="BB314" s="5"/>
      <c r="BC314" s="5"/>
      <c r="BD314" s="5"/>
      <c r="BE314" s="185"/>
    </row>
    <row r="315" spans="1:57" s="8" customFormat="1" ht="12.75">
      <c r="A315" s="169" t="s">
        <v>1143</v>
      </c>
      <c r="B315" s="5" t="s">
        <v>763</v>
      </c>
      <c r="C315" s="40">
        <v>1969</v>
      </c>
      <c r="D315" s="194" t="s">
        <v>1694</v>
      </c>
      <c r="E315" s="185"/>
      <c r="F315" s="92">
        <f>+L315+P315+T315+X315+AB315+AF315+AJ315+AN315+AR315+AV315+AZ315+BD315</f>
        <v>310</v>
      </c>
      <c r="G315" s="92">
        <v>306</v>
      </c>
      <c r="H315" s="92">
        <f>COUNTA(J315,N315,R315,V315,Z315,AD315,AH315,AL315,AP315,AT315,AX315,BB315)</f>
        <v>2</v>
      </c>
      <c r="I315" s="185"/>
      <c r="J315" s="5"/>
      <c r="K315" s="5"/>
      <c r="L315" s="5"/>
      <c r="M315" s="185"/>
      <c r="N315" s="89">
        <v>69</v>
      </c>
      <c r="O315" s="129">
        <v>0.1022337962962963</v>
      </c>
      <c r="P315" s="5">
        <v>150</v>
      </c>
      <c r="Q315" s="185"/>
      <c r="R315" s="92">
        <v>59</v>
      </c>
      <c r="S315" s="89" t="s">
        <v>1308</v>
      </c>
      <c r="T315" s="52">
        <v>160</v>
      </c>
      <c r="U315" s="185"/>
      <c r="V315" s="150"/>
      <c r="W315" s="147"/>
      <c r="X315" s="5"/>
      <c r="Y315" s="185"/>
      <c r="Z315" s="152"/>
      <c r="AA315" s="5"/>
      <c r="AB315" s="5"/>
      <c r="AC315" s="185"/>
      <c r="AD315" s="4"/>
      <c r="AE315" s="19"/>
      <c r="AF315" s="5"/>
      <c r="AG315" s="185"/>
      <c r="AH315" s="5"/>
      <c r="AI315" s="36"/>
      <c r="AJ315" s="5"/>
      <c r="AK315" s="185"/>
      <c r="AL315" s="52"/>
      <c r="AM315" s="60"/>
      <c r="AN315" s="5"/>
      <c r="AO315" s="185"/>
      <c r="AP315" s="5"/>
      <c r="AQ315" s="36"/>
      <c r="AR315" s="5"/>
      <c r="AS315" s="185"/>
      <c r="AT315" s="5"/>
      <c r="AU315" s="36"/>
      <c r="AV315" s="5"/>
      <c r="AW315" s="185"/>
      <c r="AX315" s="5"/>
      <c r="AY315" s="5"/>
      <c r="AZ315" s="5"/>
      <c r="BA315" s="185"/>
      <c r="BB315" s="5"/>
      <c r="BC315" s="5"/>
      <c r="BD315" s="5"/>
      <c r="BE315" s="185"/>
    </row>
    <row r="316" spans="1:61" s="8" customFormat="1" ht="12.75">
      <c r="A316" s="162" t="s">
        <v>425</v>
      </c>
      <c r="B316" s="141" t="s">
        <v>763</v>
      </c>
      <c r="C316" s="141" t="s">
        <v>2410</v>
      </c>
      <c r="D316" s="196" t="s">
        <v>2558</v>
      </c>
      <c r="E316" s="185"/>
      <c r="F316" s="92">
        <f>+L316+P316+T316+X316+AB316+AF316+AJ316+AN316+AR316+AV316+AZ316+BD316</f>
        <v>310</v>
      </c>
      <c r="G316" s="92">
        <v>307</v>
      </c>
      <c r="H316" s="92">
        <f>COUNTA(J316,N316,R316,V316,Z316,AD316,AH316,AL316,AP316,AT316,AX316,BB316)</f>
        <v>1</v>
      </c>
      <c r="I316" s="185"/>
      <c r="J316" s="4"/>
      <c r="K316" s="4"/>
      <c r="L316" s="4"/>
      <c r="M316" s="185"/>
      <c r="N316" s="4"/>
      <c r="O316" s="3"/>
      <c r="P316" s="4"/>
      <c r="Q316" s="185"/>
      <c r="R316" s="4"/>
      <c r="S316" s="4"/>
      <c r="T316" s="4"/>
      <c r="U316" s="185"/>
      <c r="V316" s="150">
        <v>41</v>
      </c>
      <c r="W316" s="147" t="s">
        <v>2667</v>
      </c>
      <c r="X316" s="5">
        <v>310</v>
      </c>
      <c r="Y316" s="185"/>
      <c r="Z316" s="152"/>
      <c r="AA316" s="5"/>
      <c r="AB316" s="5"/>
      <c r="AC316" s="185"/>
      <c r="AD316" s="4"/>
      <c r="AE316" s="19"/>
      <c r="AF316" s="4"/>
      <c r="AG316" s="185"/>
      <c r="AH316" s="5"/>
      <c r="AI316" s="36"/>
      <c r="AJ316" s="4"/>
      <c r="AK316" s="185"/>
      <c r="AL316" s="4"/>
      <c r="AM316" s="9"/>
      <c r="AN316" s="4"/>
      <c r="AO316" s="185"/>
      <c r="AP316" s="4"/>
      <c r="AQ316" s="9"/>
      <c r="AR316" s="4"/>
      <c r="AS316" s="185"/>
      <c r="AT316" s="4"/>
      <c r="AU316" s="9"/>
      <c r="AV316" s="4"/>
      <c r="AW316" s="185"/>
      <c r="AX316" s="4"/>
      <c r="AY316" s="4"/>
      <c r="AZ316" s="4"/>
      <c r="BA316" s="185"/>
      <c r="BB316" s="5"/>
      <c r="BC316" s="5"/>
      <c r="BD316" s="5"/>
      <c r="BE316" s="185"/>
      <c r="BF316" s="7"/>
      <c r="BG316" s="7"/>
      <c r="BH316" s="7"/>
      <c r="BI316" s="7"/>
    </row>
    <row r="317" spans="1:57" ht="12.75">
      <c r="A317" s="162" t="s">
        <v>3497</v>
      </c>
      <c r="B317" s="191" t="s">
        <v>763</v>
      </c>
      <c r="C317" s="191" t="s">
        <v>2154</v>
      </c>
      <c r="D317" s="194" t="s">
        <v>3165</v>
      </c>
      <c r="E317" s="185"/>
      <c r="F317" s="92">
        <f>+L317+P317+T317+X317+AB317+AF317+AJ317+AN317+AR317+AV317+AZ317+BD317</f>
        <v>309</v>
      </c>
      <c r="G317" s="92">
        <v>308</v>
      </c>
      <c r="H317" s="92">
        <f>COUNTA(J317,N317,R317,V317,Z317,AD317,AH317,AL317,AP317,AT317,AX317,BB317)</f>
        <v>2</v>
      </c>
      <c r="I317" s="185"/>
      <c r="M317" s="185"/>
      <c r="Q317" s="185"/>
      <c r="U317" s="185"/>
      <c r="Y317" s="185"/>
      <c r="AC317" s="185"/>
      <c r="AG317" s="185"/>
      <c r="AH317" s="191">
        <v>55</v>
      </c>
      <c r="AI317" s="191" t="s">
        <v>3196</v>
      </c>
      <c r="AJ317" s="4">
        <v>172</v>
      </c>
      <c r="AK317" s="185"/>
      <c r="AL317" s="42"/>
      <c r="AM317" s="58"/>
      <c r="AO317" s="185"/>
      <c r="AS317" s="185"/>
      <c r="AU317" s="19"/>
      <c r="AW317" s="185"/>
      <c r="AX317" s="5">
        <v>84</v>
      </c>
      <c r="AY317" s="9">
        <v>0.08947916666666667</v>
      </c>
      <c r="AZ317" s="5">
        <v>137</v>
      </c>
      <c r="BA317" s="185"/>
      <c r="BB317" s="5"/>
      <c r="BC317" s="5"/>
      <c r="BD317" s="5"/>
      <c r="BE317" s="185"/>
    </row>
    <row r="318" spans="1:57" ht="12.75">
      <c r="A318" s="171" t="s">
        <v>677</v>
      </c>
      <c r="B318" s="136" t="s">
        <v>765</v>
      </c>
      <c r="C318" s="136" t="s">
        <v>2154</v>
      </c>
      <c r="D318" s="194" t="s">
        <v>1999</v>
      </c>
      <c r="E318" s="185"/>
      <c r="F318" s="92">
        <f>+L318+P318+T318+X318+AB318+AF318+AJ318+AN318+AR318+AV318+AZ318+BD318</f>
        <v>307</v>
      </c>
      <c r="G318" s="92">
        <v>309</v>
      </c>
      <c r="H318" s="92">
        <f>COUNTA(J318,N318,R318,V318,Z318,AD318,AH318,AL318,AP318,AT318,AX318,BB318)</f>
        <v>2</v>
      </c>
      <c r="I318" s="185"/>
      <c r="M318" s="185"/>
      <c r="Q318" s="185"/>
      <c r="U318" s="185"/>
      <c r="Y318" s="185"/>
      <c r="Z318" s="153">
        <v>90</v>
      </c>
      <c r="AA318" s="136" t="s">
        <v>2155</v>
      </c>
      <c r="AB318" s="6">
        <v>125</v>
      </c>
      <c r="AC318" s="185"/>
      <c r="AE318" s="19"/>
      <c r="AG318" s="185"/>
      <c r="AH318" s="5">
        <v>45</v>
      </c>
      <c r="AI318" s="36" t="s">
        <v>3168</v>
      </c>
      <c r="AJ318" s="4">
        <v>182</v>
      </c>
      <c r="AK318" s="185"/>
      <c r="AO318" s="185"/>
      <c r="AS318" s="185"/>
      <c r="AW318" s="185"/>
      <c r="BA318" s="185"/>
      <c r="BB318" s="5"/>
      <c r="BC318" s="5"/>
      <c r="BD318" s="5"/>
      <c r="BE318" s="185"/>
    </row>
    <row r="319" spans="1:57" ht="12.75">
      <c r="A319" s="162" t="s">
        <v>3498</v>
      </c>
      <c r="B319" s="191" t="s">
        <v>763</v>
      </c>
      <c r="C319" s="191" t="s">
        <v>2564</v>
      </c>
      <c r="D319" s="194" t="s">
        <v>3165</v>
      </c>
      <c r="E319" s="185"/>
      <c r="F319" s="92">
        <f>+L319+P319+T319+X319+AB319+AF319+AJ319+AN319+AR319+AV319+AZ319+BD319</f>
        <v>307</v>
      </c>
      <c r="G319" s="92">
        <v>310</v>
      </c>
      <c r="H319" s="92">
        <f>COUNTA(J319,N319,R319,V319,Z319,AD319,AH319,AL319,AP319,AT319,AX319,BB319)</f>
        <v>2</v>
      </c>
      <c r="I319" s="185"/>
      <c r="M319" s="185"/>
      <c r="Q319" s="185"/>
      <c r="U319" s="185"/>
      <c r="Y319" s="185"/>
      <c r="AC319" s="185"/>
      <c r="AG319" s="185"/>
      <c r="AH319" s="191">
        <v>56</v>
      </c>
      <c r="AI319" s="191" t="s">
        <v>3196</v>
      </c>
      <c r="AJ319" s="5">
        <v>171</v>
      </c>
      <c r="AK319" s="185"/>
      <c r="AO319" s="185"/>
      <c r="AS319" s="185"/>
      <c r="AT319" s="21"/>
      <c r="AU319" s="20"/>
      <c r="AV319" s="21"/>
      <c r="AW319" s="185"/>
      <c r="AX319" s="52">
        <v>85</v>
      </c>
      <c r="AY319" s="9">
        <v>0.08949074074074075</v>
      </c>
      <c r="AZ319" s="4">
        <v>136</v>
      </c>
      <c r="BA319" s="185"/>
      <c r="BB319" s="5"/>
      <c r="BC319" s="5"/>
      <c r="BD319" s="5"/>
      <c r="BE319" s="185"/>
    </row>
    <row r="320" spans="1:61" s="8" customFormat="1" ht="12.75">
      <c r="A320" s="162" t="s">
        <v>428</v>
      </c>
      <c r="B320" s="141" t="s">
        <v>763</v>
      </c>
      <c r="C320" s="141" t="s">
        <v>1927</v>
      </c>
      <c r="D320" s="196" t="s">
        <v>2680</v>
      </c>
      <c r="E320" s="185"/>
      <c r="F320" s="92">
        <f>+L320+P320+T320+X320+AB320+AF320+AJ320+AN320+AR320+AV320+AZ320+BD320</f>
        <v>307</v>
      </c>
      <c r="G320" s="92">
        <v>311</v>
      </c>
      <c r="H320" s="92">
        <f>COUNTA(J320,N320,R320,V320,Z320,AD320,AH320,AL320,AP320,AT320,AX320,BB320)</f>
        <v>1</v>
      </c>
      <c r="I320" s="185"/>
      <c r="J320" s="4"/>
      <c r="K320" s="4"/>
      <c r="L320" s="4"/>
      <c r="M320" s="185"/>
      <c r="N320" s="4"/>
      <c r="O320" s="3"/>
      <c r="P320" s="4"/>
      <c r="Q320" s="185"/>
      <c r="R320" s="57"/>
      <c r="S320" s="57"/>
      <c r="T320" s="57"/>
      <c r="U320" s="185"/>
      <c r="V320" s="150">
        <v>44</v>
      </c>
      <c r="W320" s="147" t="s">
        <v>2681</v>
      </c>
      <c r="X320" s="5">
        <v>307</v>
      </c>
      <c r="Y320" s="185"/>
      <c r="Z320" s="152"/>
      <c r="AA320" s="5"/>
      <c r="AB320" s="5"/>
      <c r="AC320" s="185"/>
      <c r="AD320" s="4"/>
      <c r="AE320" s="19"/>
      <c r="AF320" s="4"/>
      <c r="AG320" s="185"/>
      <c r="AH320" s="5"/>
      <c r="AI320" s="36"/>
      <c r="AJ320" s="4"/>
      <c r="AK320" s="185"/>
      <c r="AL320" s="4"/>
      <c r="AM320" s="9"/>
      <c r="AN320" s="4"/>
      <c r="AO320" s="185"/>
      <c r="AP320" s="4"/>
      <c r="AQ320" s="9"/>
      <c r="AR320" s="4"/>
      <c r="AS320" s="185"/>
      <c r="AT320" s="4"/>
      <c r="AU320" s="9"/>
      <c r="AV320" s="4"/>
      <c r="AW320" s="185"/>
      <c r="AX320" s="4"/>
      <c r="AY320" s="4"/>
      <c r="AZ320" s="4"/>
      <c r="BA320" s="185"/>
      <c r="BB320" s="5"/>
      <c r="BC320" s="5"/>
      <c r="BD320" s="5"/>
      <c r="BE320" s="185"/>
      <c r="BF320" s="7"/>
      <c r="BG320" s="7"/>
      <c r="BH320" s="7"/>
      <c r="BI320" s="7"/>
    </row>
    <row r="321" spans="1:61" ht="12.75">
      <c r="A321" s="170" t="s">
        <v>1517</v>
      </c>
      <c r="B321" s="5" t="s">
        <v>765</v>
      </c>
      <c r="C321" s="5">
        <v>1960</v>
      </c>
      <c r="D321" s="194" t="s">
        <v>1694</v>
      </c>
      <c r="E321" s="185"/>
      <c r="F321" s="92">
        <f>+L321+P321+T321+X321+AB321+AF321+AJ321+AN321+AR321+AV321+AZ321+BD321</f>
        <v>306</v>
      </c>
      <c r="G321" s="92">
        <v>312</v>
      </c>
      <c r="H321" s="92">
        <f>COUNTA(J321,N321,R321,V321,Z321,AD321,AH321,AL321,AP321,AT321,AX321,BB321)</f>
        <v>2</v>
      </c>
      <c r="I321" s="185"/>
      <c r="J321" s="5"/>
      <c r="K321" s="5"/>
      <c r="L321" s="5"/>
      <c r="M321" s="185"/>
      <c r="N321" s="5"/>
      <c r="O321" s="59"/>
      <c r="P321" s="5"/>
      <c r="Q321" s="185"/>
      <c r="R321" s="92">
        <v>80</v>
      </c>
      <c r="S321" s="89" t="s">
        <v>1298</v>
      </c>
      <c r="T321" s="52">
        <v>139</v>
      </c>
      <c r="U321" s="185"/>
      <c r="V321" s="150" t="s">
        <v>623</v>
      </c>
      <c r="W321" s="147">
        <v>0.7339351851851852</v>
      </c>
      <c r="X321" s="5">
        <v>167</v>
      </c>
      <c r="Y321" s="185"/>
      <c r="AA321" s="5"/>
      <c r="AB321" s="5"/>
      <c r="AC321" s="185"/>
      <c r="AD321" s="5"/>
      <c r="AE321" s="36"/>
      <c r="AF321" s="5"/>
      <c r="AG321" s="185"/>
      <c r="AH321" s="5"/>
      <c r="AI321" s="36"/>
      <c r="AJ321" s="5"/>
      <c r="AK321" s="185"/>
      <c r="AL321" s="5"/>
      <c r="AM321" s="36"/>
      <c r="AN321" s="5"/>
      <c r="AO321" s="185"/>
      <c r="AP321" s="5"/>
      <c r="AQ321" s="36"/>
      <c r="AR321" s="5"/>
      <c r="AS321" s="185"/>
      <c r="AT321" s="5"/>
      <c r="AU321" s="36"/>
      <c r="AV321" s="5"/>
      <c r="AW321" s="185"/>
      <c r="AX321" s="5"/>
      <c r="AY321" s="5"/>
      <c r="AZ321" s="5"/>
      <c r="BA321" s="185"/>
      <c r="BB321" s="5"/>
      <c r="BC321" s="5"/>
      <c r="BD321" s="5"/>
      <c r="BE321" s="185"/>
      <c r="BF321" s="8"/>
      <c r="BG321" s="8"/>
      <c r="BH321" s="8"/>
      <c r="BI321" s="8"/>
    </row>
    <row r="322" spans="1:57" ht="12.75">
      <c r="A322" s="162" t="s">
        <v>429</v>
      </c>
      <c r="B322" s="141" t="s">
        <v>763</v>
      </c>
      <c r="C322" s="141" t="s">
        <v>1939</v>
      </c>
      <c r="D322" s="196" t="s">
        <v>2686</v>
      </c>
      <c r="E322" s="185"/>
      <c r="F322" s="92">
        <f>+L322+P322+T322+X322+AB322+AF322+AJ322+AN322+AR322+AV322+AZ322+BD322</f>
        <v>306</v>
      </c>
      <c r="G322" s="92">
        <v>313</v>
      </c>
      <c r="H322" s="92">
        <f>COUNTA(J322,N322,R322,V322,Z322,AD322,AH322,AL322,AP322,AT322,AX322,BB322)</f>
        <v>1</v>
      </c>
      <c r="I322" s="185"/>
      <c r="M322" s="185"/>
      <c r="Q322" s="185"/>
      <c r="R322" s="42"/>
      <c r="S322" s="42"/>
      <c r="T322" s="42"/>
      <c r="U322" s="185"/>
      <c r="V322" s="150">
        <v>45</v>
      </c>
      <c r="W322" s="147" t="s">
        <v>2687</v>
      </c>
      <c r="X322" s="5">
        <v>306</v>
      </c>
      <c r="Y322" s="185"/>
      <c r="AA322" s="5"/>
      <c r="AB322" s="5"/>
      <c r="AC322" s="185"/>
      <c r="AE322" s="19"/>
      <c r="AG322" s="185"/>
      <c r="AH322" s="5"/>
      <c r="AI322" s="36"/>
      <c r="AK322" s="185"/>
      <c r="AO322" s="185"/>
      <c r="AS322" s="185"/>
      <c r="AU322" s="9"/>
      <c r="AW322" s="185"/>
      <c r="BA322" s="185"/>
      <c r="BB322" s="5"/>
      <c r="BC322" s="5"/>
      <c r="BD322" s="5"/>
      <c r="BE322" s="185"/>
    </row>
    <row r="323" spans="1:57" ht="12.75">
      <c r="A323" s="162" t="s">
        <v>430</v>
      </c>
      <c r="B323" s="141" t="s">
        <v>763</v>
      </c>
      <c r="C323" s="141" t="s">
        <v>1857</v>
      </c>
      <c r="D323" s="196" t="s">
        <v>2595</v>
      </c>
      <c r="E323" s="185"/>
      <c r="F323" s="92">
        <f>+L323+P323+T323+X323+AB323+AF323+AJ323+AN323+AR323+AV323+AZ323+BD323</f>
        <v>305</v>
      </c>
      <c r="G323" s="92">
        <v>314</v>
      </c>
      <c r="H323" s="92">
        <f>COUNTA(J323,N323,R323,V323,Z323,AD323,AH323,AL323,AP323,AT323,AX323,BB323)</f>
        <v>1</v>
      </c>
      <c r="I323" s="185"/>
      <c r="M323" s="185"/>
      <c r="Q323" s="185"/>
      <c r="R323" s="42"/>
      <c r="S323" s="42"/>
      <c r="T323" s="42"/>
      <c r="U323" s="185"/>
      <c r="V323" s="150">
        <v>46</v>
      </c>
      <c r="W323" s="147" t="s">
        <v>2691</v>
      </c>
      <c r="X323" s="5">
        <v>305</v>
      </c>
      <c r="Y323" s="185"/>
      <c r="AA323" s="5"/>
      <c r="AB323" s="5"/>
      <c r="AC323" s="185"/>
      <c r="AE323" s="19"/>
      <c r="AG323" s="185"/>
      <c r="AH323" s="5"/>
      <c r="AI323" s="36"/>
      <c r="AK323" s="185"/>
      <c r="AO323" s="185"/>
      <c r="AS323" s="185"/>
      <c r="AU323" s="9"/>
      <c r="AW323" s="185"/>
      <c r="BA323" s="185"/>
      <c r="BB323" s="5"/>
      <c r="BC323" s="5"/>
      <c r="BD323" s="5"/>
      <c r="BE323" s="185"/>
    </row>
    <row r="324" spans="1:57" ht="12.75">
      <c r="A324" s="171" t="s">
        <v>675</v>
      </c>
      <c r="B324" s="136" t="s">
        <v>765</v>
      </c>
      <c r="C324" s="136" t="s">
        <v>1651</v>
      </c>
      <c r="D324" s="194" t="s">
        <v>1686</v>
      </c>
      <c r="E324" s="185"/>
      <c r="F324" s="92">
        <f>+L324+P324+T324+X324+AB324+AF324+AJ324+AN324+AR324+AV324+AZ324+BD324</f>
        <v>304</v>
      </c>
      <c r="G324" s="92">
        <v>315</v>
      </c>
      <c r="H324" s="92">
        <f>COUNTA(J324,N324,R324,V324,Z324,AD324,AH324,AL324,AP324,AT324,AX324,BB324)</f>
        <v>2</v>
      </c>
      <c r="I324" s="185"/>
      <c r="M324" s="185"/>
      <c r="Q324" s="185"/>
      <c r="U324" s="185"/>
      <c r="Y324" s="185"/>
      <c r="Z324" s="153">
        <v>88</v>
      </c>
      <c r="AA324" s="136" t="s">
        <v>2144</v>
      </c>
      <c r="AB324" s="6">
        <v>127</v>
      </c>
      <c r="AC324" s="185"/>
      <c r="AD324" s="4">
        <v>45</v>
      </c>
      <c r="AE324" s="19">
        <v>0.11217592592592592</v>
      </c>
      <c r="AF324" s="4">
        <v>177</v>
      </c>
      <c r="AG324" s="185"/>
      <c r="AH324" s="5"/>
      <c r="AI324" s="36"/>
      <c r="AK324" s="185"/>
      <c r="AO324" s="185"/>
      <c r="AS324" s="185"/>
      <c r="AT324" s="21"/>
      <c r="AU324" s="20"/>
      <c r="AV324" s="21"/>
      <c r="AW324" s="185"/>
      <c r="BA324" s="185"/>
      <c r="BB324" s="5"/>
      <c r="BC324" s="5"/>
      <c r="BD324" s="5"/>
      <c r="BE324" s="185"/>
    </row>
    <row r="325" spans="1:61" s="8" customFormat="1" ht="12.75">
      <c r="A325" s="171" t="s">
        <v>431</v>
      </c>
      <c r="B325" s="141" t="s">
        <v>765</v>
      </c>
      <c r="C325" s="141" t="s">
        <v>1927</v>
      </c>
      <c r="D325" s="196" t="s">
        <v>1752</v>
      </c>
      <c r="E325" s="185"/>
      <c r="F325" s="92">
        <f>+L325+P325+T325+X325+AB325+AF325+AJ325+AN325+AR325+AV325+AZ325+BD325</f>
        <v>304</v>
      </c>
      <c r="G325" s="92">
        <v>316</v>
      </c>
      <c r="H325" s="92">
        <f>COUNTA(J325,N325,R325,V325,Z325,AD325,AH325,AL325,AP325,AT325,AX325,BB325)</f>
        <v>1</v>
      </c>
      <c r="I325" s="185"/>
      <c r="J325" s="4"/>
      <c r="K325" s="4"/>
      <c r="L325" s="4"/>
      <c r="M325" s="185"/>
      <c r="N325" s="4"/>
      <c r="O325" s="3"/>
      <c r="P325" s="4"/>
      <c r="Q325" s="185"/>
      <c r="R325" s="57"/>
      <c r="S325" s="57"/>
      <c r="T325" s="57"/>
      <c r="U325" s="185"/>
      <c r="V325" s="150">
        <v>47</v>
      </c>
      <c r="W325" s="147" t="s">
        <v>2</v>
      </c>
      <c r="X325" s="5">
        <v>304</v>
      </c>
      <c r="Y325" s="185"/>
      <c r="Z325" s="152"/>
      <c r="AA325" s="5"/>
      <c r="AB325" s="5"/>
      <c r="AC325" s="185"/>
      <c r="AD325" s="4"/>
      <c r="AE325" s="9"/>
      <c r="AF325" s="4"/>
      <c r="AG325" s="185"/>
      <c r="AH325" s="5"/>
      <c r="AI325" s="36"/>
      <c r="AJ325" s="4"/>
      <c r="AK325" s="185"/>
      <c r="AL325" s="4"/>
      <c r="AM325" s="9"/>
      <c r="AN325" s="4"/>
      <c r="AO325" s="185"/>
      <c r="AP325" s="4"/>
      <c r="AQ325" s="9"/>
      <c r="AR325" s="4"/>
      <c r="AS325" s="185"/>
      <c r="AT325" s="4"/>
      <c r="AU325" s="9"/>
      <c r="AV325" s="4"/>
      <c r="AW325" s="185"/>
      <c r="AX325" s="4"/>
      <c r="AY325" s="4"/>
      <c r="AZ325" s="4"/>
      <c r="BA325" s="185"/>
      <c r="BB325" s="5"/>
      <c r="BC325" s="5"/>
      <c r="BD325" s="5"/>
      <c r="BE325" s="185"/>
      <c r="BF325" s="7"/>
      <c r="BG325" s="7"/>
      <c r="BH325" s="7"/>
      <c r="BI325" s="7"/>
    </row>
    <row r="326" spans="1:57" ht="12.75">
      <c r="A326" s="162" t="s">
        <v>432</v>
      </c>
      <c r="B326" s="141" t="s">
        <v>763</v>
      </c>
      <c r="C326" s="141" t="s">
        <v>1822</v>
      </c>
      <c r="D326" s="196" t="s">
        <v>6</v>
      </c>
      <c r="E326" s="185"/>
      <c r="F326" s="92">
        <f>+L326+P326+T326+X326+AB326+AF326+AJ326+AN326+AR326+AV326+AZ326+BD326</f>
        <v>303</v>
      </c>
      <c r="G326" s="92">
        <v>317</v>
      </c>
      <c r="H326" s="92">
        <f>COUNTA(J326,N326,R326,V326,Z326,AD326,AH326,AL326,AP326,AT326,AX326,BB326)</f>
        <v>1</v>
      </c>
      <c r="I326" s="185"/>
      <c r="M326" s="185"/>
      <c r="Q326" s="185"/>
      <c r="U326" s="185"/>
      <c r="V326" s="150">
        <v>48</v>
      </c>
      <c r="W326" s="147" t="s">
        <v>7</v>
      </c>
      <c r="X326" s="5">
        <v>303</v>
      </c>
      <c r="Y326" s="185"/>
      <c r="AA326" s="5"/>
      <c r="AB326" s="5"/>
      <c r="AC326" s="185"/>
      <c r="AG326" s="185"/>
      <c r="AH326" s="5"/>
      <c r="AI326" s="36"/>
      <c r="AK326" s="185"/>
      <c r="AO326" s="185"/>
      <c r="AS326" s="185"/>
      <c r="AW326" s="185"/>
      <c r="BA326" s="185"/>
      <c r="BB326" s="5"/>
      <c r="BC326" s="5"/>
      <c r="BD326" s="5"/>
      <c r="BE326" s="185"/>
    </row>
    <row r="327" spans="1:61" s="8" customFormat="1" ht="12.75">
      <c r="A327" s="162" t="s">
        <v>433</v>
      </c>
      <c r="B327" s="141" t="s">
        <v>763</v>
      </c>
      <c r="C327" s="141" t="s">
        <v>1659</v>
      </c>
      <c r="D327" s="196" t="s">
        <v>14</v>
      </c>
      <c r="E327" s="185"/>
      <c r="F327" s="92">
        <f>+L327+P327+T327+X327+AB327+AF327+AJ327+AN327+AR327+AV327+AZ327+BD327</f>
        <v>301</v>
      </c>
      <c r="G327" s="92">
        <v>318</v>
      </c>
      <c r="H327" s="92">
        <f>COUNTA(J327,N327,R327,V327,Z327,AD327,AH327,AL327,AP327,AT327,AX327,BB327)</f>
        <v>1</v>
      </c>
      <c r="I327" s="185"/>
      <c r="J327" s="5"/>
      <c r="K327" s="5"/>
      <c r="L327" s="4"/>
      <c r="M327" s="185"/>
      <c r="N327" s="4"/>
      <c r="O327" s="3"/>
      <c r="P327" s="4"/>
      <c r="Q327" s="185"/>
      <c r="R327" s="4"/>
      <c r="S327" s="4"/>
      <c r="T327" s="4"/>
      <c r="U327" s="185"/>
      <c r="V327" s="150">
        <v>50</v>
      </c>
      <c r="W327" s="147" t="s">
        <v>15</v>
      </c>
      <c r="X327" s="5">
        <v>301</v>
      </c>
      <c r="Y327" s="185"/>
      <c r="Z327" s="152"/>
      <c r="AA327" s="5"/>
      <c r="AB327" s="5"/>
      <c r="AC327" s="185"/>
      <c r="AD327" s="4"/>
      <c r="AE327" s="9"/>
      <c r="AF327" s="4"/>
      <c r="AG327" s="185"/>
      <c r="AH327" s="5"/>
      <c r="AI327" s="36"/>
      <c r="AJ327" s="4"/>
      <c r="AK327" s="185"/>
      <c r="AL327" s="4"/>
      <c r="AM327" s="9"/>
      <c r="AN327" s="4"/>
      <c r="AO327" s="185"/>
      <c r="AP327" s="4"/>
      <c r="AQ327" s="58"/>
      <c r="AR327" s="4"/>
      <c r="AS327" s="185"/>
      <c r="AT327" s="4"/>
      <c r="AU327" s="9"/>
      <c r="AV327" s="4"/>
      <c r="AW327" s="185"/>
      <c r="AX327" s="4"/>
      <c r="AY327" s="4"/>
      <c r="AZ327" s="4"/>
      <c r="BA327" s="185"/>
      <c r="BB327" s="5"/>
      <c r="BC327" s="5"/>
      <c r="BD327" s="5"/>
      <c r="BE327" s="185"/>
      <c r="BF327" s="7"/>
      <c r="BG327" s="7"/>
      <c r="BH327" s="7"/>
      <c r="BI327" s="7"/>
    </row>
    <row r="328" spans="1:61" ht="12.75">
      <c r="A328" s="169" t="s">
        <v>890</v>
      </c>
      <c r="B328" s="5" t="s">
        <v>763</v>
      </c>
      <c r="C328" s="5">
        <v>1952</v>
      </c>
      <c r="D328" s="196" t="s">
        <v>2580</v>
      </c>
      <c r="E328" s="185"/>
      <c r="F328" s="92">
        <f>+L328+P328+T328+X328+AB328+AF328+AJ328+AN328+AR328+AV328+AZ328+BD328</f>
        <v>300</v>
      </c>
      <c r="G328" s="92">
        <v>319</v>
      </c>
      <c r="H328" s="92">
        <f>COUNTA(J328,N328,R328,V328,Z328,AD328,AH328,AL328,AP328,AT328,AX328,BB328)</f>
        <v>3</v>
      </c>
      <c r="I328" s="185"/>
      <c r="J328" s="89">
        <v>120</v>
      </c>
      <c r="K328" s="89" t="s">
        <v>1038</v>
      </c>
      <c r="L328" s="5">
        <v>99</v>
      </c>
      <c r="M328" s="185"/>
      <c r="N328" s="5"/>
      <c r="O328" s="125"/>
      <c r="P328" s="5"/>
      <c r="Q328" s="185"/>
      <c r="R328" s="5"/>
      <c r="S328" s="5"/>
      <c r="T328" s="5"/>
      <c r="U328" s="185"/>
      <c r="V328" s="150"/>
      <c r="W328" s="147"/>
      <c r="X328" s="5"/>
      <c r="Y328" s="185"/>
      <c r="AA328" s="5"/>
      <c r="AB328" s="5"/>
      <c r="AC328" s="185"/>
      <c r="AE328" s="19"/>
      <c r="AF328" s="5"/>
      <c r="AG328" s="185"/>
      <c r="AH328" s="5" t="s">
        <v>3632</v>
      </c>
      <c r="AI328" s="36" t="s">
        <v>3016</v>
      </c>
      <c r="AJ328" s="6">
        <v>151</v>
      </c>
      <c r="AK328" s="185"/>
      <c r="AL328" s="5"/>
      <c r="AM328" s="36"/>
      <c r="AN328" s="5"/>
      <c r="AO328" s="185"/>
      <c r="AP328" s="5"/>
      <c r="AQ328" s="36"/>
      <c r="AR328" s="5"/>
      <c r="AS328" s="185"/>
      <c r="AT328" s="5"/>
      <c r="AU328" s="36"/>
      <c r="AV328" s="5"/>
      <c r="AW328" s="185"/>
      <c r="AX328" s="52">
        <v>171</v>
      </c>
      <c r="AY328" s="36">
        <v>0.12818287037037038</v>
      </c>
      <c r="AZ328" s="4">
        <v>50</v>
      </c>
      <c r="BA328" s="185"/>
      <c r="BB328" s="5"/>
      <c r="BC328" s="5"/>
      <c r="BD328" s="5"/>
      <c r="BE328" s="185"/>
      <c r="BF328" s="8"/>
      <c r="BG328" s="8"/>
      <c r="BH328" s="8"/>
      <c r="BI328" s="8"/>
    </row>
    <row r="329" spans="1:57" ht="12.75">
      <c r="A329" s="162" t="s">
        <v>434</v>
      </c>
      <c r="B329" s="141" t="s">
        <v>763</v>
      </c>
      <c r="C329" s="141" t="s">
        <v>1927</v>
      </c>
      <c r="D329" s="196" t="s">
        <v>24</v>
      </c>
      <c r="E329" s="185"/>
      <c r="F329" s="92">
        <f>+L329+P329+T329+X329+AB329+AF329+AJ329+AN329+AR329+AV329+AZ329+BD329</f>
        <v>299</v>
      </c>
      <c r="G329" s="92">
        <v>320</v>
      </c>
      <c r="H329" s="92">
        <f>COUNTA(J329,N329,R329,V329,Z329,AD329,AH329,AL329,AP329,AT329,AX329,BB329)</f>
        <v>1</v>
      </c>
      <c r="I329" s="185"/>
      <c r="M329" s="185"/>
      <c r="Q329" s="185"/>
      <c r="R329" s="42"/>
      <c r="S329" s="42"/>
      <c r="T329" s="42"/>
      <c r="U329" s="185"/>
      <c r="V329" s="150">
        <v>52</v>
      </c>
      <c r="W329" s="147" t="s">
        <v>25</v>
      </c>
      <c r="X329" s="5">
        <v>299</v>
      </c>
      <c r="Y329" s="185"/>
      <c r="AA329" s="5"/>
      <c r="AB329" s="5"/>
      <c r="AC329" s="185"/>
      <c r="AE329" s="19"/>
      <c r="AG329" s="185"/>
      <c r="AH329" s="5"/>
      <c r="AI329" s="36"/>
      <c r="AK329" s="185"/>
      <c r="AO329" s="185"/>
      <c r="AS329" s="185"/>
      <c r="AU329" s="9"/>
      <c r="AW329" s="185"/>
      <c r="BA329" s="185"/>
      <c r="BB329" s="5"/>
      <c r="BC329" s="5"/>
      <c r="BD329" s="5"/>
      <c r="BE329" s="185"/>
    </row>
    <row r="330" spans="1:57" ht="12.75">
      <c r="A330" s="162" t="s">
        <v>435</v>
      </c>
      <c r="B330" s="141" t="s">
        <v>763</v>
      </c>
      <c r="C330" s="141" t="s">
        <v>1712</v>
      </c>
      <c r="D330" s="196" t="s">
        <v>24</v>
      </c>
      <c r="E330" s="185"/>
      <c r="F330" s="92">
        <f>+L330+P330+T330+X330+AB330+AF330+AJ330+AN330+AR330+AV330+AZ330+BD330</f>
        <v>298</v>
      </c>
      <c r="G330" s="92">
        <v>321</v>
      </c>
      <c r="H330" s="92">
        <f>COUNTA(J330,N330,R330,V330,Z330,AD330,AH330,AL330,AP330,AT330,AX330,BB330)</f>
        <v>1</v>
      </c>
      <c r="I330" s="185"/>
      <c r="M330" s="185"/>
      <c r="Q330" s="185"/>
      <c r="R330" s="42"/>
      <c r="S330" s="42"/>
      <c r="T330" s="42"/>
      <c r="U330" s="185"/>
      <c r="V330" s="150">
        <v>53</v>
      </c>
      <c r="W330" s="147" t="s">
        <v>25</v>
      </c>
      <c r="X330" s="5">
        <v>298</v>
      </c>
      <c r="Y330" s="185"/>
      <c r="AA330" s="5"/>
      <c r="AB330" s="5"/>
      <c r="AC330" s="185"/>
      <c r="AE330" s="19"/>
      <c r="AG330" s="185"/>
      <c r="AH330" s="5"/>
      <c r="AI330" s="36"/>
      <c r="AK330" s="185"/>
      <c r="AO330" s="185"/>
      <c r="AS330" s="185"/>
      <c r="AU330" s="9"/>
      <c r="AW330" s="185"/>
      <c r="BA330" s="185"/>
      <c r="BB330" s="5"/>
      <c r="BC330" s="5"/>
      <c r="BD330" s="5"/>
      <c r="BE330" s="185"/>
    </row>
    <row r="331" spans="1:57" ht="12.75">
      <c r="A331" s="162" t="s">
        <v>436</v>
      </c>
      <c r="B331" s="141" t="s">
        <v>763</v>
      </c>
      <c r="C331" s="141" t="s">
        <v>2647</v>
      </c>
      <c r="D331" s="196" t="s">
        <v>1752</v>
      </c>
      <c r="E331" s="185"/>
      <c r="F331" s="92">
        <f>+L331+P331+T331+X331+AB331+AF331+AJ331+AN331+AR331+AV331+AZ331+BD331</f>
        <v>297</v>
      </c>
      <c r="G331" s="92">
        <v>322</v>
      </c>
      <c r="H331" s="92">
        <f>COUNTA(J331,N331,R331,V331,Z331,AD331,AH331,AL331,AP331,AT331,AX331,BB331)</f>
        <v>1</v>
      </c>
      <c r="I331" s="185"/>
      <c r="M331" s="185"/>
      <c r="Q331" s="185"/>
      <c r="R331" s="57"/>
      <c r="S331" s="57"/>
      <c r="T331" s="57"/>
      <c r="U331" s="185"/>
      <c r="V331" s="150">
        <v>54</v>
      </c>
      <c r="W331" s="147" t="s">
        <v>32</v>
      </c>
      <c r="X331" s="5">
        <v>297</v>
      </c>
      <c r="Y331" s="185"/>
      <c r="AA331" s="5"/>
      <c r="AB331" s="5"/>
      <c r="AC331" s="185"/>
      <c r="AG331" s="185"/>
      <c r="AH331" s="5"/>
      <c r="AI331" s="36"/>
      <c r="AK331" s="185"/>
      <c r="AO331" s="185"/>
      <c r="AS331" s="185"/>
      <c r="AU331" s="9"/>
      <c r="AW331" s="185"/>
      <c r="BA331" s="185"/>
      <c r="BB331" s="5"/>
      <c r="BC331" s="5"/>
      <c r="BD331" s="5"/>
      <c r="BE331" s="185"/>
    </row>
    <row r="332" spans="1:57" ht="12.75">
      <c r="A332" s="162" t="s">
        <v>437</v>
      </c>
      <c r="B332" s="141" t="s">
        <v>763</v>
      </c>
      <c r="C332" s="141" t="s">
        <v>37</v>
      </c>
      <c r="D332" s="196" t="s">
        <v>38</v>
      </c>
      <c r="E332" s="185"/>
      <c r="F332" s="92">
        <f>+L332+P332+T332+X332+AB332+AF332+AJ332+AN332+AR332+AV332+AZ332+BD332</f>
        <v>296</v>
      </c>
      <c r="G332" s="92">
        <v>323</v>
      </c>
      <c r="H332" s="92">
        <f>COUNTA(J332,N332,R332,V332,Z332,AD332,AH332,AL332,AP332,AT332,AX332,BB332)</f>
        <v>1</v>
      </c>
      <c r="I332" s="185"/>
      <c r="M332" s="185"/>
      <c r="Q332" s="185"/>
      <c r="U332" s="185"/>
      <c r="V332" s="150">
        <v>55</v>
      </c>
      <c r="W332" s="147" t="s">
        <v>39</v>
      </c>
      <c r="X332" s="5">
        <v>296</v>
      </c>
      <c r="Y332" s="185"/>
      <c r="AA332" s="5"/>
      <c r="AB332" s="5"/>
      <c r="AC332" s="185"/>
      <c r="AE332" s="19"/>
      <c r="AG332" s="185"/>
      <c r="AH332" s="5"/>
      <c r="AI332" s="36"/>
      <c r="AK332" s="185"/>
      <c r="AO332" s="185"/>
      <c r="AS332" s="185"/>
      <c r="AW332" s="185"/>
      <c r="BA332" s="185"/>
      <c r="BB332" s="5"/>
      <c r="BC332" s="5"/>
      <c r="BD332" s="5"/>
      <c r="BE332" s="185"/>
    </row>
    <row r="333" spans="1:57" ht="12.75">
      <c r="A333" s="162" t="s">
        <v>674</v>
      </c>
      <c r="B333" s="136" t="s">
        <v>763</v>
      </c>
      <c r="D333" s="196" t="s">
        <v>1752</v>
      </c>
      <c r="E333" s="185"/>
      <c r="F333" s="92">
        <f>+L333+P333+T333+X333+AB333+AF333+AJ333+AN333+AR333+AV333+AZ333+BD333</f>
        <v>295</v>
      </c>
      <c r="G333" s="92">
        <v>324</v>
      </c>
      <c r="H333" s="92">
        <f>COUNTA(J333,N333,R333,V333,Z333,AD333,AH333,AL333,AP333,AT333,AX333,BB333)</f>
        <v>2</v>
      </c>
      <c r="I333" s="185"/>
      <c r="M333" s="185"/>
      <c r="Q333" s="185"/>
      <c r="U333" s="185"/>
      <c r="Y333" s="185"/>
      <c r="Z333" s="153">
        <v>86</v>
      </c>
      <c r="AA333" s="136" t="s">
        <v>2135</v>
      </c>
      <c r="AB333" s="6">
        <v>129</v>
      </c>
      <c r="AC333" s="185"/>
      <c r="AE333" s="19"/>
      <c r="AG333" s="185"/>
      <c r="AH333" s="5"/>
      <c r="AI333" s="36"/>
      <c r="AK333" s="185"/>
      <c r="AO333" s="185"/>
      <c r="AP333" s="4">
        <v>57</v>
      </c>
      <c r="AQ333" s="9">
        <v>0.11442129629629628</v>
      </c>
      <c r="AR333" s="4">
        <v>166</v>
      </c>
      <c r="AS333" s="185"/>
      <c r="AU333" s="19"/>
      <c r="AW333" s="185"/>
      <c r="BA333" s="185"/>
      <c r="BB333" s="5"/>
      <c r="BC333" s="5"/>
      <c r="BD333" s="5"/>
      <c r="BE333" s="185"/>
    </row>
    <row r="334" spans="1:57" ht="12.75">
      <c r="A334" s="162" t="s">
        <v>3517</v>
      </c>
      <c r="B334" s="191" t="s">
        <v>763</v>
      </c>
      <c r="C334" s="191" t="s">
        <v>2454</v>
      </c>
      <c r="D334" s="194" t="s">
        <v>1990</v>
      </c>
      <c r="E334" s="185"/>
      <c r="F334" s="92">
        <f>+L334+P334+T334+X334+AB334+AF334+AJ334+AN334+AR334+AV334+AZ334+BD334</f>
        <v>295</v>
      </c>
      <c r="G334" s="92">
        <v>325</v>
      </c>
      <c r="H334" s="92">
        <f>COUNTA(J334,N334,R334,V334,Z334,AD334,AH334,AL334,AP334,AT334,AX334,BB334)</f>
        <v>2</v>
      </c>
      <c r="I334" s="185"/>
      <c r="J334" s="5"/>
      <c r="K334" s="5"/>
      <c r="M334" s="185"/>
      <c r="Q334" s="185"/>
      <c r="U334" s="185"/>
      <c r="Y334" s="185"/>
      <c r="AC334" s="185"/>
      <c r="AG334" s="185"/>
      <c r="AH334" s="191">
        <v>94</v>
      </c>
      <c r="AI334" s="191" t="s">
        <v>3307</v>
      </c>
      <c r="AJ334" s="5">
        <v>133</v>
      </c>
      <c r="AK334" s="185"/>
      <c r="AO334" s="185"/>
      <c r="AP334" s="42"/>
      <c r="AQ334" s="58"/>
      <c r="AS334" s="185"/>
      <c r="AT334" s="5">
        <v>63</v>
      </c>
      <c r="AU334" s="19">
        <v>0.10099537037037037</v>
      </c>
      <c r="AV334" s="5">
        <v>162</v>
      </c>
      <c r="AW334" s="185"/>
      <c r="BA334" s="185"/>
      <c r="BB334" s="5"/>
      <c r="BC334" s="5"/>
      <c r="BD334" s="5"/>
      <c r="BE334" s="185"/>
    </row>
    <row r="335" spans="1:61" s="8" customFormat="1" ht="12.75">
      <c r="A335" s="162" t="s">
        <v>438</v>
      </c>
      <c r="B335" s="141" t="s">
        <v>763</v>
      </c>
      <c r="C335" s="141" t="s">
        <v>2382</v>
      </c>
      <c r="D335" s="196" t="s">
        <v>2680</v>
      </c>
      <c r="E335" s="185"/>
      <c r="F335" s="92">
        <f>+L335+P335+T335+X335+AB335+AF335+AJ335+AN335+AR335+AV335+AZ335+BD335</f>
        <v>295</v>
      </c>
      <c r="G335" s="92">
        <v>326</v>
      </c>
      <c r="H335" s="92">
        <f>COUNTA(J335,N335,R335,V335,Z335,AD335,AH335,AL335,AP335,AT335,AX335,BB335)</f>
        <v>1</v>
      </c>
      <c r="I335" s="185"/>
      <c r="J335" s="4"/>
      <c r="K335" s="4"/>
      <c r="L335" s="4"/>
      <c r="M335" s="185"/>
      <c r="N335" s="4"/>
      <c r="O335" s="3"/>
      <c r="P335" s="4"/>
      <c r="Q335" s="185"/>
      <c r="R335" s="42"/>
      <c r="S335" s="42"/>
      <c r="T335" s="42"/>
      <c r="U335" s="185"/>
      <c r="V335" s="150">
        <v>56</v>
      </c>
      <c r="W335" s="147" t="s">
        <v>44</v>
      </c>
      <c r="X335" s="5">
        <v>295</v>
      </c>
      <c r="Y335" s="185"/>
      <c r="Z335" s="152"/>
      <c r="AA335" s="5"/>
      <c r="AB335" s="5"/>
      <c r="AC335" s="185"/>
      <c r="AD335" s="4"/>
      <c r="AE335" s="9"/>
      <c r="AF335" s="4"/>
      <c r="AG335" s="185"/>
      <c r="AH335" s="5"/>
      <c r="AI335" s="36"/>
      <c r="AJ335" s="4"/>
      <c r="AK335" s="185"/>
      <c r="AL335" s="4"/>
      <c r="AM335" s="9"/>
      <c r="AN335" s="4"/>
      <c r="AO335" s="185"/>
      <c r="AP335" s="4"/>
      <c r="AQ335" s="9"/>
      <c r="AR335" s="4"/>
      <c r="AS335" s="185"/>
      <c r="AT335" s="4"/>
      <c r="AU335" s="9"/>
      <c r="AV335" s="4"/>
      <c r="AW335" s="185"/>
      <c r="AX335" s="4"/>
      <c r="AY335" s="4"/>
      <c r="AZ335" s="4"/>
      <c r="BA335" s="185"/>
      <c r="BB335" s="5"/>
      <c r="BC335" s="5"/>
      <c r="BD335" s="5"/>
      <c r="BE335" s="185"/>
      <c r="BF335" s="7"/>
      <c r="BG335" s="7"/>
      <c r="BH335" s="7"/>
      <c r="BI335" s="7"/>
    </row>
    <row r="336" spans="1:61" s="8" customFormat="1" ht="12.75">
      <c r="A336" s="162" t="s">
        <v>439</v>
      </c>
      <c r="B336" s="141" t="s">
        <v>763</v>
      </c>
      <c r="C336" s="141" t="s">
        <v>1672</v>
      </c>
      <c r="D336" s="196" t="s">
        <v>48</v>
      </c>
      <c r="E336" s="185"/>
      <c r="F336" s="92">
        <f>+L336+P336+T336+X336+AB336+AF336+AJ336+AN336+AR336+AV336+AZ336+BD336</f>
        <v>294</v>
      </c>
      <c r="G336" s="92">
        <v>327</v>
      </c>
      <c r="H336" s="92">
        <f>COUNTA(J336,N336,R336,V336,Z336,AD336,AH336,AL336,AP336,AT336,AX336,BB336)</f>
        <v>1</v>
      </c>
      <c r="I336" s="185"/>
      <c r="J336" s="4"/>
      <c r="K336" s="4"/>
      <c r="L336" s="4"/>
      <c r="M336" s="185"/>
      <c r="N336" s="4"/>
      <c r="O336" s="3"/>
      <c r="P336" s="4"/>
      <c r="Q336" s="185"/>
      <c r="R336" s="57"/>
      <c r="S336" s="57"/>
      <c r="T336" s="57"/>
      <c r="U336" s="185"/>
      <c r="V336" s="150">
        <v>57</v>
      </c>
      <c r="W336" s="147" t="s">
        <v>49</v>
      </c>
      <c r="X336" s="5">
        <v>294</v>
      </c>
      <c r="Y336" s="185"/>
      <c r="Z336" s="152"/>
      <c r="AA336" s="5"/>
      <c r="AB336" s="5"/>
      <c r="AC336" s="185"/>
      <c r="AD336" s="4"/>
      <c r="AE336" s="19"/>
      <c r="AF336" s="4"/>
      <c r="AG336" s="185"/>
      <c r="AH336" s="5"/>
      <c r="AI336" s="36"/>
      <c r="AJ336" s="4"/>
      <c r="AK336" s="185"/>
      <c r="AL336" s="4"/>
      <c r="AM336" s="9"/>
      <c r="AN336" s="4"/>
      <c r="AO336" s="185"/>
      <c r="AP336" s="4"/>
      <c r="AQ336" s="9"/>
      <c r="AR336" s="4"/>
      <c r="AS336" s="185"/>
      <c r="AT336" s="4"/>
      <c r="AU336" s="9"/>
      <c r="AV336" s="4"/>
      <c r="AW336" s="185"/>
      <c r="AX336" s="4"/>
      <c r="AY336" s="4"/>
      <c r="AZ336" s="4"/>
      <c r="BA336" s="185"/>
      <c r="BB336" s="5"/>
      <c r="BC336" s="5"/>
      <c r="BD336" s="5"/>
      <c r="BE336" s="185"/>
      <c r="BF336" s="7"/>
      <c r="BG336" s="7"/>
      <c r="BH336" s="7"/>
      <c r="BI336" s="7"/>
    </row>
    <row r="337" spans="1:61" s="8" customFormat="1" ht="12.75">
      <c r="A337" s="162" t="s">
        <v>440</v>
      </c>
      <c r="B337" s="141" t="s">
        <v>763</v>
      </c>
      <c r="C337" s="141" t="s">
        <v>1693</v>
      </c>
      <c r="D337" s="196" t="s">
        <v>2286</v>
      </c>
      <c r="E337" s="185"/>
      <c r="F337" s="92">
        <f>+L337+P337+T337+X337+AB337+AF337+AJ337+AN337+AR337+AV337+AZ337+BD337</f>
        <v>293</v>
      </c>
      <c r="G337" s="92">
        <v>328</v>
      </c>
      <c r="H337" s="92">
        <f>COUNTA(J337,N337,R337,V337,Z337,AD337,AH337,AL337,AP337,AT337,AX337,BB337)</f>
        <v>1</v>
      </c>
      <c r="I337" s="185"/>
      <c r="J337" s="4"/>
      <c r="K337" s="4"/>
      <c r="L337" s="4"/>
      <c r="M337" s="185"/>
      <c r="N337" s="4"/>
      <c r="O337" s="3"/>
      <c r="P337" s="4"/>
      <c r="Q337" s="185"/>
      <c r="R337" s="4"/>
      <c r="S337" s="4"/>
      <c r="T337" s="4"/>
      <c r="U337" s="185"/>
      <c r="V337" s="150">
        <v>58</v>
      </c>
      <c r="W337" s="147" t="s">
        <v>54</v>
      </c>
      <c r="X337" s="5">
        <v>293</v>
      </c>
      <c r="Y337" s="185"/>
      <c r="Z337" s="152"/>
      <c r="AA337" s="5"/>
      <c r="AB337" s="5"/>
      <c r="AC337" s="185"/>
      <c r="AD337" s="4"/>
      <c r="AE337" s="9"/>
      <c r="AF337" s="4"/>
      <c r="AG337" s="185"/>
      <c r="AH337" s="5"/>
      <c r="AI337" s="36"/>
      <c r="AJ337" s="4"/>
      <c r="AK337" s="185"/>
      <c r="AL337" s="4"/>
      <c r="AM337" s="9"/>
      <c r="AN337" s="4"/>
      <c r="AO337" s="185"/>
      <c r="AP337" s="4"/>
      <c r="AQ337" s="9"/>
      <c r="AR337" s="4"/>
      <c r="AS337" s="185"/>
      <c r="AT337" s="4"/>
      <c r="AU337" s="9"/>
      <c r="AV337" s="4"/>
      <c r="AW337" s="185"/>
      <c r="AX337" s="4"/>
      <c r="AY337" s="4"/>
      <c r="AZ337" s="4"/>
      <c r="BA337" s="185"/>
      <c r="BB337" s="5"/>
      <c r="BC337" s="5"/>
      <c r="BD337" s="5"/>
      <c r="BE337" s="185"/>
      <c r="BF337" s="7"/>
      <c r="BG337" s="7"/>
      <c r="BH337" s="7"/>
      <c r="BI337" s="7"/>
    </row>
    <row r="338" spans="1:57" ht="12.75">
      <c r="A338" s="162" t="s">
        <v>441</v>
      </c>
      <c r="B338" s="141" t="s">
        <v>763</v>
      </c>
      <c r="C338" s="141" t="s">
        <v>2594</v>
      </c>
      <c r="D338" s="196" t="s">
        <v>2662</v>
      </c>
      <c r="E338" s="185"/>
      <c r="F338" s="92">
        <f>+L338+P338+T338+X338+AB338+AF338+AJ338+AN338+AR338+AV338+AZ338+BD338</f>
        <v>292</v>
      </c>
      <c r="G338" s="92">
        <v>329</v>
      </c>
      <c r="H338" s="92">
        <f>COUNTA(J338,N338,R338,V338,Z338,AD338,AH338,AL338,AP338,AT338,AX338,BB338)</f>
        <v>1</v>
      </c>
      <c r="I338" s="185"/>
      <c r="M338" s="185"/>
      <c r="Q338" s="185"/>
      <c r="R338" s="42"/>
      <c r="S338" s="42"/>
      <c r="T338" s="42"/>
      <c r="U338" s="185"/>
      <c r="V338" s="150">
        <v>59</v>
      </c>
      <c r="W338" s="147" t="s">
        <v>59</v>
      </c>
      <c r="X338" s="5">
        <v>292</v>
      </c>
      <c r="Y338" s="185"/>
      <c r="AA338" s="5"/>
      <c r="AB338" s="5"/>
      <c r="AC338" s="185"/>
      <c r="AG338" s="185"/>
      <c r="AH338" s="5"/>
      <c r="AI338" s="36"/>
      <c r="AK338" s="185"/>
      <c r="AO338" s="185"/>
      <c r="AS338" s="185"/>
      <c r="AU338" s="9"/>
      <c r="AW338" s="185"/>
      <c r="BA338" s="185"/>
      <c r="BB338" s="5"/>
      <c r="BC338" s="5"/>
      <c r="BD338" s="5"/>
      <c r="BE338" s="185"/>
    </row>
    <row r="339" spans="1:57" ht="12.75">
      <c r="A339" s="162" t="s">
        <v>442</v>
      </c>
      <c r="B339" s="141" t="s">
        <v>763</v>
      </c>
      <c r="C339" s="141" t="s">
        <v>1659</v>
      </c>
      <c r="D339" s="196" t="s">
        <v>2286</v>
      </c>
      <c r="E339" s="185"/>
      <c r="F339" s="92">
        <f>+L339+P339+T339+X339+AB339+AF339+AJ339+AN339+AR339+AV339+AZ339+BD339</f>
        <v>291</v>
      </c>
      <c r="G339" s="92">
        <v>330</v>
      </c>
      <c r="H339" s="92">
        <f>COUNTA(J339,N339,R339,V339,Z339,AD339,AH339,AL339,AP339,AT339,AX339,BB339)</f>
        <v>1</v>
      </c>
      <c r="I339" s="185"/>
      <c r="M339" s="185"/>
      <c r="Q339" s="185"/>
      <c r="R339" s="42"/>
      <c r="S339" s="42"/>
      <c r="T339" s="42"/>
      <c r="U339" s="185"/>
      <c r="V339" s="150">
        <v>60</v>
      </c>
      <c r="W339" s="147" t="s">
        <v>63</v>
      </c>
      <c r="X339" s="5">
        <v>291</v>
      </c>
      <c r="Y339" s="185"/>
      <c r="AA339" s="5"/>
      <c r="AB339" s="5"/>
      <c r="AC339" s="185"/>
      <c r="AE339" s="19"/>
      <c r="AG339" s="185"/>
      <c r="AH339" s="5"/>
      <c r="AI339" s="36"/>
      <c r="AK339" s="185"/>
      <c r="AO339" s="185"/>
      <c r="AS339" s="185"/>
      <c r="AU339" s="9"/>
      <c r="AW339" s="185"/>
      <c r="BA339" s="185"/>
      <c r="BB339" s="5"/>
      <c r="BC339" s="5"/>
      <c r="BD339" s="5"/>
      <c r="BE339" s="185"/>
    </row>
    <row r="340" spans="1:61" s="8" customFormat="1" ht="12.75">
      <c r="A340" s="162" t="s">
        <v>443</v>
      </c>
      <c r="B340" s="141" t="s">
        <v>763</v>
      </c>
      <c r="C340" s="141" t="s">
        <v>2382</v>
      </c>
      <c r="D340" s="196" t="s">
        <v>67</v>
      </c>
      <c r="E340" s="185"/>
      <c r="F340" s="92">
        <f>+L340+P340+T340+X340+AB340+AF340+AJ340+AN340+AR340+AV340+AZ340+BD340</f>
        <v>290</v>
      </c>
      <c r="G340" s="92">
        <v>331</v>
      </c>
      <c r="H340" s="92">
        <f>COUNTA(J340,N340,R340,V340,Z340,AD340,AH340,AL340,AP340,AT340,AX340,BB340)</f>
        <v>1</v>
      </c>
      <c r="I340" s="185"/>
      <c r="J340" s="4"/>
      <c r="K340" s="4"/>
      <c r="L340" s="4"/>
      <c r="M340" s="185"/>
      <c r="N340" s="4"/>
      <c r="O340" s="3"/>
      <c r="P340" s="4"/>
      <c r="Q340" s="185"/>
      <c r="R340" s="42"/>
      <c r="S340" s="42"/>
      <c r="T340" s="42"/>
      <c r="U340" s="185"/>
      <c r="V340" s="150">
        <v>61</v>
      </c>
      <c r="W340" s="147" t="s">
        <v>68</v>
      </c>
      <c r="X340" s="5">
        <v>290</v>
      </c>
      <c r="Y340" s="185"/>
      <c r="Z340" s="152"/>
      <c r="AA340" s="5"/>
      <c r="AB340" s="5"/>
      <c r="AC340" s="185"/>
      <c r="AD340" s="4"/>
      <c r="AE340" s="9"/>
      <c r="AF340" s="4"/>
      <c r="AG340" s="185"/>
      <c r="AH340" s="5"/>
      <c r="AI340" s="36"/>
      <c r="AJ340" s="4"/>
      <c r="AK340" s="185"/>
      <c r="AL340" s="4"/>
      <c r="AM340" s="9"/>
      <c r="AN340" s="4"/>
      <c r="AO340" s="185"/>
      <c r="AP340" s="4"/>
      <c r="AQ340" s="9"/>
      <c r="AR340" s="4"/>
      <c r="AS340" s="185"/>
      <c r="AT340" s="4"/>
      <c r="AU340" s="9"/>
      <c r="AV340" s="4"/>
      <c r="AW340" s="185"/>
      <c r="AX340" s="4"/>
      <c r="AY340" s="4"/>
      <c r="AZ340" s="4"/>
      <c r="BA340" s="185"/>
      <c r="BB340" s="5"/>
      <c r="BC340" s="5"/>
      <c r="BD340" s="5"/>
      <c r="BE340" s="185"/>
      <c r="BF340" s="7"/>
      <c r="BG340" s="7"/>
      <c r="BH340" s="7"/>
      <c r="BI340" s="7"/>
    </row>
    <row r="341" spans="1:61" s="8" customFormat="1" ht="12.75">
      <c r="A341" s="162" t="s">
        <v>444</v>
      </c>
      <c r="B341" s="141" t="s">
        <v>763</v>
      </c>
      <c r="C341" s="141" t="s">
        <v>2154</v>
      </c>
      <c r="D341" s="196" t="s">
        <v>1752</v>
      </c>
      <c r="E341" s="185"/>
      <c r="F341" s="92">
        <f>+L341+P341+T341+X341+AB341+AF341+AJ341+AN341+AR341+AV341+AZ341+BD341</f>
        <v>289</v>
      </c>
      <c r="G341" s="92">
        <v>332</v>
      </c>
      <c r="H341" s="92">
        <f>COUNTA(J341,N341,R341,V341,Z341,AD341,AH341,AL341,AP341,AT341,AX341,BB341)</f>
        <v>1</v>
      </c>
      <c r="I341" s="185"/>
      <c r="J341" s="4"/>
      <c r="K341" s="4"/>
      <c r="L341" s="4"/>
      <c r="M341" s="185"/>
      <c r="N341" s="4"/>
      <c r="O341" s="3"/>
      <c r="P341" s="4"/>
      <c r="Q341" s="185"/>
      <c r="R341" s="4"/>
      <c r="S341" s="4"/>
      <c r="T341" s="4"/>
      <c r="U341" s="185"/>
      <c r="V341" s="150">
        <v>62</v>
      </c>
      <c r="W341" s="147" t="s">
        <v>74</v>
      </c>
      <c r="X341" s="5">
        <v>289</v>
      </c>
      <c r="Y341" s="185"/>
      <c r="Z341" s="152"/>
      <c r="AA341" s="5"/>
      <c r="AB341" s="5"/>
      <c r="AC341" s="185"/>
      <c r="AD341" s="4"/>
      <c r="AE341" s="19"/>
      <c r="AF341" s="4"/>
      <c r="AG341" s="185"/>
      <c r="AH341" s="5"/>
      <c r="AI341" s="36"/>
      <c r="AJ341" s="4"/>
      <c r="AK341" s="185"/>
      <c r="AL341" s="4"/>
      <c r="AM341" s="9"/>
      <c r="AN341" s="4"/>
      <c r="AO341" s="185"/>
      <c r="AP341" s="4"/>
      <c r="AQ341" s="9"/>
      <c r="AR341" s="4"/>
      <c r="AS341" s="185"/>
      <c r="AT341" s="4"/>
      <c r="AU341" s="4"/>
      <c r="AV341" s="4"/>
      <c r="AW341" s="185"/>
      <c r="AX341" s="4"/>
      <c r="AY341" s="4"/>
      <c r="AZ341" s="4"/>
      <c r="BA341" s="185"/>
      <c r="BB341" s="5"/>
      <c r="BC341" s="5"/>
      <c r="BD341" s="5"/>
      <c r="BE341" s="185"/>
      <c r="BF341" s="7"/>
      <c r="BG341" s="7"/>
      <c r="BH341" s="7"/>
      <c r="BI341" s="7"/>
    </row>
    <row r="342" spans="1:61" s="8" customFormat="1" ht="12.75">
      <c r="A342" s="162" t="s">
        <v>445</v>
      </c>
      <c r="B342" s="141" t="s">
        <v>763</v>
      </c>
      <c r="C342" s="141" t="s">
        <v>1898</v>
      </c>
      <c r="D342" s="196" t="s">
        <v>1752</v>
      </c>
      <c r="E342" s="185"/>
      <c r="F342" s="92">
        <f>+L342+P342+T342+X342+AB342+AF342+AJ342+AN342+AR342+AV342+AZ342+BD342</f>
        <v>288</v>
      </c>
      <c r="G342" s="92">
        <v>333</v>
      </c>
      <c r="H342" s="92">
        <f>COUNTA(J342,N342,R342,V342,Z342,AD342,AH342,AL342,AP342,AT342,AX342,BB342)</f>
        <v>1</v>
      </c>
      <c r="I342" s="185"/>
      <c r="J342" s="4"/>
      <c r="K342" s="4"/>
      <c r="L342" s="4"/>
      <c r="M342" s="185"/>
      <c r="N342" s="4"/>
      <c r="O342" s="3"/>
      <c r="P342" s="4"/>
      <c r="Q342" s="185"/>
      <c r="R342" s="4"/>
      <c r="S342" s="4"/>
      <c r="T342" s="4"/>
      <c r="U342" s="185"/>
      <c r="V342" s="150">
        <v>63</v>
      </c>
      <c r="W342" s="147" t="s">
        <v>79</v>
      </c>
      <c r="X342" s="5">
        <v>288</v>
      </c>
      <c r="Y342" s="185"/>
      <c r="Z342" s="152"/>
      <c r="AA342" s="5"/>
      <c r="AB342" s="5"/>
      <c r="AC342" s="185"/>
      <c r="AD342" s="4"/>
      <c r="AE342" s="19"/>
      <c r="AF342" s="4"/>
      <c r="AG342" s="185"/>
      <c r="AH342" s="5"/>
      <c r="AI342" s="36"/>
      <c r="AJ342" s="4"/>
      <c r="AK342" s="185"/>
      <c r="AL342" s="4"/>
      <c r="AM342" s="9"/>
      <c r="AN342" s="4"/>
      <c r="AO342" s="185"/>
      <c r="AP342" s="4"/>
      <c r="AQ342" s="9"/>
      <c r="AR342" s="4"/>
      <c r="AS342" s="185"/>
      <c r="AT342" s="4"/>
      <c r="AU342" s="9"/>
      <c r="AV342" s="4"/>
      <c r="AW342" s="185"/>
      <c r="AX342" s="4"/>
      <c r="AY342" s="4"/>
      <c r="AZ342" s="4"/>
      <c r="BA342" s="185"/>
      <c r="BB342" s="5"/>
      <c r="BC342" s="5"/>
      <c r="BD342" s="5"/>
      <c r="BE342" s="185"/>
      <c r="BF342" s="7"/>
      <c r="BG342" s="7"/>
      <c r="BH342" s="7"/>
      <c r="BI342" s="7"/>
    </row>
    <row r="343" spans="1:61" ht="12.75">
      <c r="A343" s="162" t="s">
        <v>3503</v>
      </c>
      <c r="B343" s="191" t="s">
        <v>763</v>
      </c>
      <c r="C343" s="191" t="s">
        <v>1857</v>
      </c>
      <c r="D343" s="194" t="s">
        <v>1752</v>
      </c>
      <c r="E343" s="185"/>
      <c r="F343" s="92">
        <f>+L343+P343+T343+X343+AB343+AF343+AJ343+AN343+AR343+AV343+AZ343+BD343</f>
        <v>287</v>
      </c>
      <c r="G343" s="92">
        <v>334</v>
      </c>
      <c r="H343" s="92">
        <f>COUNTA(J343,N343,R343,V343,Z343,AD343,AH343,AL343,AP343,AT343,AX343,BB343)</f>
        <v>2</v>
      </c>
      <c r="I343" s="185"/>
      <c r="J343" s="5"/>
      <c r="K343" s="36"/>
      <c r="L343" s="5"/>
      <c r="M343" s="185"/>
      <c r="N343" s="5"/>
      <c r="O343" s="59"/>
      <c r="P343" s="5"/>
      <c r="Q343" s="185"/>
      <c r="U343" s="185"/>
      <c r="Y343" s="185"/>
      <c r="AB343" s="5"/>
      <c r="AC343" s="185"/>
      <c r="AD343" s="5"/>
      <c r="AF343" s="5"/>
      <c r="AG343" s="185"/>
      <c r="AH343" s="191">
        <v>69</v>
      </c>
      <c r="AI343" s="191" t="s">
        <v>3234</v>
      </c>
      <c r="AJ343" s="4">
        <v>158</v>
      </c>
      <c r="AK343" s="185"/>
      <c r="AL343" s="5">
        <v>92</v>
      </c>
      <c r="AM343" s="9">
        <v>0.11293981481481481</v>
      </c>
      <c r="AN343" s="5">
        <v>129</v>
      </c>
      <c r="AO343" s="185"/>
      <c r="AS343" s="185"/>
      <c r="AU343" s="19"/>
      <c r="AW343" s="185"/>
      <c r="BA343" s="185"/>
      <c r="BB343" s="5"/>
      <c r="BC343" s="5"/>
      <c r="BD343" s="5"/>
      <c r="BE343" s="185"/>
      <c r="BF343" s="8"/>
      <c r="BG343" s="8"/>
      <c r="BH343" s="8"/>
      <c r="BI343" s="8"/>
    </row>
    <row r="344" spans="1:57" ht="12.75">
      <c r="A344" s="162" t="s">
        <v>446</v>
      </c>
      <c r="B344" s="141" t="s">
        <v>763</v>
      </c>
      <c r="C344" s="141" t="s">
        <v>1712</v>
      </c>
      <c r="D344" s="196" t="s">
        <v>84</v>
      </c>
      <c r="E344" s="185"/>
      <c r="F344" s="92">
        <f>+L344+P344+T344+X344+AB344+AF344+AJ344+AN344+AR344+AV344+AZ344+BD344</f>
        <v>287</v>
      </c>
      <c r="G344" s="92">
        <v>335</v>
      </c>
      <c r="H344" s="92">
        <f>COUNTA(J344,N344,R344,V344,Z344,AD344,AH344,AL344,AP344,AT344,AX344,BB344)</f>
        <v>1</v>
      </c>
      <c r="I344" s="185"/>
      <c r="M344" s="185"/>
      <c r="Q344" s="185"/>
      <c r="U344" s="185"/>
      <c r="V344" s="150">
        <v>64</v>
      </c>
      <c r="W344" s="147" t="s">
        <v>85</v>
      </c>
      <c r="X344" s="5">
        <v>287</v>
      </c>
      <c r="Y344" s="185"/>
      <c r="AA344" s="5"/>
      <c r="AB344" s="5"/>
      <c r="AC344" s="185"/>
      <c r="AE344" s="19"/>
      <c r="AG344" s="185"/>
      <c r="AH344" s="5"/>
      <c r="AI344" s="36"/>
      <c r="AK344" s="185"/>
      <c r="AO344" s="185"/>
      <c r="AS344" s="185"/>
      <c r="AW344" s="185"/>
      <c r="BA344" s="185"/>
      <c r="BB344" s="5"/>
      <c r="BC344" s="5"/>
      <c r="BD344" s="5"/>
      <c r="BE344" s="185"/>
    </row>
    <row r="345" spans="1:58" ht="12.75">
      <c r="A345" s="162" t="s">
        <v>3669</v>
      </c>
      <c r="B345" s="191" t="s">
        <v>763</v>
      </c>
      <c r="C345" s="5">
        <v>1977</v>
      </c>
      <c r="D345" s="195" t="s">
        <v>1192</v>
      </c>
      <c r="E345" s="185"/>
      <c r="F345" s="92">
        <f>+L345+P345+T345+X345+AB345+AF345+AJ345+AN345+AR345+AV345+AZ345+BD345</f>
        <v>286</v>
      </c>
      <c r="G345" s="92">
        <v>336</v>
      </c>
      <c r="H345" s="92">
        <f>COUNTA(J345,N345,R345,V345,Z345,AD345,AH345,AL345,AP345,AT345,AX345,BB345)</f>
        <v>2</v>
      </c>
      <c r="I345" s="185"/>
      <c r="J345" s="5"/>
      <c r="K345" s="36"/>
      <c r="L345" s="5"/>
      <c r="M345" s="185"/>
      <c r="N345" s="5"/>
      <c r="O345" s="59"/>
      <c r="P345" s="5"/>
      <c r="Q345" s="185"/>
      <c r="U345" s="185"/>
      <c r="Y345" s="185"/>
      <c r="Z345" s="153"/>
      <c r="AA345" s="136"/>
      <c r="AB345" s="6"/>
      <c r="AC345" s="185"/>
      <c r="AD345" s="5"/>
      <c r="AF345" s="5"/>
      <c r="AG345" s="185"/>
      <c r="AH345" s="5"/>
      <c r="AI345" s="36"/>
      <c r="AJ345" s="5"/>
      <c r="AK345" s="185"/>
      <c r="AL345" s="5">
        <v>90</v>
      </c>
      <c r="AM345" s="9">
        <v>0.11284722222222222</v>
      </c>
      <c r="AN345" s="5">
        <v>131</v>
      </c>
      <c r="AO345" s="185"/>
      <c r="AP345" s="5">
        <v>68</v>
      </c>
      <c r="AQ345" s="9">
        <v>0.12210648148148147</v>
      </c>
      <c r="AR345" s="5">
        <v>155</v>
      </c>
      <c r="AS345" s="185"/>
      <c r="AU345" s="19"/>
      <c r="AW345" s="185"/>
      <c r="BA345" s="185"/>
      <c r="BB345" s="5"/>
      <c r="BC345" s="5"/>
      <c r="BD345" s="5"/>
      <c r="BE345" s="185"/>
      <c r="BF345" s="8"/>
    </row>
    <row r="346" spans="1:57" ht="12.75">
      <c r="A346" s="162" t="s">
        <v>447</v>
      </c>
      <c r="B346" s="141" t="s">
        <v>763</v>
      </c>
      <c r="C346" s="141" t="s">
        <v>2382</v>
      </c>
      <c r="D346" s="196" t="s">
        <v>1752</v>
      </c>
      <c r="E346" s="185"/>
      <c r="F346" s="92">
        <f>+L346+P346+T346+X346+AB346+AF346+AJ346+AN346+AR346+AV346+AZ346+BD346</f>
        <v>286</v>
      </c>
      <c r="G346" s="92">
        <v>337</v>
      </c>
      <c r="H346" s="92">
        <f>COUNTA(J346,N346,R346,V346,Z346,AD346,AH346,AL346,AP346,AT346,AX346,BB346)</f>
        <v>1</v>
      </c>
      <c r="I346" s="185"/>
      <c r="M346" s="185"/>
      <c r="Q346" s="185"/>
      <c r="R346" s="57"/>
      <c r="S346" s="57"/>
      <c r="T346" s="57"/>
      <c r="U346" s="185"/>
      <c r="V346" s="150">
        <v>65</v>
      </c>
      <c r="W346" s="147" t="s">
        <v>90</v>
      </c>
      <c r="X346" s="5">
        <v>286</v>
      </c>
      <c r="Y346" s="185"/>
      <c r="AA346" s="5"/>
      <c r="AB346" s="5"/>
      <c r="AC346" s="185"/>
      <c r="AG346" s="185"/>
      <c r="AH346" s="5"/>
      <c r="AI346" s="36"/>
      <c r="AK346" s="185"/>
      <c r="AO346" s="185"/>
      <c r="AS346" s="185"/>
      <c r="AU346" s="9"/>
      <c r="AW346" s="185"/>
      <c r="BA346" s="185"/>
      <c r="BB346" s="5"/>
      <c r="BC346" s="5"/>
      <c r="BD346" s="5"/>
      <c r="BE346" s="185"/>
    </row>
    <row r="347" spans="1:57" ht="12.75">
      <c r="A347" s="162" t="s">
        <v>448</v>
      </c>
      <c r="B347" s="141" t="s">
        <v>763</v>
      </c>
      <c r="C347" s="141" t="s">
        <v>94</v>
      </c>
      <c r="D347" s="196" t="s">
        <v>95</v>
      </c>
      <c r="E347" s="185"/>
      <c r="F347" s="92">
        <f>+L347+P347+T347+X347+AB347+AF347+AJ347+AN347+AR347+AV347+AZ347+BD347</f>
        <v>285</v>
      </c>
      <c r="G347" s="92">
        <v>338</v>
      </c>
      <c r="H347" s="92">
        <f>COUNTA(J347,N347,R347,V347,Z347,AD347,AH347,AL347,AP347,AT347,AX347,BB347)</f>
        <v>1</v>
      </c>
      <c r="I347" s="185"/>
      <c r="M347" s="185"/>
      <c r="Q347" s="185"/>
      <c r="R347" s="42"/>
      <c r="S347" s="42"/>
      <c r="T347" s="42"/>
      <c r="U347" s="185"/>
      <c r="V347" s="150">
        <v>66</v>
      </c>
      <c r="W347" s="147" t="s">
        <v>97</v>
      </c>
      <c r="X347" s="5">
        <v>285</v>
      </c>
      <c r="Y347" s="185"/>
      <c r="AA347" s="5"/>
      <c r="AB347" s="5"/>
      <c r="AC347" s="185"/>
      <c r="AE347" s="19"/>
      <c r="AG347" s="185"/>
      <c r="AH347" s="5"/>
      <c r="AI347" s="36"/>
      <c r="AK347" s="185"/>
      <c r="AO347" s="185"/>
      <c r="AS347" s="185"/>
      <c r="AU347" s="9"/>
      <c r="AW347" s="185"/>
      <c r="BA347" s="185"/>
      <c r="BB347" s="5"/>
      <c r="BC347" s="5"/>
      <c r="BD347" s="5"/>
      <c r="BE347" s="185"/>
    </row>
    <row r="348" spans="1:57" ht="12.75">
      <c r="A348" s="162" t="s">
        <v>449</v>
      </c>
      <c r="B348" s="141" t="s">
        <v>763</v>
      </c>
      <c r="C348" s="141" t="s">
        <v>2594</v>
      </c>
      <c r="D348" s="196" t="s">
        <v>95</v>
      </c>
      <c r="E348" s="185"/>
      <c r="F348" s="92">
        <f>+L348+P348+T348+X348+AB348+AF348+AJ348+AN348+AR348+AV348+AZ348+BD348</f>
        <v>284</v>
      </c>
      <c r="G348" s="92">
        <v>339</v>
      </c>
      <c r="H348" s="92">
        <f>COUNTA(J348,N348,R348,V348,Z348,AD348,AH348,AL348,AP348,AT348,AX348,BB348)</f>
        <v>1</v>
      </c>
      <c r="I348" s="185"/>
      <c r="M348" s="185"/>
      <c r="Q348" s="185"/>
      <c r="R348" s="42"/>
      <c r="S348" s="42"/>
      <c r="T348" s="42"/>
      <c r="U348" s="185"/>
      <c r="V348" s="150">
        <v>67</v>
      </c>
      <c r="W348" s="147" t="s">
        <v>97</v>
      </c>
      <c r="X348" s="5">
        <v>284</v>
      </c>
      <c r="Y348" s="185"/>
      <c r="AA348" s="5"/>
      <c r="AB348" s="5"/>
      <c r="AC348" s="185"/>
      <c r="AE348" s="19"/>
      <c r="AG348" s="185"/>
      <c r="AH348" s="5"/>
      <c r="AI348" s="36"/>
      <c r="AK348" s="185"/>
      <c r="AO348" s="185"/>
      <c r="AS348" s="185"/>
      <c r="AU348" s="9"/>
      <c r="AW348" s="185"/>
      <c r="BA348" s="185"/>
      <c r="BB348" s="5"/>
      <c r="BC348" s="5"/>
      <c r="BD348" s="5"/>
      <c r="BE348" s="185"/>
    </row>
    <row r="349" spans="1:57" ht="12.75">
      <c r="A349" s="171" t="s">
        <v>450</v>
      </c>
      <c r="B349" s="141" t="s">
        <v>765</v>
      </c>
      <c r="C349" s="141" t="s">
        <v>2062</v>
      </c>
      <c r="D349" s="196" t="s">
        <v>105</v>
      </c>
      <c r="E349" s="185"/>
      <c r="F349" s="92">
        <f>+L349+P349+T349+X349+AB349+AF349+AJ349+AN349+AR349+AV349+AZ349+BD349</f>
        <v>283</v>
      </c>
      <c r="G349" s="92">
        <v>340</v>
      </c>
      <c r="H349" s="92">
        <f>COUNTA(J349,N349,R349,V349,Z349,AD349,AH349,AL349,AP349,AT349,AX349,BB349)</f>
        <v>1</v>
      </c>
      <c r="I349" s="185"/>
      <c r="M349" s="185"/>
      <c r="Q349" s="185"/>
      <c r="U349" s="185"/>
      <c r="V349" s="150">
        <v>68</v>
      </c>
      <c r="W349" s="147" t="s">
        <v>97</v>
      </c>
      <c r="X349" s="5">
        <v>283</v>
      </c>
      <c r="Y349" s="185"/>
      <c r="AA349" s="5"/>
      <c r="AB349" s="5"/>
      <c r="AC349" s="185"/>
      <c r="AE349" s="19"/>
      <c r="AG349" s="185"/>
      <c r="AH349" s="5"/>
      <c r="AI349" s="36"/>
      <c r="AK349" s="185"/>
      <c r="AO349" s="185"/>
      <c r="AS349" s="185"/>
      <c r="AW349" s="185"/>
      <c r="AX349" s="52"/>
      <c r="AY349" s="52"/>
      <c r="BA349" s="185"/>
      <c r="BB349" s="5"/>
      <c r="BC349" s="5"/>
      <c r="BD349" s="5"/>
      <c r="BE349" s="185"/>
    </row>
    <row r="350" spans="1:57" ht="12.75">
      <c r="A350" s="171" t="s">
        <v>709</v>
      </c>
      <c r="B350" s="136" t="s">
        <v>765</v>
      </c>
      <c r="C350" s="136" t="s">
        <v>2410</v>
      </c>
      <c r="D350" s="194" t="s">
        <v>2187</v>
      </c>
      <c r="E350" s="185"/>
      <c r="F350" s="92">
        <f>+L350+P350+T350+X350+AB350+AF350+AJ350+AN350+AR350+AV350+AZ350+BD350</f>
        <v>282</v>
      </c>
      <c r="G350" s="92">
        <v>341</v>
      </c>
      <c r="H350" s="92">
        <f>COUNTA(J350,N350,R350,V350,Z350,AD350,AH350,AL350,AP350,AT350,AX350,BB350)</f>
        <v>3</v>
      </c>
      <c r="I350" s="185"/>
      <c r="M350" s="185"/>
      <c r="Q350" s="185"/>
      <c r="U350" s="185"/>
      <c r="Y350" s="185"/>
      <c r="Z350" s="153">
        <v>151</v>
      </c>
      <c r="AA350" s="136" t="s">
        <v>2406</v>
      </c>
      <c r="AB350" s="6">
        <v>64</v>
      </c>
      <c r="AC350" s="185"/>
      <c r="AE350" s="19"/>
      <c r="AG350" s="185"/>
      <c r="AH350" s="5">
        <v>84</v>
      </c>
      <c r="AI350" s="36" t="s">
        <v>3279</v>
      </c>
      <c r="AJ350" s="5">
        <v>143</v>
      </c>
      <c r="AK350" s="185"/>
      <c r="AL350" s="42"/>
      <c r="AM350" s="58"/>
      <c r="AO350" s="185"/>
      <c r="AS350" s="185"/>
      <c r="AU350" s="19"/>
      <c r="AW350" s="185"/>
      <c r="AX350" s="5">
        <v>146</v>
      </c>
      <c r="AY350" s="9">
        <v>0.1025</v>
      </c>
      <c r="AZ350" s="5">
        <v>75</v>
      </c>
      <c r="BA350" s="185"/>
      <c r="BB350" s="5"/>
      <c r="BC350" s="5"/>
      <c r="BD350" s="5"/>
      <c r="BE350" s="185"/>
    </row>
    <row r="351" spans="1:57" ht="12.75">
      <c r="A351" s="162" t="s">
        <v>3736</v>
      </c>
      <c r="B351" s="191" t="s">
        <v>763</v>
      </c>
      <c r="C351" s="191"/>
      <c r="D351" s="194" t="s">
        <v>2705</v>
      </c>
      <c r="E351" s="185"/>
      <c r="F351" s="92">
        <f>+L351+P351+T351+X351+AB351+AF351+AJ351+AN351+AR351+AV351+AZ351+BD351</f>
        <v>281</v>
      </c>
      <c r="G351" s="92">
        <v>342</v>
      </c>
      <c r="H351" s="92">
        <f>COUNTA(J351,N351,R351,V351,Z351,AD351,AH351,AL351,AP351,AT351,AX351,BB351)</f>
        <v>2</v>
      </c>
      <c r="I351" s="185"/>
      <c r="M351" s="185"/>
      <c r="Q351" s="185"/>
      <c r="U351" s="185"/>
      <c r="Y351" s="185"/>
      <c r="AC351" s="185"/>
      <c r="AE351" s="58"/>
      <c r="AG351" s="185"/>
      <c r="AH351" s="191"/>
      <c r="AI351" s="191"/>
      <c r="AK351" s="185"/>
      <c r="AL351" s="5"/>
      <c r="AN351" s="5"/>
      <c r="AO351" s="185"/>
      <c r="AS351" s="185"/>
      <c r="AT351" s="5">
        <v>54</v>
      </c>
      <c r="AU351" s="19">
        <v>0.08960648148148148</v>
      </c>
      <c r="AV351" s="5">
        <v>171</v>
      </c>
      <c r="AW351" s="185"/>
      <c r="AX351" s="52">
        <v>111</v>
      </c>
      <c r="AY351" s="9">
        <v>0.09555555555555556</v>
      </c>
      <c r="AZ351" s="4">
        <v>110</v>
      </c>
      <c r="BA351" s="185"/>
      <c r="BB351" s="5"/>
      <c r="BC351" s="5"/>
      <c r="BD351" s="5"/>
      <c r="BE351" s="185"/>
    </row>
    <row r="352" spans="1:57" ht="12.75">
      <c r="A352" s="162" t="s">
        <v>451</v>
      </c>
      <c r="B352" s="141" t="s">
        <v>763</v>
      </c>
      <c r="C352" s="141" t="s">
        <v>1967</v>
      </c>
      <c r="D352" s="196" t="s">
        <v>1752</v>
      </c>
      <c r="E352" s="185"/>
      <c r="F352" s="92">
        <f>+L352+P352+T352+X352+AB352+AF352+AJ352+AN352+AR352+AV352+AZ352+BD352</f>
        <v>281</v>
      </c>
      <c r="G352" s="92">
        <v>343</v>
      </c>
      <c r="H352" s="92">
        <f>COUNTA(J352,N352,R352,V352,Z352,AD352,AH352,AL352,AP352,AT352,AX352,BB352)</f>
        <v>1</v>
      </c>
      <c r="I352" s="185"/>
      <c r="M352" s="185"/>
      <c r="Q352" s="185"/>
      <c r="U352" s="185"/>
      <c r="V352" s="150">
        <v>70</v>
      </c>
      <c r="W352" s="147" t="s">
        <v>116</v>
      </c>
      <c r="X352" s="5">
        <v>281</v>
      </c>
      <c r="Y352" s="185"/>
      <c r="AA352" s="5"/>
      <c r="AB352" s="5"/>
      <c r="AC352" s="185"/>
      <c r="AG352" s="185"/>
      <c r="AH352" s="5"/>
      <c r="AI352" s="36"/>
      <c r="AK352" s="185"/>
      <c r="AO352" s="185"/>
      <c r="AS352" s="185"/>
      <c r="AU352" s="9"/>
      <c r="AW352" s="185"/>
      <c r="BA352" s="185"/>
      <c r="BB352" s="5"/>
      <c r="BC352" s="5"/>
      <c r="BD352" s="5"/>
      <c r="BE352" s="185"/>
    </row>
    <row r="353" spans="1:57" ht="12.75">
      <c r="A353" s="162" t="s">
        <v>452</v>
      </c>
      <c r="B353" s="141" t="s">
        <v>763</v>
      </c>
      <c r="C353" s="141" t="s">
        <v>2382</v>
      </c>
      <c r="D353" s="196" t="s">
        <v>120</v>
      </c>
      <c r="E353" s="185"/>
      <c r="F353" s="92">
        <f>+L353+P353+T353+X353+AB353+AF353+AJ353+AN353+AR353+AV353+AZ353+BD353</f>
        <v>280</v>
      </c>
      <c r="G353" s="92">
        <v>344</v>
      </c>
      <c r="H353" s="92">
        <f>COUNTA(J353,N353,R353,V353,Z353,AD353,AH353,AL353,AP353,AT353,AX353,BB353)</f>
        <v>1</v>
      </c>
      <c r="I353" s="185"/>
      <c r="M353" s="185"/>
      <c r="Q353" s="185"/>
      <c r="R353" s="57"/>
      <c r="S353" s="57"/>
      <c r="T353" s="57"/>
      <c r="U353" s="185"/>
      <c r="V353" s="150">
        <v>71</v>
      </c>
      <c r="W353" s="147" t="s">
        <v>121</v>
      </c>
      <c r="X353" s="5">
        <v>280</v>
      </c>
      <c r="Y353" s="185"/>
      <c r="AA353" s="5"/>
      <c r="AB353" s="5"/>
      <c r="AC353" s="185"/>
      <c r="AE353" s="19"/>
      <c r="AG353" s="185"/>
      <c r="AH353" s="5"/>
      <c r="AI353" s="36"/>
      <c r="AK353" s="185"/>
      <c r="AO353" s="185"/>
      <c r="AS353" s="185"/>
      <c r="AU353" s="9"/>
      <c r="AW353" s="185"/>
      <c r="BA353" s="185"/>
      <c r="BB353" s="5"/>
      <c r="BC353" s="5"/>
      <c r="BD353" s="5"/>
      <c r="BE353" s="185"/>
    </row>
    <row r="354" spans="1:57" ht="12.75">
      <c r="A354" s="162" t="s">
        <v>453</v>
      </c>
      <c r="B354" s="141" t="s">
        <v>763</v>
      </c>
      <c r="C354" s="141" t="s">
        <v>1857</v>
      </c>
      <c r="D354" s="196" t="s">
        <v>2680</v>
      </c>
      <c r="E354" s="185"/>
      <c r="F354" s="92">
        <f>+L354+P354+T354+X354+AB354+AF354+AJ354+AN354+AR354+AV354+AZ354+BD354</f>
        <v>279</v>
      </c>
      <c r="G354" s="92">
        <v>345</v>
      </c>
      <c r="H354" s="92">
        <f>COUNTA(J354,N354,R354,V354,Z354,AD354,AH354,AL354,AP354,AT354,AX354,BB354)</f>
        <v>1</v>
      </c>
      <c r="I354" s="185"/>
      <c r="M354" s="185"/>
      <c r="Q354" s="185"/>
      <c r="R354" s="42"/>
      <c r="S354" s="42"/>
      <c r="T354" s="42"/>
      <c r="U354" s="185"/>
      <c r="V354" s="150">
        <v>72</v>
      </c>
      <c r="W354" s="147" t="s">
        <v>125</v>
      </c>
      <c r="X354" s="5">
        <v>279</v>
      </c>
      <c r="Y354" s="185"/>
      <c r="AA354" s="5"/>
      <c r="AB354" s="5"/>
      <c r="AC354" s="185"/>
      <c r="AG354" s="185"/>
      <c r="AH354" s="5"/>
      <c r="AI354" s="36"/>
      <c r="AK354" s="185"/>
      <c r="AO354" s="185"/>
      <c r="AS354" s="185"/>
      <c r="AU354" s="9"/>
      <c r="AW354" s="185"/>
      <c r="BA354" s="185"/>
      <c r="BB354" s="5"/>
      <c r="BC354" s="5"/>
      <c r="BD354" s="5"/>
      <c r="BE354" s="185"/>
    </row>
    <row r="355" spans="1:57" ht="12.75">
      <c r="A355" s="11" t="s">
        <v>2708</v>
      </c>
      <c r="B355" s="5" t="s">
        <v>763</v>
      </c>
      <c r="D355" s="177" t="s">
        <v>1667</v>
      </c>
      <c r="E355" s="185"/>
      <c r="F355" s="92">
        <f>+L355+P355+T355+X355+AB355+AF355+AJ355+AN355+AR355+AV355+AZ355+BD355</f>
        <v>278</v>
      </c>
      <c r="G355" s="92">
        <v>346</v>
      </c>
      <c r="H355" s="92">
        <f>COUNTA(J355,N355,R355,V355,Z355,AD355,AH355,AL355,AP355,AT355,AX355,BB355)</f>
        <v>2</v>
      </c>
      <c r="I355" s="185"/>
      <c r="M355" s="185"/>
      <c r="Q355" s="185"/>
      <c r="U355" s="185"/>
      <c r="Y355" s="185"/>
      <c r="AC355" s="185"/>
      <c r="AD355" s="4">
        <v>78</v>
      </c>
      <c r="AE355" s="19">
        <v>0.12708333333333333</v>
      </c>
      <c r="AF355" s="4">
        <v>144</v>
      </c>
      <c r="AG355" s="185"/>
      <c r="AH355" s="5"/>
      <c r="AI355" s="36"/>
      <c r="AK355" s="185"/>
      <c r="AL355" s="5">
        <v>87</v>
      </c>
      <c r="AM355" s="9">
        <v>0.11271990740740741</v>
      </c>
      <c r="AN355" s="5">
        <v>134</v>
      </c>
      <c r="AO355" s="185"/>
      <c r="AS355" s="185"/>
      <c r="AU355" s="19"/>
      <c r="AW355" s="185"/>
      <c r="BA355" s="185"/>
      <c r="BB355" s="5"/>
      <c r="BC355" s="5"/>
      <c r="BD355" s="5"/>
      <c r="BE355" s="185"/>
    </row>
    <row r="356" spans="1:61" ht="12.75">
      <c r="A356" s="169" t="s">
        <v>1455</v>
      </c>
      <c r="B356" s="5" t="s">
        <v>763</v>
      </c>
      <c r="C356" s="5">
        <v>1962</v>
      </c>
      <c r="D356" s="195" t="s">
        <v>1210</v>
      </c>
      <c r="E356" s="185"/>
      <c r="F356" s="92">
        <f>+L356+P356+T356+X356+AB356+AF356+AJ356+AN356+AR356+AV356+AZ356+BD356</f>
        <v>278</v>
      </c>
      <c r="G356" s="92">
        <v>347</v>
      </c>
      <c r="H356" s="92">
        <f>COUNTA(J356,N356,R356,V356,Z356,AD356,AH356,AL356,AP356,AT356,AX356,BB356)</f>
        <v>2</v>
      </c>
      <c r="I356" s="185"/>
      <c r="J356" s="5"/>
      <c r="K356" s="5"/>
      <c r="L356" s="5"/>
      <c r="M356" s="185"/>
      <c r="N356" s="5"/>
      <c r="O356" s="59"/>
      <c r="P356" s="5"/>
      <c r="Q356" s="185"/>
      <c r="R356" s="92">
        <v>67</v>
      </c>
      <c r="S356" s="89" t="s">
        <v>1284</v>
      </c>
      <c r="T356" s="52">
        <v>152</v>
      </c>
      <c r="U356" s="185"/>
      <c r="V356" s="150"/>
      <c r="W356" s="147"/>
      <c r="X356" s="5"/>
      <c r="Y356" s="185"/>
      <c r="AA356" s="5"/>
      <c r="AB356" s="5"/>
      <c r="AC356" s="185"/>
      <c r="AD356" s="5"/>
      <c r="AE356" s="36"/>
      <c r="AF356" s="5"/>
      <c r="AG356" s="185"/>
      <c r="AH356" s="5">
        <v>101</v>
      </c>
      <c r="AI356" s="36" t="s">
        <v>3330</v>
      </c>
      <c r="AJ356" s="4">
        <v>126</v>
      </c>
      <c r="AK356" s="185"/>
      <c r="AL356" s="5"/>
      <c r="AM356" s="36"/>
      <c r="AN356" s="5"/>
      <c r="AO356" s="185"/>
      <c r="AP356" s="5"/>
      <c r="AQ356" s="36"/>
      <c r="AR356" s="5"/>
      <c r="AS356" s="185"/>
      <c r="AT356" s="5"/>
      <c r="AU356" s="36"/>
      <c r="AV356" s="5"/>
      <c r="AW356" s="185"/>
      <c r="AX356" s="5"/>
      <c r="AY356" s="5"/>
      <c r="AZ356" s="5"/>
      <c r="BA356" s="185"/>
      <c r="BB356" s="5"/>
      <c r="BC356" s="5"/>
      <c r="BD356" s="5"/>
      <c r="BE356" s="185"/>
      <c r="BF356" s="8"/>
      <c r="BG356" s="8"/>
      <c r="BH356" s="8"/>
      <c r="BI356" s="8"/>
    </row>
    <row r="357" spans="1:61" ht="12.75">
      <c r="A357" s="170" t="s">
        <v>1372</v>
      </c>
      <c r="B357" s="5" t="s">
        <v>765</v>
      </c>
      <c r="D357" s="194" t="s">
        <v>1667</v>
      </c>
      <c r="E357" s="185"/>
      <c r="F357" s="92">
        <f>+L357+P357+T357+X357+AB357+AF357+AJ357+AN357+AR357+AV357+AZ357+BD357</f>
        <v>278</v>
      </c>
      <c r="G357" s="92">
        <v>348</v>
      </c>
      <c r="H357" s="92">
        <f>COUNTA(J357,N357,R357,V357,Z357,AD357,AH357,AL357,AP357,AT357,AX357,BB357)</f>
        <v>2</v>
      </c>
      <c r="I357" s="185"/>
      <c r="J357" s="5"/>
      <c r="K357" s="5"/>
      <c r="L357" s="5"/>
      <c r="M357" s="185"/>
      <c r="N357" s="5"/>
      <c r="O357" s="59"/>
      <c r="P357" s="5"/>
      <c r="Q357" s="185"/>
      <c r="R357" s="92">
        <v>61</v>
      </c>
      <c r="S357" s="89" t="s">
        <v>1310</v>
      </c>
      <c r="T357" s="52">
        <v>158</v>
      </c>
      <c r="U357" s="185"/>
      <c r="V357" s="150"/>
      <c r="W357" s="147"/>
      <c r="X357" s="5"/>
      <c r="Y357" s="185"/>
      <c r="AA357" s="5"/>
      <c r="AB357" s="5"/>
      <c r="AC357" s="185"/>
      <c r="AD357" s="4">
        <v>102</v>
      </c>
      <c r="AE357" s="19">
        <v>0.14552083333333335</v>
      </c>
      <c r="AF357" s="4">
        <v>120</v>
      </c>
      <c r="AG357" s="185"/>
      <c r="AH357" s="5"/>
      <c r="AI357" s="36"/>
      <c r="AJ357" s="5"/>
      <c r="AK357" s="185"/>
      <c r="AL357" s="5"/>
      <c r="AM357" s="36"/>
      <c r="AN357" s="5"/>
      <c r="AO357" s="185"/>
      <c r="AP357" s="5"/>
      <c r="AQ357" s="36"/>
      <c r="AR357" s="5"/>
      <c r="AS357" s="185"/>
      <c r="AT357" s="5"/>
      <c r="AU357" s="36"/>
      <c r="AV357" s="5"/>
      <c r="AW357" s="185"/>
      <c r="AX357" s="5"/>
      <c r="AY357" s="5"/>
      <c r="AZ357" s="5"/>
      <c r="BA357" s="185"/>
      <c r="BB357" s="5"/>
      <c r="BC357" s="5"/>
      <c r="BD357" s="5"/>
      <c r="BE357" s="185"/>
      <c r="BF357" s="8"/>
      <c r="BG357" s="8"/>
      <c r="BH357" s="8"/>
      <c r="BI357" s="8"/>
    </row>
    <row r="358" spans="1:57" ht="12.75">
      <c r="A358" s="162" t="s">
        <v>454</v>
      </c>
      <c r="B358" s="141" t="s">
        <v>763</v>
      </c>
      <c r="C358" s="141" t="s">
        <v>2454</v>
      </c>
      <c r="D358" s="196" t="s">
        <v>2680</v>
      </c>
      <c r="E358" s="185"/>
      <c r="F358" s="92">
        <f>+L358+P358+T358+X358+AB358+AF358+AJ358+AN358+AR358+AV358+AZ358+BD358</f>
        <v>278</v>
      </c>
      <c r="G358" s="92">
        <v>349</v>
      </c>
      <c r="H358" s="92">
        <f>COUNTA(J358,N358,R358,V358,Z358,AD358,AH358,AL358,AP358,AT358,AX358,BB358)</f>
        <v>1</v>
      </c>
      <c r="I358" s="185"/>
      <c r="M358" s="185"/>
      <c r="Q358" s="185"/>
      <c r="U358" s="185"/>
      <c r="V358" s="150">
        <v>73</v>
      </c>
      <c r="W358" s="147" t="s">
        <v>125</v>
      </c>
      <c r="X358" s="5">
        <v>278</v>
      </c>
      <c r="Y358" s="185"/>
      <c r="AA358" s="5"/>
      <c r="AB358" s="5"/>
      <c r="AC358" s="185"/>
      <c r="AE358" s="19"/>
      <c r="AG358" s="185"/>
      <c r="AH358" s="5"/>
      <c r="AI358" s="36"/>
      <c r="AK358" s="185"/>
      <c r="AO358" s="185"/>
      <c r="AS358" s="185"/>
      <c r="AU358" s="9"/>
      <c r="AW358" s="185"/>
      <c r="BA358" s="185"/>
      <c r="BB358" s="5"/>
      <c r="BC358" s="5"/>
      <c r="BD358" s="5"/>
      <c r="BE358" s="185"/>
    </row>
    <row r="359" spans="1:57" ht="12.75">
      <c r="A359" s="171" t="s">
        <v>455</v>
      </c>
      <c r="B359" s="141" t="s">
        <v>765</v>
      </c>
      <c r="C359" s="141" t="s">
        <v>2300</v>
      </c>
      <c r="D359" s="196" t="s">
        <v>133</v>
      </c>
      <c r="E359" s="185"/>
      <c r="F359" s="92">
        <f>+L359+P359+T359+X359+AB359+AF359+AJ359+AN359+AR359+AV359+AZ359+BD359</f>
        <v>277</v>
      </c>
      <c r="G359" s="92">
        <v>350</v>
      </c>
      <c r="H359" s="92">
        <f>COUNTA(J359,N359,R359,V359,Z359,AD359,AH359,AL359,AP359,AT359,AX359,BB359)</f>
        <v>1</v>
      </c>
      <c r="I359" s="185"/>
      <c r="M359" s="185"/>
      <c r="Q359" s="185"/>
      <c r="R359" s="42"/>
      <c r="S359" s="42"/>
      <c r="T359" s="42"/>
      <c r="U359" s="185"/>
      <c r="V359" s="150">
        <v>74</v>
      </c>
      <c r="W359" s="147" t="s">
        <v>135</v>
      </c>
      <c r="X359" s="5">
        <v>277</v>
      </c>
      <c r="Y359" s="185"/>
      <c r="AA359" s="5"/>
      <c r="AB359" s="5"/>
      <c r="AC359" s="185"/>
      <c r="AG359" s="185"/>
      <c r="AH359" s="5"/>
      <c r="AI359" s="36"/>
      <c r="AK359" s="185"/>
      <c r="AO359" s="185"/>
      <c r="AS359" s="185"/>
      <c r="AU359" s="9"/>
      <c r="AW359" s="185"/>
      <c r="BA359" s="185"/>
      <c r="BB359" s="5"/>
      <c r="BC359" s="5"/>
      <c r="BD359" s="5"/>
      <c r="BE359" s="185"/>
    </row>
    <row r="360" spans="1:61" s="8" customFormat="1" ht="12.75">
      <c r="A360" s="162" t="s">
        <v>456</v>
      </c>
      <c r="B360" s="141" t="s">
        <v>763</v>
      </c>
      <c r="C360" s="141" t="s">
        <v>1822</v>
      </c>
      <c r="D360" s="196" t="s">
        <v>139</v>
      </c>
      <c r="E360" s="185"/>
      <c r="F360" s="92">
        <f>+L360+P360+T360+X360+AB360+AF360+AJ360+AN360+AR360+AV360+AZ360+BD360</f>
        <v>276</v>
      </c>
      <c r="G360" s="92">
        <v>351</v>
      </c>
      <c r="H360" s="92">
        <f>COUNTA(J360,N360,R360,V360,Z360,AD360,AH360,AL360,AP360,AT360,AX360,BB360)</f>
        <v>1</v>
      </c>
      <c r="I360" s="185"/>
      <c r="J360" s="4"/>
      <c r="K360" s="4"/>
      <c r="L360" s="4"/>
      <c r="M360" s="185"/>
      <c r="N360" s="4"/>
      <c r="O360" s="3"/>
      <c r="P360" s="4"/>
      <c r="Q360" s="185"/>
      <c r="R360" s="42"/>
      <c r="S360" s="42"/>
      <c r="T360" s="42"/>
      <c r="U360" s="185"/>
      <c r="V360" s="150">
        <v>75</v>
      </c>
      <c r="W360" s="147" t="s">
        <v>140</v>
      </c>
      <c r="X360" s="5">
        <v>276</v>
      </c>
      <c r="Y360" s="185"/>
      <c r="Z360" s="152"/>
      <c r="AA360" s="5"/>
      <c r="AB360" s="5"/>
      <c r="AC360" s="185"/>
      <c r="AD360" s="4"/>
      <c r="AE360" s="19"/>
      <c r="AF360" s="4"/>
      <c r="AG360" s="185"/>
      <c r="AH360" s="5"/>
      <c r="AI360" s="36"/>
      <c r="AJ360" s="4"/>
      <c r="AK360" s="185"/>
      <c r="AL360" s="4"/>
      <c r="AM360" s="9"/>
      <c r="AN360" s="4"/>
      <c r="AO360" s="185"/>
      <c r="AP360" s="4"/>
      <c r="AQ360" s="9"/>
      <c r="AR360" s="4"/>
      <c r="AS360" s="185"/>
      <c r="AT360" s="4"/>
      <c r="AU360" s="9"/>
      <c r="AV360" s="4"/>
      <c r="AW360" s="185"/>
      <c r="AX360" s="4"/>
      <c r="AY360" s="4"/>
      <c r="AZ360" s="4"/>
      <c r="BA360" s="185"/>
      <c r="BB360" s="5"/>
      <c r="BC360" s="5"/>
      <c r="BD360" s="5"/>
      <c r="BE360" s="185"/>
      <c r="BF360" s="7"/>
      <c r="BG360" s="7"/>
      <c r="BH360" s="7"/>
      <c r="BI360" s="7"/>
    </row>
    <row r="361" spans="1:57" ht="12.75">
      <c r="A361" s="162" t="s">
        <v>457</v>
      </c>
      <c r="B361" s="141" t="s">
        <v>763</v>
      </c>
      <c r="C361" s="141" t="s">
        <v>145</v>
      </c>
      <c r="D361" s="196" t="s">
        <v>1752</v>
      </c>
      <c r="E361" s="185"/>
      <c r="F361" s="92">
        <f>+L361+P361+T361+X361+AB361+AF361+AJ361+AN361+AR361+AV361+AZ361+BD361</f>
        <v>275</v>
      </c>
      <c r="G361" s="92">
        <v>352</v>
      </c>
      <c r="H361" s="92">
        <f>COUNTA(J361,N361,R361,V361,Z361,AD361,AH361,AL361,AP361,AT361,AX361,BB361)</f>
        <v>1</v>
      </c>
      <c r="I361" s="185"/>
      <c r="M361" s="185"/>
      <c r="Q361" s="185"/>
      <c r="U361" s="185"/>
      <c r="V361" s="150">
        <v>76</v>
      </c>
      <c r="W361" s="147" t="s">
        <v>140</v>
      </c>
      <c r="X361" s="5">
        <v>275</v>
      </c>
      <c r="Y361" s="185"/>
      <c r="AA361" s="5"/>
      <c r="AB361" s="5"/>
      <c r="AC361" s="185"/>
      <c r="AG361" s="185"/>
      <c r="AH361" s="5"/>
      <c r="AI361" s="36"/>
      <c r="AK361" s="185"/>
      <c r="AO361" s="185"/>
      <c r="AS361" s="185"/>
      <c r="AU361" s="9"/>
      <c r="AW361" s="185"/>
      <c r="BA361" s="185"/>
      <c r="BB361" s="5"/>
      <c r="BC361" s="5"/>
      <c r="BD361" s="5"/>
      <c r="BE361" s="185"/>
    </row>
    <row r="362" spans="1:61" s="8" customFormat="1" ht="12.75">
      <c r="A362" s="162" t="s">
        <v>459</v>
      </c>
      <c r="B362" s="141" t="s">
        <v>763</v>
      </c>
      <c r="C362" s="141" t="s">
        <v>1672</v>
      </c>
      <c r="D362" s="196" t="s">
        <v>155</v>
      </c>
      <c r="E362" s="185"/>
      <c r="F362" s="92">
        <f>+L362+P362+T362+X362+AB362+AF362+AJ362+AN362+AR362+AV362+AZ362+BD362</f>
        <v>273</v>
      </c>
      <c r="G362" s="92">
        <v>353</v>
      </c>
      <c r="H362" s="92">
        <f>COUNTA(J362,N362,R362,V362,Z362,AD362,AH362,AL362,AP362,AT362,AX362,BB362)</f>
        <v>1</v>
      </c>
      <c r="I362" s="185"/>
      <c r="J362" s="4"/>
      <c r="K362" s="4"/>
      <c r="L362" s="4"/>
      <c r="M362" s="185"/>
      <c r="N362" s="4"/>
      <c r="O362" s="3"/>
      <c r="P362" s="4"/>
      <c r="Q362" s="185"/>
      <c r="R362" s="42"/>
      <c r="S362" s="42"/>
      <c r="T362" s="42"/>
      <c r="U362" s="185"/>
      <c r="V362" s="150">
        <v>78</v>
      </c>
      <c r="W362" s="147" t="s">
        <v>156</v>
      </c>
      <c r="X362" s="5">
        <v>273</v>
      </c>
      <c r="Y362" s="185"/>
      <c r="Z362" s="152"/>
      <c r="AA362" s="5"/>
      <c r="AB362" s="5"/>
      <c r="AC362" s="185"/>
      <c r="AD362" s="4"/>
      <c r="AE362" s="19"/>
      <c r="AF362" s="4"/>
      <c r="AG362" s="185"/>
      <c r="AH362" s="5"/>
      <c r="AI362" s="36"/>
      <c r="AJ362" s="4"/>
      <c r="AK362" s="185"/>
      <c r="AL362" s="4"/>
      <c r="AM362" s="9"/>
      <c r="AN362" s="4"/>
      <c r="AO362" s="185"/>
      <c r="AP362" s="4"/>
      <c r="AQ362" s="9"/>
      <c r="AR362" s="4"/>
      <c r="AS362" s="185"/>
      <c r="AT362" s="4"/>
      <c r="AU362" s="9"/>
      <c r="AV362" s="4"/>
      <c r="AW362" s="185"/>
      <c r="AX362" s="4"/>
      <c r="AY362" s="4"/>
      <c r="AZ362" s="4"/>
      <c r="BA362" s="185"/>
      <c r="BB362" s="5"/>
      <c r="BC362" s="5"/>
      <c r="BD362" s="5"/>
      <c r="BE362" s="185"/>
      <c r="BF362" s="7"/>
      <c r="BG362" s="7"/>
      <c r="BH362" s="7"/>
      <c r="BI362" s="7"/>
    </row>
    <row r="363" spans="1:61" s="8" customFormat="1" ht="12.75">
      <c r="A363" s="162" t="s">
        <v>460</v>
      </c>
      <c r="B363" s="141" t="s">
        <v>763</v>
      </c>
      <c r="C363" s="141" t="s">
        <v>2382</v>
      </c>
      <c r="D363" s="196" t="s">
        <v>161</v>
      </c>
      <c r="E363" s="185"/>
      <c r="F363" s="92">
        <f>+L363+P363+T363+X363+AB363+AF363+AJ363+AN363+AR363+AV363+AZ363+BD363</f>
        <v>272</v>
      </c>
      <c r="G363" s="92">
        <v>354</v>
      </c>
      <c r="H363" s="92">
        <f>COUNTA(J363,N363,R363,V363,Z363,AD363,AH363,AL363,AP363,AT363,AX363,BB363)</f>
        <v>1</v>
      </c>
      <c r="I363" s="185"/>
      <c r="J363" s="4"/>
      <c r="K363" s="4"/>
      <c r="L363" s="4"/>
      <c r="M363" s="185"/>
      <c r="N363" s="4"/>
      <c r="O363" s="3"/>
      <c r="P363" s="4"/>
      <c r="Q363" s="185"/>
      <c r="R363" s="42"/>
      <c r="S363" s="42"/>
      <c r="T363" s="42"/>
      <c r="U363" s="185"/>
      <c r="V363" s="150">
        <v>79</v>
      </c>
      <c r="W363" s="147" t="s">
        <v>162</v>
      </c>
      <c r="X363" s="5">
        <v>272</v>
      </c>
      <c r="Y363" s="185"/>
      <c r="Z363" s="152"/>
      <c r="AA363" s="5"/>
      <c r="AB363" s="5"/>
      <c r="AC363" s="185"/>
      <c r="AD363" s="4"/>
      <c r="AE363" s="9"/>
      <c r="AF363" s="4"/>
      <c r="AG363" s="185"/>
      <c r="AH363" s="5"/>
      <c r="AI363" s="36"/>
      <c r="AJ363" s="4"/>
      <c r="AK363" s="185"/>
      <c r="AL363" s="4"/>
      <c r="AM363" s="9"/>
      <c r="AN363" s="4"/>
      <c r="AO363" s="185"/>
      <c r="AP363" s="4"/>
      <c r="AQ363" s="9"/>
      <c r="AR363" s="4"/>
      <c r="AS363" s="185"/>
      <c r="AT363" s="4"/>
      <c r="AU363" s="9"/>
      <c r="AV363" s="4"/>
      <c r="AW363" s="185"/>
      <c r="AX363" s="4"/>
      <c r="AY363" s="4"/>
      <c r="AZ363" s="4"/>
      <c r="BA363" s="185"/>
      <c r="BB363" s="5"/>
      <c r="BC363" s="5"/>
      <c r="BD363" s="5"/>
      <c r="BE363" s="185"/>
      <c r="BF363" s="7"/>
      <c r="BG363" s="7"/>
      <c r="BH363" s="7"/>
      <c r="BI363" s="7"/>
    </row>
    <row r="364" spans="1:61" s="8" customFormat="1" ht="12.75">
      <c r="A364" s="162" t="s">
        <v>462</v>
      </c>
      <c r="B364" s="141" t="s">
        <v>763</v>
      </c>
      <c r="C364" s="141" t="s">
        <v>1939</v>
      </c>
      <c r="D364" s="196" t="s">
        <v>178</v>
      </c>
      <c r="E364" s="185"/>
      <c r="F364" s="92">
        <f>+L364+P364+T364+X364+AB364+AF364+AJ364+AN364+AR364+AV364+AZ364+BD364</f>
        <v>268</v>
      </c>
      <c r="G364" s="92">
        <v>355</v>
      </c>
      <c r="H364" s="92">
        <f>COUNTA(J364,N364,R364,V364,Z364,AD364,AH364,AL364,AP364,AT364,AX364,BB364)</f>
        <v>1</v>
      </c>
      <c r="I364" s="185"/>
      <c r="J364" s="4"/>
      <c r="K364" s="4"/>
      <c r="L364" s="4"/>
      <c r="M364" s="185"/>
      <c r="N364" s="4"/>
      <c r="O364" s="3"/>
      <c r="P364" s="4"/>
      <c r="Q364" s="185"/>
      <c r="R364" s="57"/>
      <c r="S364" s="57"/>
      <c r="T364" s="57"/>
      <c r="U364" s="185"/>
      <c r="V364" s="150">
        <v>83</v>
      </c>
      <c r="W364" s="147" t="s">
        <v>169</v>
      </c>
      <c r="X364" s="5">
        <v>268</v>
      </c>
      <c r="Y364" s="185"/>
      <c r="Z364" s="152"/>
      <c r="AA364" s="5"/>
      <c r="AB364" s="5"/>
      <c r="AC364" s="185"/>
      <c r="AD364" s="4"/>
      <c r="AE364" s="19"/>
      <c r="AF364" s="4"/>
      <c r="AG364" s="185"/>
      <c r="AH364" s="5"/>
      <c r="AI364" s="36"/>
      <c r="AJ364" s="4"/>
      <c r="AK364" s="185"/>
      <c r="AL364" s="4"/>
      <c r="AM364" s="9"/>
      <c r="AN364" s="4"/>
      <c r="AO364" s="185"/>
      <c r="AP364" s="4"/>
      <c r="AQ364" s="9"/>
      <c r="AR364" s="4"/>
      <c r="AS364" s="185"/>
      <c r="AT364" s="4"/>
      <c r="AU364" s="9"/>
      <c r="AV364" s="4"/>
      <c r="AW364" s="185"/>
      <c r="AX364" s="4"/>
      <c r="AY364" s="4"/>
      <c r="AZ364" s="4"/>
      <c r="BA364" s="185"/>
      <c r="BB364" s="5"/>
      <c r="BC364" s="5"/>
      <c r="BD364" s="5"/>
      <c r="BE364" s="185"/>
      <c r="BF364" s="7"/>
      <c r="BG364" s="7"/>
      <c r="BH364" s="7"/>
      <c r="BI364" s="7"/>
    </row>
    <row r="365" spans="1:61" s="8" customFormat="1" ht="12.75">
      <c r="A365" s="170" t="s">
        <v>2704</v>
      </c>
      <c r="B365" s="40" t="s">
        <v>765</v>
      </c>
      <c r="C365" s="5"/>
      <c r="D365" s="177" t="s">
        <v>2705</v>
      </c>
      <c r="E365" s="185"/>
      <c r="F365" s="92">
        <f>+L365+P365+T365+X365+AB365+AF365+AJ365+AN365+AR365+AV365+AZ365+BD365</f>
        <v>265</v>
      </c>
      <c r="G365" s="92">
        <v>356</v>
      </c>
      <c r="H365" s="92">
        <f>COUNTA(J365,N365,R365,V365,Z365,AD365,AH365,AL365,AP365,AT365,AX365,BB365)</f>
        <v>2</v>
      </c>
      <c r="I365" s="185"/>
      <c r="J365" s="4"/>
      <c r="K365" s="4"/>
      <c r="L365" s="4"/>
      <c r="M365" s="185"/>
      <c r="N365" s="4"/>
      <c r="O365" s="3"/>
      <c r="P365" s="4"/>
      <c r="Q365" s="185"/>
      <c r="R365" s="4"/>
      <c r="S365" s="4"/>
      <c r="T365" s="4"/>
      <c r="U365" s="185"/>
      <c r="V365" s="149"/>
      <c r="W365" s="145"/>
      <c r="X365" s="4"/>
      <c r="Y365" s="185"/>
      <c r="Z365" s="152"/>
      <c r="AA365" s="9"/>
      <c r="AB365" s="4"/>
      <c r="AC365" s="185"/>
      <c r="AD365" s="4">
        <v>65</v>
      </c>
      <c r="AE365" s="19">
        <v>0.12059027777777777</v>
      </c>
      <c r="AF365" s="4">
        <v>157</v>
      </c>
      <c r="AG365" s="185"/>
      <c r="AH365" s="5"/>
      <c r="AI365" s="36"/>
      <c r="AJ365" s="4"/>
      <c r="AK365" s="185"/>
      <c r="AL365" s="4"/>
      <c r="AM365" s="9"/>
      <c r="AN365" s="4"/>
      <c r="AO365" s="185"/>
      <c r="AP365" s="4"/>
      <c r="AQ365" s="9"/>
      <c r="AR365" s="4"/>
      <c r="AS365" s="185"/>
      <c r="AT365" s="4"/>
      <c r="AU365" s="4"/>
      <c r="AV365" s="4"/>
      <c r="AW365" s="185"/>
      <c r="AX365" s="52">
        <v>113</v>
      </c>
      <c r="AY365" s="9">
        <v>0.09559027777777777</v>
      </c>
      <c r="AZ365" s="4">
        <v>108</v>
      </c>
      <c r="BA365" s="185"/>
      <c r="BB365" s="5"/>
      <c r="BC365" s="5"/>
      <c r="BD365" s="5"/>
      <c r="BE365" s="185"/>
      <c r="BF365" s="7"/>
      <c r="BG365" s="7"/>
      <c r="BH365" s="7"/>
      <c r="BI365" s="7"/>
    </row>
    <row r="366" spans="1:61" ht="12.75">
      <c r="A366" s="169" t="s">
        <v>1513</v>
      </c>
      <c r="B366" s="5" t="s">
        <v>763</v>
      </c>
      <c r="C366" s="5">
        <v>1959</v>
      </c>
      <c r="D366" s="195" t="s">
        <v>736</v>
      </c>
      <c r="E366" s="185"/>
      <c r="F366" s="92">
        <f>+L366+P366+T366+X366+AB366+AF366+AJ366+AN366+AR366+AV366+AZ366+BD366</f>
        <v>265</v>
      </c>
      <c r="G366" s="92">
        <v>357</v>
      </c>
      <c r="H366" s="92">
        <f>COUNTA(J366,N366,R366,V366,Z366,AD366,AH366,AL366,AP366,AT366,AX366,BB366)</f>
        <v>2</v>
      </c>
      <c r="I366" s="185"/>
      <c r="J366" s="5"/>
      <c r="K366" s="5"/>
      <c r="L366" s="5"/>
      <c r="M366" s="185"/>
      <c r="N366" s="5"/>
      <c r="O366" s="59"/>
      <c r="P366" s="5"/>
      <c r="Q366" s="185"/>
      <c r="R366" s="92">
        <v>73</v>
      </c>
      <c r="S366" s="89" t="s">
        <v>1290</v>
      </c>
      <c r="T366" s="52">
        <v>146</v>
      </c>
      <c r="U366" s="185"/>
      <c r="V366" s="150"/>
      <c r="W366" s="147"/>
      <c r="X366" s="5"/>
      <c r="Y366" s="185"/>
      <c r="AA366" s="5"/>
      <c r="AB366" s="5"/>
      <c r="AC366" s="185"/>
      <c r="AD366" s="5"/>
      <c r="AE366" s="36"/>
      <c r="AF366" s="5"/>
      <c r="AG366" s="185"/>
      <c r="AH366" s="5"/>
      <c r="AI366" s="36"/>
      <c r="AJ366" s="5"/>
      <c r="AK366" s="185"/>
      <c r="AL366" s="5"/>
      <c r="AM366" s="36"/>
      <c r="AN366" s="5"/>
      <c r="AO366" s="185"/>
      <c r="AP366" s="5"/>
      <c r="AQ366" s="36"/>
      <c r="AR366" s="5"/>
      <c r="AS366" s="185"/>
      <c r="AT366" s="5"/>
      <c r="AU366" s="36"/>
      <c r="AV366" s="5"/>
      <c r="AW366" s="185"/>
      <c r="AX366" s="5">
        <v>102</v>
      </c>
      <c r="AY366" s="36">
        <v>0.0935300925925926</v>
      </c>
      <c r="AZ366" s="5">
        <v>119</v>
      </c>
      <c r="BA366" s="185"/>
      <c r="BB366" s="5"/>
      <c r="BC366" s="5"/>
      <c r="BD366" s="5"/>
      <c r="BE366" s="185"/>
      <c r="BF366" s="8"/>
      <c r="BG366" s="8"/>
      <c r="BH366" s="8"/>
      <c r="BI366" s="8"/>
    </row>
    <row r="367" spans="1:61" s="8" customFormat="1" ht="12.75">
      <c r="A367" s="162" t="s">
        <v>463</v>
      </c>
      <c r="B367" s="141" t="s">
        <v>763</v>
      </c>
      <c r="C367" s="141" t="s">
        <v>1927</v>
      </c>
      <c r="D367" s="196" t="s">
        <v>1752</v>
      </c>
      <c r="E367" s="185"/>
      <c r="F367" s="92">
        <f>+L367+P367+T367+X367+AB367+AF367+AJ367+AN367+AR367+AV367+AZ367+BD367</f>
        <v>265</v>
      </c>
      <c r="G367" s="92">
        <v>358</v>
      </c>
      <c r="H367" s="92">
        <f>COUNTA(J367,N367,R367,V367,Z367,AD367,AH367,AL367,AP367,AT367,AX367,BB367)</f>
        <v>1</v>
      </c>
      <c r="I367" s="185"/>
      <c r="J367" s="4"/>
      <c r="K367" s="4"/>
      <c r="L367" s="4"/>
      <c r="M367" s="185"/>
      <c r="N367" s="4"/>
      <c r="O367" s="3"/>
      <c r="P367" s="4"/>
      <c r="Q367" s="185"/>
      <c r="R367" s="42"/>
      <c r="S367" s="42"/>
      <c r="T367" s="42"/>
      <c r="U367" s="185"/>
      <c r="V367" s="150">
        <v>86</v>
      </c>
      <c r="W367" s="147" t="s">
        <v>191</v>
      </c>
      <c r="X367" s="5">
        <v>265</v>
      </c>
      <c r="Y367" s="185"/>
      <c r="Z367" s="152"/>
      <c r="AA367" s="5"/>
      <c r="AB367" s="5"/>
      <c r="AC367" s="185"/>
      <c r="AD367" s="4"/>
      <c r="AE367" s="9"/>
      <c r="AF367" s="4"/>
      <c r="AG367" s="185"/>
      <c r="AH367" s="5"/>
      <c r="AI367" s="36"/>
      <c r="AJ367" s="4"/>
      <c r="AK367" s="185"/>
      <c r="AL367" s="4"/>
      <c r="AM367" s="9"/>
      <c r="AN367" s="4"/>
      <c r="AO367" s="185"/>
      <c r="AP367" s="4"/>
      <c r="AQ367" s="9"/>
      <c r="AR367" s="4"/>
      <c r="AS367" s="185"/>
      <c r="AT367" s="4"/>
      <c r="AU367" s="9"/>
      <c r="AV367" s="4"/>
      <c r="AW367" s="185"/>
      <c r="AX367" s="4"/>
      <c r="AY367" s="4"/>
      <c r="AZ367" s="4"/>
      <c r="BA367" s="185"/>
      <c r="BB367" s="5"/>
      <c r="BC367" s="5"/>
      <c r="BD367" s="5"/>
      <c r="BE367" s="185"/>
      <c r="BF367" s="7"/>
      <c r="BG367" s="7"/>
      <c r="BH367" s="7"/>
      <c r="BI367" s="7"/>
    </row>
    <row r="368" spans="1:57" ht="12.75">
      <c r="A368" s="162" t="s">
        <v>464</v>
      </c>
      <c r="B368" s="141" t="s">
        <v>763</v>
      </c>
      <c r="C368" s="141" t="s">
        <v>37</v>
      </c>
      <c r="D368" s="196" t="s">
        <v>197</v>
      </c>
      <c r="E368" s="185"/>
      <c r="F368" s="92">
        <f>+L368+P368+T368+X368+AB368+AF368+AJ368+AN368+AR368+AV368+AZ368+BD368</f>
        <v>264</v>
      </c>
      <c r="G368" s="92">
        <v>359</v>
      </c>
      <c r="H368" s="92">
        <f>COUNTA(J368,N368,R368,V368,Z368,AD368,AH368,AL368,AP368,AT368,AX368,BB368)</f>
        <v>1</v>
      </c>
      <c r="I368" s="185"/>
      <c r="M368" s="185"/>
      <c r="Q368" s="185"/>
      <c r="R368" s="42"/>
      <c r="S368" s="42"/>
      <c r="T368" s="42"/>
      <c r="U368" s="185"/>
      <c r="V368" s="150">
        <v>87</v>
      </c>
      <c r="W368" s="147" t="s">
        <v>191</v>
      </c>
      <c r="X368" s="5">
        <v>264</v>
      </c>
      <c r="Y368" s="185"/>
      <c r="AA368" s="5"/>
      <c r="AB368" s="5"/>
      <c r="AC368" s="185"/>
      <c r="AG368" s="185"/>
      <c r="AH368" s="5"/>
      <c r="AI368" s="36"/>
      <c r="AK368" s="185"/>
      <c r="AO368" s="185"/>
      <c r="AS368" s="185"/>
      <c r="AU368" s="9"/>
      <c r="AW368" s="185"/>
      <c r="BA368" s="185"/>
      <c r="BB368" s="5"/>
      <c r="BC368" s="5"/>
      <c r="BD368" s="5"/>
      <c r="BE368" s="185"/>
    </row>
    <row r="369" spans="1:57" ht="12.75">
      <c r="A369" s="171" t="s">
        <v>465</v>
      </c>
      <c r="B369" s="141" t="s">
        <v>765</v>
      </c>
      <c r="C369" s="141" t="s">
        <v>202</v>
      </c>
      <c r="D369" s="196" t="s">
        <v>1752</v>
      </c>
      <c r="E369" s="185"/>
      <c r="F369" s="92">
        <f>+L369+P369+T369+X369+AB369+AF369+AJ369+AN369+AR369+AV369+AZ369+BD369</f>
        <v>263</v>
      </c>
      <c r="G369" s="92">
        <v>360</v>
      </c>
      <c r="H369" s="92">
        <f>COUNTA(J369,N369,R369,V369,Z369,AD369,AH369,AL369,AP369,AT369,AX369,BB369)</f>
        <v>1</v>
      </c>
      <c r="I369" s="185"/>
      <c r="M369" s="185"/>
      <c r="Q369" s="185"/>
      <c r="R369" s="57"/>
      <c r="S369" s="57"/>
      <c r="T369" s="57"/>
      <c r="U369" s="185"/>
      <c r="V369" s="150">
        <v>88</v>
      </c>
      <c r="W369" s="147" t="s">
        <v>204</v>
      </c>
      <c r="X369" s="5">
        <v>263</v>
      </c>
      <c r="Y369" s="185"/>
      <c r="AA369" s="5"/>
      <c r="AB369" s="5"/>
      <c r="AC369" s="185"/>
      <c r="AE369" s="19"/>
      <c r="AG369" s="185"/>
      <c r="AH369" s="5"/>
      <c r="AI369" s="36"/>
      <c r="AK369" s="185"/>
      <c r="AO369" s="185"/>
      <c r="AS369" s="185"/>
      <c r="AU369" s="9"/>
      <c r="AW369" s="185"/>
      <c r="BA369" s="185"/>
      <c r="BB369" s="5"/>
      <c r="BC369" s="5"/>
      <c r="BD369" s="5"/>
      <c r="BE369" s="185"/>
    </row>
    <row r="370" spans="1:57" s="8" customFormat="1" ht="12.75">
      <c r="A370" s="169" t="s">
        <v>888</v>
      </c>
      <c r="B370" s="5" t="s">
        <v>763</v>
      </c>
      <c r="C370" s="5">
        <v>1964</v>
      </c>
      <c r="D370" s="195" t="s">
        <v>737</v>
      </c>
      <c r="E370" s="185"/>
      <c r="F370" s="92">
        <f>+L370+P370+T370+X370+AB370+AF370+AJ370+AN370+AR370+AV370+AZ370+BD370</f>
        <v>262</v>
      </c>
      <c r="G370" s="92">
        <v>361</v>
      </c>
      <c r="H370" s="92">
        <f>COUNTA(J370,N370,R370,V370,Z370,AD370,AH370,AL370,AP370,AT370,AX370,BB370)</f>
        <v>2</v>
      </c>
      <c r="I370" s="185"/>
      <c r="J370" s="89">
        <v>117</v>
      </c>
      <c r="K370" s="89" t="s">
        <v>1035</v>
      </c>
      <c r="L370" s="5">
        <v>102</v>
      </c>
      <c r="M370" s="185"/>
      <c r="N370" s="5"/>
      <c r="O370" s="125"/>
      <c r="P370" s="5"/>
      <c r="Q370" s="185"/>
      <c r="R370" s="5"/>
      <c r="S370" s="5"/>
      <c r="T370" s="5"/>
      <c r="U370" s="185"/>
      <c r="V370" s="150"/>
      <c r="W370" s="147"/>
      <c r="X370" s="5"/>
      <c r="Y370" s="185"/>
      <c r="Z370" s="152"/>
      <c r="AA370" s="5"/>
      <c r="AB370" s="5"/>
      <c r="AC370" s="185"/>
      <c r="AD370" s="5"/>
      <c r="AE370" s="36"/>
      <c r="AF370" s="5"/>
      <c r="AG370" s="185"/>
      <c r="AH370" s="5"/>
      <c r="AI370" s="36"/>
      <c r="AJ370" s="5"/>
      <c r="AK370" s="185"/>
      <c r="AL370" s="5"/>
      <c r="AM370" s="36"/>
      <c r="AN370" s="5"/>
      <c r="AO370" s="185"/>
      <c r="AP370" s="52"/>
      <c r="AQ370" s="36"/>
      <c r="AR370" s="5"/>
      <c r="AS370" s="185"/>
      <c r="AT370" s="5">
        <v>65</v>
      </c>
      <c r="AU370" s="36">
        <v>0.10262731481481481</v>
      </c>
      <c r="AV370" s="5">
        <v>160</v>
      </c>
      <c r="AW370" s="185"/>
      <c r="AX370" s="5"/>
      <c r="AY370" s="5"/>
      <c r="AZ370" s="5"/>
      <c r="BA370" s="185"/>
      <c r="BB370" s="5"/>
      <c r="BC370" s="5"/>
      <c r="BD370" s="5"/>
      <c r="BE370" s="185"/>
    </row>
    <row r="371" spans="1:57" ht="12.75">
      <c r="A371" s="162" t="s">
        <v>466</v>
      </c>
      <c r="B371" s="141" t="s">
        <v>763</v>
      </c>
      <c r="C371" s="141" t="s">
        <v>2454</v>
      </c>
      <c r="D371" s="196" t="s">
        <v>1752</v>
      </c>
      <c r="E371" s="185"/>
      <c r="F371" s="92">
        <f>+L371+P371+T371+X371+AB371+AF371+AJ371+AN371+AR371+AV371+AZ371+BD371</f>
        <v>262</v>
      </c>
      <c r="G371" s="92">
        <v>362</v>
      </c>
      <c r="H371" s="92">
        <f>COUNTA(J371,N371,R371,V371,Z371,AD371,AH371,AL371,AP371,AT371,AX371,BB371)</f>
        <v>1</v>
      </c>
      <c r="I371" s="185"/>
      <c r="M371" s="185"/>
      <c r="Q371" s="185"/>
      <c r="R371" s="42"/>
      <c r="S371" s="42"/>
      <c r="T371" s="42"/>
      <c r="U371" s="185"/>
      <c r="V371" s="150">
        <v>89</v>
      </c>
      <c r="W371" s="147" t="s">
        <v>210</v>
      </c>
      <c r="X371" s="5">
        <v>262</v>
      </c>
      <c r="Y371" s="185"/>
      <c r="AA371" s="5"/>
      <c r="AB371" s="5"/>
      <c r="AC371" s="185"/>
      <c r="AE371" s="19"/>
      <c r="AG371" s="185"/>
      <c r="AH371" s="5"/>
      <c r="AI371" s="36"/>
      <c r="AK371" s="185"/>
      <c r="AO371" s="185"/>
      <c r="AS371" s="185"/>
      <c r="AU371" s="9"/>
      <c r="AW371" s="185"/>
      <c r="BA371" s="185"/>
      <c r="BB371" s="5"/>
      <c r="BC371" s="5"/>
      <c r="BD371" s="5"/>
      <c r="BE371" s="185"/>
    </row>
    <row r="372" spans="1:57" s="8" customFormat="1" ht="12.75">
      <c r="A372" s="172" t="s">
        <v>1515</v>
      </c>
      <c r="B372" s="5" t="s">
        <v>765</v>
      </c>
      <c r="C372" s="5">
        <v>1961</v>
      </c>
      <c r="D372" s="194" t="s">
        <v>1726</v>
      </c>
      <c r="E372" s="185"/>
      <c r="F372" s="92">
        <f>+L372+P372+T372+X372+AB372+AF372+AJ372+AN372+AR372+AV372+AZ372+BD372</f>
        <v>261</v>
      </c>
      <c r="G372" s="92">
        <v>363</v>
      </c>
      <c r="H372" s="92">
        <f>COUNTA(J372,N372,R372,V372,Z372,AD372,AH372,AL372,AP372,AT372,AX372,BB372)</f>
        <v>2</v>
      </c>
      <c r="I372" s="185"/>
      <c r="J372" s="5"/>
      <c r="K372" s="5"/>
      <c r="L372" s="5"/>
      <c r="M372" s="185"/>
      <c r="N372" s="5"/>
      <c r="O372" s="59"/>
      <c r="P372" s="5"/>
      <c r="Q372" s="185"/>
      <c r="R372" s="92">
        <v>77</v>
      </c>
      <c r="S372" s="89" t="s">
        <v>1295</v>
      </c>
      <c r="T372" s="52">
        <v>142</v>
      </c>
      <c r="U372" s="185"/>
      <c r="V372" s="150"/>
      <c r="W372" s="147"/>
      <c r="X372" s="5"/>
      <c r="Y372" s="185"/>
      <c r="Z372" s="152"/>
      <c r="AA372" s="5"/>
      <c r="AB372" s="5"/>
      <c r="AC372" s="185"/>
      <c r="AD372" s="4">
        <v>103</v>
      </c>
      <c r="AE372" s="19">
        <v>0.14725694444444445</v>
      </c>
      <c r="AF372" s="4">
        <v>119</v>
      </c>
      <c r="AG372" s="185"/>
      <c r="AH372" s="5"/>
      <c r="AI372" s="36"/>
      <c r="AJ372" s="5"/>
      <c r="AK372" s="185"/>
      <c r="AL372" s="5"/>
      <c r="AM372" s="36"/>
      <c r="AN372" s="5"/>
      <c r="AO372" s="185"/>
      <c r="AP372" s="5"/>
      <c r="AQ372" s="36"/>
      <c r="AR372" s="5"/>
      <c r="AS372" s="185"/>
      <c r="AT372" s="5"/>
      <c r="AU372" s="36"/>
      <c r="AV372" s="5"/>
      <c r="AW372" s="185"/>
      <c r="AX372" s="5"/>
      <c r="AY372" s="5"/>
      <c r="AZ372" s="5"/>
      <c r="BA372" s="185"/>
      <c r="BB372" s="5"/>
      <c r="BC372" s="5"/>
      <c r="BD372" s="5"/>
      <c r="BE372" s="185"/>
    </row>
    <row r="373" spans="1:57" s="8" customFormat="1" ht="12.75">
      <c r="A373" s="169" t="s">
        <v>1539</v>
      </c>
      <c r="B373" s="5" t="s">
        <v>763</v>
      </c>
      <c r="C373" s="5">
        <v>1968</v>
      </c>
      <c r="D373" s="194" t="s">
        <v>1899</v>
      </c>
      <c r="E373" s="185"/>
      <c r="F373" s="92">
        <f>+L373+P373+T373+X373+AB373+AF373+AJ373+AN373+AR373+AV373+AZ373+BD373</f>
        <v>261</v>
      </c>
      <c r="G373" s="92">
        <v>364</v>
      </c>
      <c r="H373" s="92">
        <f>COUNTA(J373,N373,R373,V373,Z373,AD373,AH373,AL373,AP373,AT373,AX373,BB373)</f>
        <v>2</v>
      </c>
      <c r="I373" s="185"/>
      <c r="J373" s="5"/>
      <c r="K373" s="5"/>
      <c r="L373" s="5"/>
      <c r="M373" s="185"/>
      <c r="N373" s="5"/>
      <c r="O373" s="59"/>
      <c r="P373" s="5"/>
      <c r="Q373" s="185"/>
      <c r="R373" s="92">
        <v>76</v>
      </c>
      <c r="S373" s="89" t="s">
        <v>1294</v>
      </c>
      <c r="T373" s="52">
        <v>143</v>
      </c>
      <c r="U373" s="185"/>
      <c r="V373" s="150"/>
      <c r="W373" s="147"/>
      <c r="X373" s="5"/>
      <c r="Y373" s="185"/>
      <c r="Z373" s="152"/>
      <c r="AA373" s="5"/>
      <c r="AB373" s="5"/>
      <c r="AC373" s="185"/>
      <c r="AD373" s="4">
        <v>104</v>
      </c>
      <c r="AE373" s="19">
        <v>0.14787037037037037</v>
      </c>
      <c r="AF373" s="4">
        <v>118</v>
      </c>
      <c r="AG373" s="185"/>
      <c r="AH373" s="5"/>
      <c r="AI373" s="36"/>
      <c r="AJ373" s="5"/>
      <c r="AK373" s="185"/>
      <c r="AL373" s="5"/>
      <c r="AM373" s="36"/>
      <c r="AN373" s="5"/>
      <c r="AO373" s="185"/>
      <c r="AP373" s="5"/>
      <c r="AQ373" s="36"/>
      <c r="AR373" s="5"/>
      <c r="AS373" s="185"/>
      <c r="AT373" s="5"/>
      <c r="AU373" s="36"/>
      <c r="AV373" s="5"/>
      <c r="AW373" s="185"/>
      <c r="AX373" s="5"/>
      <c r="AY373" s="5"/>
      <c r="AZ373" s="5"/>
      <c r="BA373" s="185"/>
      <c r="BB373" s="5"/>
      <c r="BC373" s="5"/>
      <c r="BD373" s="5"/>
      <c r="BE373" s="185"/>
    </row>
    <row r="374" spans="1:61" s="8" customFormat="1" ht="12.75">
      <c r="A374" s="162" t="s">
        <v>2694</v>
      </c>
      <c r="B374" s="136" t="s">
        <v>763</v>
      </c>
      <c r="C374" s="5">
        <v>1967</v>
      </c>
      <c r="D374" s="194" t="s">
        <v>1694</v>
      </c>
      <c r="E374" s="185"/>
      <c r="F374" s="92">
        <f>+L374+P374+T374+X374+AB374+AF374+AJ374+AN374+AR374+AV374+AZ374+BD374</f>
        <v>261</v>
      </c>
      <c r="G374" s="92">
        <v>365</v>
      </c>
      <c r="H374" s="92">
        <f>COUNTA(J374,N374,R374,V374,Z374,AD374,AH374,AL374,AP374,AT374,AX374,BB374)</f>
        <v>2</v>
      </c>
      <c r="I374" s="185"/>
      <c r="J374" s="4"/>
      <c r="K374" s="4"/>
      <c r="L374" s="4"/>
      <c r="M374" s="185"/>
      <c r="N374" s="4"/>
      <c r="O374" s="3"/>
      <c r="P374" s="4"/>
      <c r="Q374" s="185"/>
      <c r="R374" s="4"/>
      <c r="S374" s="4"/>
      <c r="T374" s="4"/>
      <c r="U374" s="185"/>
      <c r="V374" s="149"/>
      <c r="W374" s="145"/>
      <c r="X374" s="4"/>
      <c r="Y374" s="185"/>
      <c r="Z374" s="153">
        <v>118</v>
      </c>
      <c r="AA374" s="136" t="s">
        <v>2278</v>
      </c>
      <c r="AB374" s="6">
        <v>97</v>
      </c>
      <c r="AC374" s="185"/>
      <c r="AD374" s="4"/>
      <c r="AE374" s="9"/>
      <c r="AF374" s="4"/>
      <c r="AG374" s="185"/>
      <c r="AH374" s="5">
        <v>63</v>
      </c>
      <c r="AI374" s="36" t="s">
        <v>3218</v>
      </c>
      <c r="AJ374" s="4">
        <v>164</v>
      </c>
      <c r="AK374" s="185"/>
      <c r="AL374" s="4"/>
      <c r="AM374" s="9"/>
      <c r="AN374" s="4"/>
      <c r="AO374" s="185"/>
      <c r="AP374" s="4"/>
      <c r="AQ374" s="9"/>
      <c r="AR374" s="4"/>
      <c r="AS374" s="185"/>
      <c r="AT374" s="4"/>
      <c r="AU374" s="19"/>
      <c r="AV374" s="4"/>
      <c r="AW374" s="185"/>
      <c r="AX374" s="4"/>
      <c r="AY374" s="4"/>
      <c r="AZ374" s="4"/>
      <c r="BA374" s="185"/>
      <c r="BB374" s="5"/>
      <c r="BC374" s="5"/>
      <c r="BD374" s="5"/>
      <c r="BE374" s="185"/>
      <c r="BF374" s="7"/>
      <c r="BG374" s="7"/>
      <c r="BH374" s="7"/>
      <c r="BI374" s="7"/>
    </row>
    <row r="375" spans="1:61" s="8" customFormat="1" ht="12.75">
      <c r="A375" s="170" t="s">
        <v>2710</v>
      </c>
      <c r="B375" s="5" t="s">
        <v>765</v>
      </c>
      <c r="C375" s="5">
        <v>1978</v>
      </c>
      <c r="D375" s="177"/>
      <c r="E375" s="185"/>
      <c r="F375" s="92">
        <f>+L375+P375+T375+X375+AB375+AF375+AJ375+AN375+AR375+AV375+AZ375+BD375</f>
        <v>261</v>
      </c>
      <c r="G375" s="92">
        <v>366</v>
      </c>
      <c r="H375" s="92">
        <f>COUNTA(J375,N375,R375,V375,Z375,AD375,AH375,AL375,AP375,AT375,AX375,BB375)</f>
        <v>2</v>
      </c>
      <c r="I375" s="185"/>
      <c r="J375" s="4"/>
      <c r="K375" s="4"/>
      <c r="L375" s="4"/>
      <c r="M375" s="185"/>
      <c r="N375" s="4"/>
      <c r="O375" s="3"/>
      <c r="P375" s="4"/>
      <c r="Q375" s="185"/>
      <c r="R375" s="4"/>
      <c r="S375" s="4"/>
      <c r="T375" s="4"/>
      <c r="U375" s="185"/>
      <c r="V375" s="149"/>
      <c r="W375" s="145"/>
      <c r="X375" s="4"/>
      <c r="Y375" s="185"/>
      <c r="Z375" s="152"/>
      <c r="AA375" s="9"/>
      <c r="AB375" s="4"/>
      <c r="AC375" s="185"/>
      <c r="AD375" s="4">
        <v>82</v>
      </c>
      <c r="AE375" s="19">
        <v>0.1289236111111111</v>
      </c>
      <c r="AF375" s="4">
        <v>140</v>
      </c>
      <c r="AG375" s="185"/>
      <c r="AH375" s="5"/>
      <c r="AI375" s="36"/>
      <c r="AJ375" s="4"/>
      <c r="AK375" s="185"/>
      <c r="AL375" s="4"/>
      <c r="AM375" s="9"/>
      <c r="AN375" s="4"/>
      <c r="AO375" s="185"/>
      <c r="AP375" s="4"/>
      <c r="AQ375" s="9"/>
      <c r="AR375" s="4"/>
      <c r="AS375" s="185"/>
      <c r="AT375" s="4"/>
      <c r="AU375" s="19"/>
      <c r="AV375" s="4"/>
      <c r="AW375" s="185"/>
      <c r="AX375" s="5">
        <v>100</v>
      </c>
      <c r="AY375" s="9">
        <v>0.09273148148148148</v>
      </c>
      <c r="AZ375" s="5">
        <v>121</v>
      </c>
      <c r="BA375" s="185"/>
      <c r="BB375" s="5"/>
      <c r="BC375" s="5"/>
      <c r="BD375" s="5"/>
      <c r="BE375" s="185"/>
      <c r="BF375" s="7"/>
      <c r="BG375" s="7"/>
      <c r="BH375" s="7"/>
      <c r="BI375" s="7"/>
    </row>
    <row r="376" spans="1:61" ht="12.75">
      <c r="A376" s="162" t="s">
        <v>708</v>
      </c>
      <c r="B376" s="136" t="s">
        <v>763</v>
      </c>
      <c r="C376" s="5">
        <v>1967</v>
      </c>
      <c r="D376" s="194" t="s">
        <v>1733</v>
      </c>
      <c r="E376" s="185"/>
      <c r="F376" s="92">
        <f>+L376+P376+T376+X376+AB376+AF376+AJ376+AN376+AR376+AV376+AZ376+BD376</f>
        <v>260</v>
      </c>
      <c r="G376" s="92">
        <v>367</v>
      </c>
      <c r="H376" s="92">
        <f>COUNTA(J376,N376,R376,V376,Z376,AD376,AH376,AL376,AP376,AT376,AX376,BB376)</f>
        <v>3</v>
      </c>
      <c r="I376" s="185"/>
      <c r="M376" s="185"/>
      <c r="Q376" s="185"/>
      <c r="U376" s="185"/>
      <c r="Y376" s="185"/>
      <c r="Z376" s="153">
        <v>148</v>
      </c>
      <c r="AA376" s="136" t="s">
        <v>2398</v>
      </c>
      <c r="AB376" s="6">
        <v>67</v>
      </c>
      <c r="AC376" s="185"/>
      <c r="AE376" s="19"/>
      <c r="AG376" s="185"/>
      <c r="AH376" s="5">
        <v>93</v>
      </c>
      <c r="AI376" s="36" t="s">
        <v>3304</v>
      </c>
      <c r="AJ376" s="4">
        <v>134</v>
      </c>
      <c r="AK376" s="185"/>
      <c r="AO376" s="185"/>
      <c r="AS376" s="185"/>
      <c r="AU376" s="19"/>
      <c r="AW376" s="185"/>
      <c r="AX376" s="5">
        <v>162</v>
      </c>
      <c r="AY376" s="9">
        <v>0.11399305555555556</v>
      </c>
      <c r="AZ376" s="5">
        <v>59</v>
      </c>
      <c r="BA376" s="185"/>
      <c r="BB376" s="5"/>
      <c r="BC376" s="5"/>
      <c r="BD376" s="5"/>
      <c r="BE376" s="185"/>
      <c r="BG376" s="8"/>
      <c r="BH376" s="8"/>
      <c r="BI376" s="8"/>
    </row>
    <row r="377" spans="1:61" s="8" customFormat="1" ht="12.75">
      <c r="A377" s="162" t="s">
        <v>468</v>
      </c>
      <c r="B377" s="141" t="s">
        <v>763</v>
      </c>
      <c r="C377" s="141" t="s">
        <v>2564</v>
      </c>
      <c r="D377" s="196" t="s">
        <v>1752</v>
      </c>
      <c r="E377" s="185"/>
      <c r="F377" s="92">
        <f>+L377+P377+T377+X377+AB377+AF377+AJ377+AN377+AR377+AV377+AZ377+BD377</f>
        <v>260</v>
      </c>
      <c r="G377" s="92">
        <v>368</v>
      </c>
      <c r="H377" s="92">
        <f>COUNTA(J377,N377,R377,V377,Z377,AD377,AH377,AL377,AP377,AT377,AX377,BB377)</f>
        <v>1</v>
      </c>
      <c r="I377" s="185"/>
      <c r="J377" s="4"/>
      <c r="K377" s="4"/>
      <c r="L377" s="4"/>
      <c r="M377" s="185"/>
      <c r="N377" s="4"/>
      <c r="O377" s="3"/>
      <c r="P377" s="4"/>
      <c r="Q377" s="185"/>
      <c r="R377" s="42"/>
      <c r="S377" s="42"/>
      <c r="T377" s="42"/>
      <c r="U377" s="185"/>
      <c r="V377" s="150">
        <v>91</v>
      </c>
      <c r="W377" s="147" t="s">
        <v>220</v>
      </c>
      <c r="X377" s="5">
        <v>260</v>
      </c>
      <c r="Y377" s="185"/>
      <c r="Z377" s="152"/>
      <c r="AA377" s="5"/>
      <c r="AB377" s="5"/>
      <c r="AC377" s="185"/>
      <c r="AD377" s="4"/>
      <c r="AE377" s="19"/>
      <c r="AF377" s="4"/>
      <c r="AG377" s="185"/>
      <c r="AH377" s="5"/>
      <c r="AI377" s="36"/>
      <c r="AJ377" s="4"/>
      <c r="AK377" s="185"/>
      <c r="AL377" s="4"/>
      <c r="AM377" s="9"/>
      <c r="AN377" s="4"/>
      <c r="AO377" s="185"/>
      <c r="AP377" s="4"/>
      <c r="AQ377" s="9"/>
      <c r="AR377" s="4"/>
      <c r="AS377" s="185"/>
      <c r="AT377" s="4"/>
      <c r="AU377" s="9"/>
      <c r="AV377" s="4"/>
      <c r="AW377" s="185"/>
      <c r="AX377" s="4"/>
      <c r="AY377" s="4"/>
      <c r="AZ377" s="4"/>
      <c r="BA377" s="185"/>
      <c r="BB377" s="5"/>
      <c r="BC377" s="5"/>
      <c r="BD377" s="5"/>
      <c r="BE377" s="185"/>
      <c r="BF377" s="7"/>
      <c r="BG377" s="7"/>
      <c r="BH377" s="7"/>
      <c r="BI377" s="7"/>
    </row>
    <row r="378" spans="1:58" ht="12.75">
      <c r="A378" s="162" t="s">
        <v>584</v>
      </c>
      <c r="B378" s="6" t="s">
        <v>763</v>
      </c>
      <c r="D378" s="194" t="s">
        <v>585</v>
      </c>
      <c r="E378" s="185"/>
      <c r="F378" s="92">
        <f>+L378+P378+T378+X378+AB378+AF378+AJ378+AN378+AR378+AV378+AZ378+BD378</f>
        <v>258</v>
      </c>
      <c r="G378" s="92">
        <v>369</v>
      </c>
      <c r="H378" s="92">
        <f>COUNTA(J378,N378,R378,V378,Z378,AD378,AH378,AL378,AP378,AT378,AX378,BB378)</f>
        <v>1</v>
      </c>
      <c r="I378" s="185"/>
      <c r="J378" s="5"/>
      <c r="K378" s="5"/>
      <c r="L378" s="5"/>
      <c r="M378" s="185"/>
      <c r="N378" s="5"/>
      <c r="O378" s="59"/>
      <c r="P378" s="5"/>
      <c r="Q378" s="185"/>
      <c r="U378" s="185"/>
      <c r="V378" s="150" t="s">
        <v>628</v>
      </c>
      <c r="W378" s="147">
        <v>0.6989930555555556</v>
      </c>
      <c r="X378" s="5">
        <v>258</v>
      </c>
      <c r="Y378" s="185"/>
      <c r="AA378" s="5"/>
      <c r="AB378" s="5"/>
      <c r="AC378" s="185"/>
      <c r="AE378" s="19"/>
      <c r="AG378" s="185"/>
      <c r="AH378" s="5"/>
      <c r="AI378" s="36"/>
      <c r="AK378" s="185"/>
      <c r="AO378" s="185"/>
      <c r="AS378" s="185"/>
      <c r="AU378" s="9"/>
      <c r="AW378" s="185"/>
      <c r="BA378" s="185"/>
      <c r="BB378" s="5"/>
      <c r="BC378" s="5"/>
      <c r="BD378" s="5"/>
      <c r="BE378" s="185"/>
      <c r="BF378" s="8"/>
    </row>
    <row r="379" spans="1:61" s="8" customFormat="1" ht="12.75">
      <c r="A379" s="162" t="s">
        <v>470</v>
      </c>
      <c r="B379" s="141" t="s">
        <v>763</v>
      </c>
      <c r="C379" s="141" t="s">
        <v>2564</v>
      </c>
      <c r="D379" s="196" t="s">
        <v>2662</v>
      </c>
      <c r="E379" s="185"/>
      <c r="F379" s="92">
        <f>+L379+P379+T379+X379+AB379+AF379+AJ379+AN379+AR379+AV379+AZ379+BD379</f>
        <v>258</v>
      </c>
      <c r="G379" s="92">
        <v>370</v>
      </c>
      <c r="H379" s="92">
        <f>COUNTA(J379,N379,R379,V379,Z379,AD379,AH379,AL379,AP379,AT379,AX379,BB379)</f>
        <v>1</v>
      </c>
      <c r="I379" s="185"/>
      <c r="J379" s="4"/>
      <c r="K379" s="4"/>
      <c r="L379" s="4"/>
      <c r="M379" s="185"/>
      <c r="N379" s="4"/>
      <c r="O379" s="3"/>
      <c r="P379" s="4"/>
      <c r="Q379" s="185"/>
      <c r="R379" s="57"/>
      <c r="S379" s="57"/>
      <c r="T379" s="57"/>
      <c r="U379" s="185"/>
      <c r="V379" s="150">
        <v>93</v>
      </c>
      <c r="W379" s="147" t="s">
        <v>224</v>
      </c>
      <c r="X379" s="5">
        <v>258</v>
      </c>
      <c r="Y379" s="185"/>
      <c r="Z379" s="152"/>
      <c r="AA379" s="5"/>
      <c r="AB379" s="5"/>
      <c r="AC379" s="185"/>
      <c r="AD379" s="4"/>
      <c r="AE379" s="9"/>
      <c r="AF379" s="4"/>
      <c r="AG379" s="185"/>
      <c r="AH379" s="5"/>
      <c r="AI379" s="36"/>
      <c r="AJ379" s="4"/>
      <c r="AK379" s="185"/>
      <c r="AL379" s="4"/>
      <c r="AM379" s="9"/>
      <c r="AN379" s="4"/>
      <c r="AO379" s="185"/>
      <c r="AP379" s="4"/>
      <c r="AQ379" s="9"/>
      <c r="AR379" s="4"/>
      <c r="AS379" s="185"/>
      <c r="AT379" s="4"/>
      <c r="AU379" s="9"/>
      <c r="AV379" s="4"/>
      <c r="AW379" s="185"/>
      <c r="AX379" s="4"/>
      <c r="AY379" s="4"/>
      <c r="AZ379" s="4"/>
      <c r="BA379" s="185"/>
      <c r="BB379" s="5"/>
      <c r="BC379" s="5"/>
      <c r="BD379" s="5"/>
      <c r="BE379" s="185"/>
      <c r="BF379" s="7"/>
      <c r="BG379" s="7"/>
      <c r="BH379" s="7"/>
      <c r="BI379" s="7"/>
    </row>
    <row r="380" spans="1:61" s="8" customFormat="1" ht="12.75">
      <c r="A380" s="162" t="s">
        <v>582</v>
      </c>
      <c r="B380" s="6" t="s">
        <v>763</v>
      </c>
      <c r="C380" s="5"/>
      <c r="D380" s="194" t="s">
        <v>583</v>
      </c>
      <c r="E380" s="185"/>
      <c r="F380" s="92">
        <f>+L380+P380+T380+X380+AB380+AF380+AJ380+AN380+AR380+AV380+AZ380+BD380</f>
        <v>258</v>
      </c>
      <c r="G380" s="92">
        <v>371</v>
      </c>
      <c r="H380" s="92">
        <f>COUNTA(J380,N380,R380,V380,Z380,AD380,AH380,AL380,AP380,AT380,AX380,BB380)</f>
        <v>1</v>
      </c>
      <c r="I380" s="185"/>
      <c r="J380" s="4"/>
      <c r="K380" s="4"/>
      <c r="L380" s="4"/>
      <c r="M380" s="185"/>
      <c r="N380" s="4"/>
      <c r="O380" s="3"/>
      <c r="P380" s="4"/>
      <c r="Q380" s="185"/>
      <c r="R380" s="4"/>
      <c r="S380" s="4"/>
      <c r="T380" s="4"/>
      <c r="U380" s="185"/>
      <c r="V380" s="150" t="s">
        <v>628</v>
      </c>
      <c r="W380" s="147">
        <v>0.6989930555555556</v>
      </c>
      <c r="X380" s="5">
        <v>258</v>
      </c>
      <c r="Y380" s="185"/>
      <c r="Z380" s="152"/>
      <c r="AA380" s="5"/>
      <c r="AB380" s="5"/>
      <c r="AC380" s="185"/>
      <c r="AD380" s="4"/>
      <c r="AE380" s="9"/>
      <c r="AF380" s="4"/>
      <c r="AG380" s="185"/>
      <c r="AH380" s="5"/>
      <c r="AI380" s="36"/>
      <c r="AJ380" s="4"/>
      <c r="AK380" s="185"/>
      <c r="AL380" s="4"/>
      <c r="AM380" s="9"/>
      <c r="AN380" s="4"/>
      <c r="AO380" s="185"/>
      <c r="AP380" s="4"/>
      <c r="AQ380" s="9"/>
      <c r="AR380" s="4"/>
      <c r="AS380" s="185"/>
      <c r="AT380" s="4"/>
      <c r="AU380" s="9"/>
      <c r="AV380" s="4"/>
      <c r="AW380" s="185"/>
      <c r="AX380" s="52"/>
      <c r="AY380" s="52"/>
      <c r="AZ380" s="4"/>
      <c r="BA380" s="185"/>
      <c r="BB380" s="5"/>
      <c r="BC380" s="5"/>
      <c r="BD380" s="5"/>
      <c r="BE380" s="185"/>
      <c r="BF380" s="7"/>
      <c r="BG380" s="7"/>
      <c r="BH380" s="7"/>
      <c r="BI380" s="7"/>
    </row>
    <row r="381" spans="1:61" s="8" customFormat="1" ht="12.75">
      <c r="A381" s="162" t="s">
        <v>471</v>
      </c>
      <c r="B381" s="141" t="s">
        <v>763</v>
      </c>
      <c r="C381" s="141" t="s">
        <v>109</v>
      </c>
      <c r="D381" s="196" t="s">
        <v>230</v>
      </c>
      <c r="E381" s="185"/>
      <c r="F381" s="92">
        <f>+L381+P381+T381+X381+AB381+AF381+AJ381+AN381+AR381+AV381+AZ381+BD381</f>
        <v>257</v>
      </c>
      <c r="G381" s="92">
        <v>372</v>
      </c>
      <c r="H381" s="92">
        <f>COUNTA(J381,N381,R381,V381,Z381,AD381,AH381,AL381,AP381,AT381,AX381,BB381)</f>
        <v>1</v>
      </c>
      <c r="I381" s="185"/>
      <c r="J381" s="4"/>
      <c r="K381" s="4"/>
      <c r="L381" s="4"/>
      <c r="M381" s="185"/>
      <c r="N381" s="4"/>
      <c r="O381" s="3"/>
      <c r="P381" s="4"/>
      <c r="Q381" s="185"/>
      <c r="R381" s="4"/>
      <c r="S381" s="4"/>
      <c r="T381" s="4"/>
      <c r="U381" s="185"/>
      <c r="V381" s="150">
        <v>94</v>
      </c>
      <c r="W381" s="147" t="s">
        <v>231</v>
      </c>
      <c r="X381" s="5">
        <v>257</v>
      </c>
      <c r="Y381" s="185"/>
      <c r="Z381" s="152"/>
      <c r="AA381" s="5"/>
      <c r="AB381" s="5"/>
      <c r="AC381" s="185"/>
      <c r="AD381" s="4"/>
      <c r="AE381" s="9"/>
      <c r="AF381" s="4"/>
      <c r="AG381" s="185"/>
      <c r="AH381" s="5"/>
      <c r="AI381" s="36"/>
      <c r="AJ381" s="4"/>
      <c r="AK381" s="185"/>
      <c r="AL381" s="4"/>
      <c r="AM381" s="9"/>
      <c r="AN381" s="4"/>
      <c r="AO381" s="185"/>
      <c r="AP381" s="4"/>
      <c r="AQ381" s="9"/>
      <c r="AR381" s="4"/>
      <c r="AS381" s="185"/>
      <c r="AT381" s="4"/>
      <c r="AU381" s="4"/>
      <c r="AV381" s="4"/>
      <c r="AW381" s="185"/>
      <c r="AX381" s="4"/>
      <c r="AY381" s="4"/>
      <c r="AZ381" s="4"/>
      <c r="BA381" s="185"/>
      <c r="BB381" s="5"/>
      <c r="BC381" s="5"/>
      <c r="BD381" s="5"/>
      <c r="BE381" s="185"/>
      <c r="BF381" s="7"/>
      <c r="BG381" s="7"/>
      <c r="BH381" s="7"/>
      <c r="BI381" s="7"/>
    </row>
    <row r="382" spans="1:57" s="8" customFormat="1" ht="12.75">
      <c r="A382" s="169" t="s">
        <v>883</v>
      </c>
      <c r="B382" s="5" t="s">
        <v>763</v>
      </c>
      <c r="C382" s="5">
        <v>1965</v>
      </c>
      <c r="D382" s="195" t="s">
        <v>737</v>
      </c>
      <c r="E382" s="185"/>
      <c r="F382" s="92">
        <f>+L382+P382+T382+X382+AB382+AF382+AJ382+AN382+AR382+AV382+AZ382+BD382</f>
        <v>256</v>
      </c>
      <c r="G382" s="92">
        <v>373</v>
      </c>
      <c r="H382" s="92">
        <f>COUNTA(J382,N382,R382,V382,Z382,AD382,AH382,AL382,AP382,AT382,AX382,BB382)</f>
        <v>2</v>
      </c>
      <c r="I382" s="185"/>
      <c r="J382" s="89">
        <v>100</v>
      </c>
      <c r="K382" s="89" t="s">
        <v>1018</v>
      </c>
      <c r="L382" s="5">
        <v>119</v>
      </c>
      <c r="M382" s="185"/>
      <c r="N382" s="5"/>
      <c r="O382" s="125"/>
      <c r="P382" s="5"/>
      <c r="Q382" s="185"/>
      <c r="R382" s="127"/>
      <c r="S382" s="127"/>
      <c r="T382" s="127"/>
      <c r="U382" s="185"/>
      <c r="V382" s="150"/>
      <c r="W382" s="147"/>
      <c r="X382" s="5"/>
      <c r="Y382" s="185"/>
      <c r="Z382" s="152"/>
      <c r="AA382" s="5"/>
      <c r="AB382" s="5"/>
      <c r="AC382" s="185"/>
      <c r="AD382" s="5"/>
      <c r="AE382" s="36"/>
      <c r="AF382" s="5"/>
      <c r="AG382" s="185"/>
      <c r="AH382" s="5"/>
      <c r="AI382" s="36"/>
      <c r="AJ382" s="5"/>
      <c r="AK382" s="185"/>
      <c r="AL382" s="5"/>
      <c r="AM382" s="36"/>
      <c r="AN382" s="5"/>
      <c r="AO382" s="185"/>
      <c r="AP382" s="5">
        <v>86</v>
      </c>
      <c r="AQ382" s="36">
        <v>0.14063657407407407</v>
      </c>
      <c r="AR382" s="5">
        <v>137</v>
      </c>
      <c r="AS382" s="185"/>
      <c r="AT382" s="5"/>
      <c r="AU382" s="36"/>
      <c r="AV382" s="5"/>
      <c r="AW382" s="185"/>
      <c r="AX382" s="5"/>
      <c r="AY382" s="5"/>
      <c r="AZ382" s="5"/>
      <c r="BA382" s="185"/>
      <c r="BB382" s="5"/>
      <c r="BC382" s="5"/>
      <c r="BD382" s="5"/>
      <c r="BE382" s="185"/>
    </row>
    <row r="383" spans="1:61" s="8" customFormat="1" ht="12.75">
      <c r="A383" s="171" t="s">
        <v>3677</v>
      </c>
      <c r="B383" s="57" t="s">
        <v>765</v>
      </c>
      <c r="C383" s="5">
        <v>1969</v>
      </c>
      <c r="D383" s="195" t="s">
        <v>737</v>
      </c>
      <c r="E383" s="185"/>
      <c r="F383" s="92">
        <f>+L383+P383+T383+X383+AB383+AF383+AJ383+AN383+AR383+AV383+AZ383+BD383</f>
        <v>256</v>
      </c>
      <c r="G383" s="92">
        <v>374</v>
      </c>
      <c r="H383" s="92">
        <f>COUNTA(J383,N383,R383,V383,Z383,AD383,AH383,AL383,AP383,AT383,AX383,BB383)</f>
        <v>2</v>
      </c>
      <c r="I383" s="185"/>
      <c r="J383" s="4"/>
      <c r="K383" s="4"/>
      <c r="L383" s="4"/>
      <c r="M383" s="185"/>
      <c r="N383" s="4"/>
      <c r="O383" s="3"/>
      <c r="P383" s="4"/>
      <c r="Q383" s="185"/>
      <c r="R383" s="42"/>
      <c r="S383" s="42"/>
      <c r="T383" s="42"/>
      <c r="U383" s="185"/>
      <c r="V383" s="150"/>
      <c r="W383" s="147"/>
      <c r="X383" s="5"/>
      <c r="Y383" s="185"/>
      <c r="Z383" s="152"/>
      <c r="AA383" s="5"/>
      <c r="AB383" s="5"/>
      <c r="AC383" s="185"/>
      <c r="AD383" s="4"/>
      <c r="AE383" s="19"/>
      <c r="AF383" s="4"/>
      <c r="AG383" s="185"/>
      <c r="AH383" s="5"/>
      <c r="AI383" s="36"/>
      <c r="AJ383" s="4"/>
      <c r="AK383" s="185"/>
      <c r="AL383" s="5">
        <v>117</v>
      </c>
      <c r="AM383" s="9">
        <v>0.13593750000000002</v>
      </c>
      <c r="AN383" s="5">
        <v>104</v>
      </c>
      <c r="AO383" s="185"/>
      <c r="AP383" s="4"/>
      <c r="AQ383" s="9"/>
      <c r="AR383" s="4"/>
      <c r="AS383" s="185"/>
      <c r="AT383" s="5">
        <v>73</v>
      </c>
      <c r="AU383" s="9">
        <v>0.14583333333333334</v>
      </c>
      <c r="AV383" s="5">
        <v>152</v>
      </c>
      <c r="AW383" s="185"/>
      <c r="AX383" s="4"/>
      <c r="AY383" s="4"/>
      <c r="AZ383" s="4"/>
      <c r="BA383" s="185"/>
      <c r="BB383" s="5"/>
      <c r="BC383" s="5"/>
      <c r="BD383" s="5"/>
      <c r="BE383" s="185"/>
      <c r="BF383" s="7"/>
      <c r="BG383" s="7"/>
      <c r="BH383" s="7"/>
      <c r="BI383" s="7"/>
    </row>
    <row r="384" spans="1:57" ht="12.75">
      <c r="A384" s="162" t="s">
        <v>472</v>
      </c>
      <c r="B384" s="141" t="s">
        <v>763</v>
      </c>
      <c r="C384" s="141" t="s">
        <v>2564</v>
      </c>
      <c r="D384" s="196" t="s">
        <v>1752</v>
      </c>
      <c r="E384" s="185"/>
      <c r="F384" s="92">
        <f>+L384+P384+T384+X384+AB384+AF384+AJ384+AN384+AR384+AV384+AZ384+BD384</f>
        <v>256</v>
      </c>
      <c r="G384" s="92">
        <v>375</v>
      </c>
      <c r="H384" s="92">
        <f>COUNTA(J384,N384,R384,V384,Z384,AD384,AH384,AL384,AP384,AT384,AX384,BB384)</f>
        <v>1</v>
      </c>
      <c r="I384" s="185"/>
      <c r="M384" s="185"/>
      <c r="Q384" s="185"/>
      <c r="R384" s="57"/>
      <c r="S384" s="57"/>
      <c r="T384" s="57"/>
      <c r="U384" s="185"/>
      <c r="V384" s="150">
        <v>95</v>
      </c>
      <c r="W384" s="147" t="s">
        <v>235</v>
      </c>
      <c r="X384" s="5">
        <v>256</v>
      </c>
      <c r="Y384" s="185"/>
      <c r="AA384" s="5"/>
      <c r="AB384" s="5"/>
      <c r="AC384" s="185"/>
      <c r="AG384" s="185"/>
      <c r="AH384" s="5"/>
      <c r="AI384" s="36"/>
      <c r="AK384" s="185"/>
      <c r="AO384" s="185"/>
      <c r="AS384" s="185"/>
      <c r="AU384" s="9"/>
      <c r="AW384" s="185"/>
      <c r="BA384" s="185"/>
      <c r="BB384" s="5"/>
      <c r="BC384" s="5"/>
      <c r="BD384" s="5"/>
      <c r="BE384" s="185"/>
    </row>
    <row r="385" spans="1:57" ht="12.75">
      <c r="A385" s="162" t="s">
        <v>473</v>
      </c>
      <c r="B385" s="141" t="s">
        <v>763</v>
      </c>
      <c r="C385" s="141" t="s">
        <v>1659</v>
      </c>
      <c r="D385" s="196" t="s">
        <v>1752</v>
      </c>
      <c r="E385" s="185"/>
      <c r="F385" s="92">
        <f>+L385+P385+T385+X385+AB385+AF385+AJ385+AN385+AR385+AV385+AZ385+BD385</f>
        <v>255</v>
      </c>
      <c r="G385" s="92">
        <v>376</v>
      </c>
      <c r="H385" s="92">
        <f>COUNTA(J385,N385,R385,V385,Z385,AD385,AH385,AL385,AP385,AT385,AX385,BB385)</f>
        <v>1</v>
      </c>
      <c r="I385" s="185"/>
      <c r="M385" s="185"/>
      <c r="Q385" s="185"/>
      <c r="R385" s="57"/>
      <c r="S385" s="57"/>
      <c r="T385" s="57"/>
      <c r="U385" s="185"/>
      <c r="V385" s="150">
        <v>96</v>
      </c>
      <c r="W385" s="147" t="s">
        <v>239</v>
      </c>
      <c r="X385" s="5">
        <v>255</v>
      </c>
      <c r="Y385" s="185"/>
      <c r="AA385" s="5"/>
      <c r="AB385" s="5"/>
      <c r="AC385" s="185"/>
      <c r="AE385" s="19"/>
      <c r="AG385" s="185"/>
      <c r="AH385" s="5"/>
      <c r="AI385" s="36"/>
      <c r="AK385" s="185"/>
      <c r="AO385" s="185"/>
      <c r="AS385" s="185"/>
      <c r="AU385" s="9"/>
      <c r="AW385" s="185"/>
      <c r="BA385" s="185"/>
      <c r="BB385" s="5"/>
      <c r="BC385" s="5"/>
      <c r="BD385" s="5"/>
      <c r="BE385" s="185"/>
    </row>
    <row r="386" spans="1:57" ht="12.75">
      <c r="A386" s="162" t="s">
        <v>474</v>
      </c>
      <c r="B386" s="141" t="s">
        <v>763</v>
      </c>
      <c r="C386" s="141" t="s">
        <v>2454</v>
      </c>
      <c r="D386" s="196" t="s">
        <v>243</v>
      </c>
      <c r="E386" s="185"/>
      <c r="F386" s="92">
        <f>+L386+P386+T386+X386+AB386+AF386+AJ386+AN386+AR386+AV386+AZ386+BD386</f>
        <v>254</v>
      </c>
      <c r="G386" s="92">
        <v>377</v>
      </c>
      <c r="H386" s="92">
        <f>COUNTA(J386,N386,R386,V386,Z386,AD386,AH386,AL386,AP386,AT386,AX386,BB386)</f>
        <v>1</v>
      </c>
      <c r="I386" s="185"/>
      <c r="M386" s="185"/>
      <c r="Q386" s="185"/>
      <c r="U386" s="185"/>
      <c r="V386" s="150">
        <v>97</v>
      </c>
      <c r="W386" s="147" t="s">
        <v>239</v>
      </c>
      <c r="X386" s="5">
        <v>254</v>
      </c>
      <c r="Y386" s="185"/>
      <c r="AA386" s="5"/>
      <c r="AB386" s="5"/>
      <c r="AC386" s="185"/>
      <c r="AG386" s="185"/>
      <c r="AH386" s="5"/>
      <c r="AI386" s="36"/>
      <c r="AK386" s="185"/>
      <c r="AO386" s="185"/>
      <c r="AS386" s="185"/>
      <c r="AW386" s="185"/>
      <c r="BA386" s="185"/>
      <c r="BB386" s="5"/>
      <c r="BC386" s="5"/>
      <c r="BD386" s="5"/>
      <c r="BE386" s="185"/>
    </row>
    <row r="387" spans="1:61" s="8" customFormat="1" ht="12.75">
      <c r="A387" s="162" t="s">
        <v>586</v>
      </c>
      <c r="B387" s="6" t="s">
        <v>763</v>
      </c>
      <c r="C387" s="5"/>
      <c r="D387" s="194" t="s">
        <v>1694</v>
      </c>
      <c r="E387" s="185"/>
      <c r="F387" s="92">
        <f>+L387+P387+T387+X387+AB387+AF387+AJ387+AN387+AR387+AV387+AZ387+BD387</f>
        <v>254</v>
      </c>
      <c r="G387" s="92">
        <v>378</v>
      </c>
      <c r="H387" s="92">
        <f>COUNTA(J387,N387,R387,V387,Z387,AD387,AH387,AL387,AP387,AT387,AX387,BB387)</f>
        <v>1</v>
      </c>
      <c r="I387" s="185"/>
      <c r="J387" s="4"/>
      <c r="K387" s="4"/>
      <c r="L387" s="4"/>
      <c r="M387" s="185"/>
      <c r="N387" s="2"/>
      <c r="O387" s="3"/>
      <c r="P387" s="4"/>
      <c r="Q387" s="185"/>
      <c r="R387" s="4"/>
      <c r="S387" s="4"/>
      <c r="T387" s="4"/>
      <c r="U387" s="185"/>
      <c r="V387" s="150" t="s">
        <v>629</v>
      </c>
      <c r="W387" s="147">
        <v>0.7327777777777778</v>
      </c>
      <c r="X387" s="5">
        <v>254</v>
      </c>
      <c r="Y387" s="185"/>
      <c r="Z387" s="152"/>
      <c r="AA387" s="5"/>
      <c r="AB387" s="5"/>
      <c r="AC387" s="185"/>
      <c r="AD387" s="4"/>
      <c r="AE387" s="9"/>
      <c r="AF387" s="4"/>
      <c r="AG387" s="185"/>
      <c r="AH387" s="5"/>
      <c r="AI387" s="36"/>
      <c r="AJ387" s="4"/>
      <c r="AK387" s="185"/>
      <c r="AL387" s="4"/>
      <c r="AM387" s="9"/>
      <c r="AN387" s="4"/>
      <c r="AO387" s="185"/>
      <c r="AP387" s="4"/>
      <c r="AQ387" s="9"/>
      <c r="AR387" s="4"/>
      <c r="AS387" s="185"/>
      <c r="AT387" s="4"/>
      <c r="AU387" s="9"/>
      <c r="AV387" s="4"/>
      <c r="AW387" s="185"/>
      <c r="AX387" s="4"/>
      <c r="AY387" s="4"/>
      <c r="AZ387" s="4"/>
      <c r="BA387" s="185"/>
      <c r="BB387" s="5"/>
      <c r="BC387" s="5"/>
      <c r="BD387" s="5"/>
      <c r="BE387" s="185"/>
      <c r="BF387" s="7"/>
      <c r="BG387" s="7"/>
      <c r="BH387" s="7"/>
      <c r="BI387" s="7"/>
    </row>
    <row r="388" spans="1:61" s="8" customFormat="1" ht="12.75">
      <c r="A388" s="171" t="s">
        <v>475</v>
      </c>
      <c r="B388" s="141" t="s">
        <v>765</v>
      </c>
      <c r="C388" s="141" t="s">
        <v>1834</v>
      </c>
      <c r="D388" s="196" t="s">
        <v>247</v>
      </c>
      <c r="E388" s="185"/>
      <c r="F388" s="92">
        <f>+L388+P388+T388+X388+AB388+AF388+AJ388+AN388+AR388+AV388+AZ388+BD388</f>
        <v>253</v>
      </c>
      <c r="G388" s="92">
        <v>379</v>
      </c>
      <c r="H388" s="92">
        <f>COUNTA(J388,N388,R388,V388,Z388,AD388,AH388,AL388,AP388,AT388,AX388,BB388)</f>
        <v>1</v>
      </c>
      <c r="I388" s="185"/>
      <c r="J388" s="4"/>
      <c r="K388" s="4"/>
      <c r="L388" s="4"/>
      <c r="M388" s="185"/>
      <c r="N388" s="4"/>
      <c r="O388" s="3"/>
      <c r="P388" s="4"/>
      <c r="Q388" s="185"/>
      <c r="R388" s="4"/>
      <c r="S388" s="4"/>
      <c r="T388" s="4"/>
      <c r="U388" s="185"/>
      <c r="V388" s="150">
        <v>98</v>
      </c>
      <c r="W388" s="147" t="s">
        <v>239</v>
      </c>
      <c r="X388" s="5">
        <v>253</v>
      </c>
      <c r="Y388" s="185"/>
      <c r="Z388" s="152"/>
      <c r="AA388" s="5"/>
      <c r="AB388" s="5"/>
      <c r="AC388" s="185"/>
      <c r="AD388" s="4"/>
      <c r="AE388" s="19"/>
      <c r="AF388" s="4"/>
      <c r="AG388" s="185"/>
      <c r="AH388" s="5"/>
      <c r="AI388" s="36"/>
      <c r="AJ388" s="4"/>
      <c r="AK388" s="185"/>
      <c r="AL388" s="4"/>
      <c r="AM388" s="9"/>
      <c r="AN388" s="4"/>
      <c r="AO388" s="185"/>
      <c r="AP388" s="4"/>
      <c r="AQ388" s="9"/>
      <c r="AR388" s="4"/>
      <c r="AS388" s="185"/>
      <c r="AT388" s="4"/>
      <c r="AU388" s="9"/>
      <c r="AV388" s="4"/>
      <c r="AW388" s="185"/>
      <c r="AX388" s="4"/>
      <c r="AY388" s="4"/>
      <c r="AZ388" s="4"/>
      <c r="BA388" s="185"/>
      <c r="BB388" s="5"/>
      <c r="BC388" s="5"/>
      <c r="BD388" s="5"/>
      <c r="BE388" s="185"/>
      <c r="BF388" s="7"/>
      <c r="BG388" s="7"/>
      <c r="BH388" s="7"/>
      <c r="BI388" s="7"/>
    </row>
    <row r="389" spans="1:61" s="8" customFormat="1" ht="12.75">
      <c r="A389" s="162" t="s">
        <v>690</v>
      </c>
      <c r="B389" s="136" t="s">
        <v>763</v>
      </c>
      <c r="C389" s="5" t="s">
        <v>1939</v>
      </c>
      <c r="D389" s="196" t="s">
        <v>1752</v>
      </c>
      <c r="E389" s="185"/>
      <c r="F389" s="92">
        <f>+L389+P389+T389+X389+AB389+AF389+AJ389+AN389+AR389+AV389+AZ389+BD389</f>
        <v>252</v>
      </c>
      <c r="G389" s="92">
        <v>380</v>
      </c>
      <c r="H389" s="92">
        <f>COUNTA(J389,N389,R389,V389,Z389,AD389,AH389,AL389,AP389,AT389,AX389,BB389)</f>
        <v>2</v>
      </c>
      <c r="I389" s="185"/>
      <c r="J389" s="4"/>
      <c r="K389" s="4"/>
      <c r="L389" s="4"/>
      <c r="M389" s="185"/>
      <c r="N389" s="4"/>
      <c r="O389" s="3"/>
      <c r="P389" s="4"/>
      <c r="Q389" s="185"/>
      <c r="R389" s="4"/>
      <c r="S389" s="4"/>
      <c r="T389" s="4"/>
      <c r="U389" s="185"/>
      <c r="V389" s="149"/>
      <c r="W389" s="145"/>
      <c r="X389" s="4"/>
      <c r="Y389" s="185"/>
      <c r="Z389" s="153">
        <v>119</v>
      </c>
      <c r="AA389" s="136" t="s">
        <v>2281</v>
      </c>
      <c r="AB389" s="6">
        <v>96</v>
      </c>
      <c r="AC389" s="185"/>
      <c r="AD389" s="4"/>
      <c r="AE389" s="19"/>
      <c r="AF389" s="4"/>
      <c r="AG389" s="185"/>
      <c r="AH389" s="5">
        <v>71</v>
      </c>
      <c r="AI389" s="36" t="s">
        <v>3240</v>
      </c>
      <c r="AJ389" s="4">
        <v>156</v>
      </c>
      <c r="AK389" s="185"/>
      <c r="AL389" s="4"/>
      <c r="AM389" s="9"/>
      <c r="AN389" s="4"/>
      <c r="AO389" s="185"/>
      <c r="AP389" s="4"/>
      <c r="AQ389" s="9"/>
      <c r="AR389" s="4"/>
      <c r="AS389" s="185"/>
      <c r="AT389" s="21"/>
      <c r="AU389" s="20"/>
      <c r="AV389" s="21"/>
      <c r="AW389" s="185"/>
      <c r="AX389" s="4"/>
      <c r="AY389" s="4"/>
      <c r="AZ389" s="4"/>
      <c r="BA389" s="185"/>
      <c r="BB389" s="5"/>
      <c r="BC389" s="5"/>
      <c r="BD389" s="5"/>
      <c r="BE389" s="185"/>
      <c r="BF389" s="7"/>
      <c r="BG389" s="7"/>
      <c r="BH389" s="7"/>
      <c r="BI389" s="7"/>
    </row>
    <row r="390" spans="1:61" s="8" customFormat="1" ht="12.75">
      <c r="A390" s="162" t="s">
        <v>698</v>
      </c>
      <c r="B390" s="136" t="s">
        <v>763</v>
      </c>
      <c r="C390" s="5">
        <v>1974</v>
      </c>
      <c r="D390" s="195" t="s">
        <v>1192</v>
      </c>
      <c r="E390" s="185"/>
      <c r="F390" s="92">
        <f>+L390+P390+T390+X390+AB390+AF390+AJ390+AN390+AR390+AV390+AZ390+BD390</f>
        <v>251</v>
      </c>
      <c r="G390" s="92">
        <v>381</v>
      </c>
      <c r="H390" s="92">
        <f>COUNTA(J390,N390,R390,V390,Z390,AD390,AH390,AL390,AP390,AT390,AX390,BB390)</f>
        <v>2</v>
      </c>
      <c r="I390" s="185"/>
      <c r="J390" s="4"/>
      <c r="K390" s="4"/>
      <c r="L390" s="4"/>
      <c r="M390" s="185"/>
      <c r="N390" s="4"/>
      <c r="O390" s="3"/>
      <c r="P390" s="4"/>
      <c r="Q390" s="185"/>
      <c r="R390" s="4"/>
      <c r="S390" s="4"/>
      <c r="T390" s="4"/>
      <c r="U390" s="185"/>
      <c r="V390" s="149"/>
      <c r="W390" s="145"/>
      <c r="X390" s="4"/>
      <c r="Y390" s="185"/>
      <c r="Z390" s="153">
        <v>132</v>
      </c>
      <c r="AA390" s="136" t="s">
        <v>2335</v>
      </c>
      <c r="AB390" s="6">
        <v>83</v>
      </c>
      <c r="AC390" s="185"/>
      <c r="AD390" s="4"/>
      <c r="AE390" s="9"/>
      <c r="AF390" s="4"/>
      <c r="AG390" s="185"/>
      <c r="AH390" s="5"/>
      <c r="AI390" s="36"/>
      <c r="AJ390" s="4"/>
      <c r="AK390" s="185"/>
      <c r="AL390" s="4"/>
      <c r="AM390" s="9"/>
      <c r="AN390" s="4"/>
      <c r="AO390" s="185"/>
      <c r="AP390" s="4"/>
      <c r="AQ390" s="9"/>
      <c r="AR390" s="4"/>
      <c r="AS390" s="185"/>
      <c r="AT390" s="5">
        <v>57</v>
      </c>
      <c r="AU390" s="19">
        <v>0.0939699074074074</v>
      </c>
      <c r="AV390" s="5">
        <v>168</v>
      </c>
      <c r="AW390" s="185"/>
      <c r="AX390" s="4"/>
      <c r="AY390" s="4"/>
      <c r="AZ390" s="4"/>
      <c r="BA390" s="185"/>
      <c r="BB390" s="5"/>
      <c r="BC390" s="5"/>
      <c r="BD390" s="5"/>
      <c r="BE390" s="185"/>
      <c r="BF390" s="7"/>
      <c r="BG390" s="7"/>
      <c r="BH390" s="7"/>
      <c r="BI390" s="7"/>
    </row>
    <row r="391" spans="1:57" s="8" customFormat="1" ht="12.75">
      <c r="A391" s="169" t="s">
        <v>1486</v>
      </c>
      <c r="B391" s="5" t="s">
        <v>763</v>
      </c>
      <c r="C391" s="5">
        <v>1966</v>
      </c>
      <c r="D391" s="195" t="s">
        <v>1192</v>
      </c>
      <c r="E391" s="185"/>
      <c r="F391" s="92">
        <f>+L391+P391+T391+X391+AB391+AF391+AJ391+AN391+AR391+AV391+AZ391+BD391</f>
        <v>251</v>
      </c>
      <c r="G391" s="92">
        <v>382</v>
      </c>
      <c r="H391" s="92">
        <f>COUNTA(J391,N391,R391,V391,Z391,AD391,AH391,AL391,AP391,AT391,AX391,BB391)</f>
        <v>2</v>
      </c>
      <c r="I391" s="185"/>
      <c r="J391" s="5"/>
      <c r="K391" s="5"/>
      <c r="L391" s="5"/>
      <c r="M391" s="185"/>
      <c r="N391" s="5"/>
      <c r="O391" s="59"/>
      <c r="P391" s="5"/>
      <c r="Q391" s="185"/>
      <c r="R391" s="92">
        <v>10</v>
      </c>
      <c r="S391" s="89" t="s">
        <v>1242</v>
      </c>
      <c r="T391" s="52">
        <v>209</v>
      </c>
      <c r="U391" s="185"/>
      <c r="V391" s="150"/>
      <c r="W391" s="147"/>
      <c r="X391" s="5"/>
      <c r="Y391" s="185"/>
      <c r="Z391" s="152"/>
      <c r="AA391" s="5"/>
      <c r="AB391" s="5"/>
      <c r="AC391" s="185"/>
      <c r="AD391" s="5"/>
      <c r="AE391" s="36"/>
      <c r="AF391" s="5"/>
      <c r="AG391" s="185"/>
      <c r="AH391" s="5"/>
      <c r="AI391" s="36"/>
      <c r="AJ391" s="5"/>
      <c r="AK391" s="185"/>
      <c r="AL391" s="5"/>
      <c r="AM391" s="36"/>
      <c r="AN391" s="5"/>
      <c r="AO391" s="185"/>
      <c r="AP391" s="5"/>
      <c r="AQ391" s="36"/>
      <c r="AR391" s="5"/>
      <c r="AS391" s="185"/>
      <c r="AT391" s="5"/>
      <c r="AU391" s="5"/>
      <c r="AV391" s="5"/>
      <c r="AW391" s="185"/>
      <c r="AX391" s="52">
        <v>179</v>
      </c>
      <c r="AY391" s="60">
        <v>0.1358101851851852</v>
      </c>
      <c r="AZ391" s="4">
        <v>42</v>
      </c>
      <c r="BA391" s="185"/>
      <c r="BB391" s="5"/>
      <c r="BC391" s="5"/>
      <c r="BD391" s="5"/>
      <c r="BE391" s="185"/>
    </row>
    <row r="392" spans="1:61" s="8" customFormat="1" ht="12.75">
      <c r="A392" s="162" t="s">
        <v>477</v>
      </c>
      <c r="B392" s="141" t="s">
        <v>763</v>
      </c>
      <c r="C392" s="141" t="s">
        <v>2244</v>
      </c>
      <c r="D392" s="196" t="s">
        <v>2648</v>
      </c>
      <c r="E392" s="185"/>
      <c r="F392" s="92">
        <f>+L392+P392+T392+X392+AB392+AF392+AJ392+AN392+AR392+AV392+AZ392+BD392</f>
        <v>251</v>
      </c>
      <c r="G392" s="92">
        <v>383</v>
      </c>
      <c r="H392" s="92">
        <f>COUNTA(J392,N392,R392,V392,Z392,AD392,AH392,AL392,AP392,AT392,AX392,BB392)</f>
        <v>1</v>
      </c>
      <c r="I392" s="185"/>
      <c r="J392" s="4"/>
      <c r="K392" s="4"/>
      <c r="L392" s="4"/>
      <c r="M392" s="185"/>
      <c r="N392" s="4"/>
      <c r="O392" s="3"/>
      <c r="P392" s="4"/>
      <c r="Q392" s="185"/>
      <c r="R392" s="57"/>
      <c r="S392" s="57"/>
      <c r="T392" s="57"/>
      <c r="U392" s="185"/>
      <c r="V392" s="150">
        <v>100</v>
      </c>
      <c r="W392" s="147" t="s">
        <v>257</v>
      </c>
      <c r="X392" s="5">
        <v>251</v>
      </c>
      <c r="Y392" s="185"/>
      <c r="Z392" s="152"/>
      <c r="AA392" s="5"/>
      <c r="AB392" s="5"/>
      <c r="AC392" s="185"/>
      <c r="AD392" s="4"/>
      <c r="AE392" s="9"/>
      <c r="AF392" s="4"/>
      <c r="AG392" s="185"/>
      <c r="AH392" s="5"/>
      <c r="AI392" s="36"/>
      <c r="AJ392" s="4"/>
      <c r="AK392" s="185"/>
      <c r="AL392" s="4"/>
      <c r="AM392" s="9"/>
      <c r="AN392" s="4"/>
      <c r="AO392" s="185"/>
      <c r="AP392" s="4"/>
      <c r="AQ392" s="9"/>
      <c r="AR392" s="4"/>
      <c r="AS392" s="185"/>
      <c r="AT392" s="4"/>
      <c r="AU392" s="9"/>
      <c r="AV392" s="4"/>
      <c r="AW392" s="185"/>
      <c r="AX392" s="4"/>
      <c r="AY392" s="4"/>
      <c r="AZ392" s="4"/>
      <c r="BA392" s="185"/>
      <c r="BB392" s="5"/>
      <c r="BC392" s="5"/>
      <c r="BD392" s="5"/>
      <c r="BE392" s="185"/>
      <c r="BF392" s="7"/>
      <c r="BG392" s="7"/>
      <c r="BH392" s="7"/>
      <c r="BI392" s="7"/>
    </row>
    <row r="393" spans="1:61" s="8" customFormat="1" ht="12.75">
      <c r="A393" s="162" t="s">
        <v>478</v>
      </c>
      <c r="B393" s="141" t="s">
        <v>763</v>
      </c>
      <c r="C393" s="141" t="s">
        <v>2062</v>
      </c>
      <c r="D393" s="196" t="s">
        <v>261</v>
      </c>
      <c r="E393" s="185"/>
      <c r="F393" s="92">
        <f>+L393+P393+T393+X393+AB393+AF393+AJ393+AN393+AR393+AV393+AZ393+BD393</f>
        <v>250</v>
      </c>
      <c r="G393" s="92">
        <v>384</v>
      </c>
      <c r="H393" s="92">
        <f>COUNTA(J393,N393,R393,V393,Z393,AD393,AH393,AL393,AP393,AT393,AX393,BB393)</f>
        <v>1</v>
      </c>
      <c r="I393" s="185"/>
      <c r="J393" s="4"/>
      <c r="K393" s="4"/>
      <c r="L393" s="4"/>
      <c r="M393" s="185"/>
      <c r="N393" s="4"/>
      <c r="O393" s="3"/>
      <c r="P393" s="4"/>
      <c r="Q393" s="185"/>
      <c r="R393" s="57"/>
      <c r="S393" s="57"/>
      <c r="T393" s="57"/>
      <c r="U393" s="185"/>
      <c r="V393" s="150">
        <v>101</v>
      </c>
      <c r="W393" s="147" t="s">
        <v>262</v>
      </c>
      <c r="X393" s="5">
        <v>250</v>
      </c>
      <c r="Y393" s="185"/>
      <c r="Z393" s="152"/>
      <c r="AA393" s="5"/>
      <c r="AB393" s="5"/>
      <c r="AC393" s="185"/>
      <c r="AD393" s="4"/>
      <c r="AE393" s="9"/>
      <c r="AF393" s="4"/>
      <c r="AG393" s="185"/>
      <c r="AH393" s="5"/>
      <c r="AI393" s="36"/>
      <c r="AJ393" s="4"/>
      <c r="AK393" s="185"/>
      <c r="AL393" s="4"/>
      <c r="AM393" s="9"/>
      <c r="AN393" s="4"/>
      <c r="AO393" s="185"/>
      <c r="AP393" s="4"/>
      <c r="AQ393" s="9"/>
      <c r="AR393" s="4"/>
      <c r="AS393" s="185"/>
      <c r="AT393" s="4"/>
      <c r="AU393" s="9"/>
      <c r="AV393" s="4"/>
      <c r="AW393" s="185"/>
      <c r="AX393" s="4"/>
      <c r="AY393" s="4"/>
      <c r="AZ393" s="4"/>
      <c r="BA393" s="185"/>
      <c r="BB393" s="5"/>
      <c r="BC393" s="5"/>
      <c r="BD393" s="5"/>
      <c r="BE393" s="185"/>
      <c r="BF393" s="7"/>
      <c r="BG393" s="7"/>
      <c r="BH393" s="7"/>
      <c r="BI393" s="7"/>
    </row>
    <row r="394" spans="1:57" ht="12.75">
      <c r="A394" s="162" t="s">
        <v>3828</v>
      </c>
      <c r="B394" s="191" t="s">
        <v>763</v>
      </c>
      <c r="C394" s="191" t="s">
        <v>2244</v>
      </c>
      <c r="D394" s="202" t="s">
        <v>3829</v>
      </c>
      <c r="E394" s="185"/>
      <c r="F394" s="92">
        <f>+L394+P394+T394+X394+AB394+AF394+AJ394+AN394+AR394+AV394+AZ394+BD394</f>
        <v>250</v>
      </c>
      <c r="G394" s="92">
        <v>385</v>
      </c>
      <c r="H394" s="92">
        <f>COUNTA(J394,N394,R394,V394,Z394,AD394,AH394,AL394,AP394,AT394,AX394,BB394)</f>
        <v>1</v>
      </c>
      <c r="I394" s="185"/>
      <c r="J394" s="5"/>
      <c r="K394" s="5"/>
      <c r="M394" s="185"/>
      <c r="Q394" s="185"/>
      <c r="U394" s="185"/>
      <c r="Y394" s="185"/>
      <c r="AC394" s="185"/>
      <c r="AG394" s="185"/>
      <c r="AK394" s="185"/>
      <c r="AO394" s="185"/>
      <c r="AQ394" s="58"/>
      <c r="AS394" s="185"/>
      <c r="AU394" s="19"/>
      <c r="AW394" s="185"/>
      <c r="BA394" s="185"/>
      <c r="BB394" s="191" t="s">
        <v>4129</v>
      </c>
      <c r="BC394" s="191" t="s">
        <v>3830</v>
      </c>
      <c r="BD394" s="6">
        <v>250</v>
      </c>
      <c r="BE394" s="185"/>
    </row>
    <row r="395" spans="1:61" s="8" customFormat="1" ht="12.75">
      <c r="A395" s="162" t="s">
        <v>3527</v>
      </c>
      <c r="B395" s="191" t="s">
        <v>763</v>
      </c>
      <c r="C395" s="191" t="s">
        <v>2154</v>
      </c>
      <c r="D395" s="195" t="s">
        <v>1474</v>
      </c>
      <c r="E395" s="185"/>
      <c r="F395" s="92">
        <f>+L395+P395+T395+X395+AB395+AF395+AJ395+AN395+AR395+AV395+AZ395+BD395</f>
        <v>249</v>
      </c>
      <c r="G395" s="92">
        <v>386</v>
      </c>
      <c r="H395" s="92">
        <f>COUNTA(J395,N395,R395,V395,Z395,AD395,AH395,AL395,AP395,AT395,AX395,BB395)</f>
        <v>2</v>
      </c>
      <c r="I395" s="185"/>
      <c r="J395" s="4"/>
      <c r="K395" s="4"/>
      <c r="L395" s="4"/>
      <c r="M395" s="185"/>
      <c r="N395" s="4"/>
      <c r="O395" s="3"/>
      <c r="P395" s="4"/>
      <c r="Q395" s="185"/>
      <c r="R395" s="4"/>
      <c r="S395" s="4"/>
      <c r="T395" s="4"/>
      <c r="U395" s="185"/>
      <c r="V395" s="149"/>
      <c r="W395" s="145"/>
      <c r="X395" s="4"/>
      <c r="Y395" s="185"/>
      <c r="Z395" s="154"/>
      <c r="AA395" s="16"/>
      <c r="AB395" s="4"/>
      <c r="AC395" s="185"/>
      <c r="AD395" s="4"/>
      <c r="AE395" s="9"/>
      <c r="AF395" s="4"/>
      <c r="AG395" s="185"/>
      <c r="AH395" s="191">
        <v>108</v>
      </c>
      <c r="AI395" s="191" t="s">
        <v>3353</v>
      </c>
      <c r="AJ395" s="5">
        <v>119</v>
      </c>
      <c r="AK395" s="185"/>
      <c r="AL395" s="4"/>
      <c r="AM395" s="9"/>
      <c r="AN395" s="4"/>
      <c r="AO395" s="185"/>
      <c r="AP395" s="4"/>
      <c r="AQ395" s="9"/>
      <c r="AR395" s="4"/>
      <c r="AS395" s="185"/>
      <c r="AT395" s="4"/>
      <c r="AU395" s="19"/>
      <c r="AV395" s="4"/>
      <c r="AW395" s="185"/>
      <c r="AX395" s="4"/>
      <c r="AY395" s="4"/>
      <c r="AZ395" s="4"/>
      <c r="BA395" s="185"/>
      <c r="BB395" s="5" t="str">
        <f>VLOOKUP(A395,Tartufo!A:G,5,0)</f>
        <v>99</v>
      </c>
      <c r="BC395" s="5" t="str">
        <f>VLOOKUP(A395,Tartufo!A:G,6,0)</f>
        <v>04:58:31</v>
      </c>
      <c r="BD395" s="5">
        <f>VLOOKUP(A395,Tartufo!A:H,7,0)</f>
        <v>130</v>
      </c>
      <c r="BE395" s="185"/>
      <c r="BF395" s="7"/>
      <c r="BG395" s="7"/>
      <c r="BH395" s="7"/>
      <c r="BI395" s="7"/>
    </row>
    <row r="396" spans="1:61" s="8" customFormat="1" ht="12.75">
      <c r="A396" s="162" t="s">
        <v>479</v>
      </c>
      <c r="B396" s="141" t="s">
        <v>763</v>
      </c>
      <c r="C396" s="141" t="s">
        <v>1672</v>
      </c>
      <c r="D396" s="196" t="s">
        <v>261</v>
      </c>
      <c r="E396" s="185"/>
      <c r="F396" s="92">
        <f>+L396+P396+T396+X396+AB396+AF396+AJ396+AN396+AR396+AV396+AZ396+BD396</f>
        <v>249</v>
      </c>
      <c r="G396" s="92">
        <v>387</v>
      </c>
      <c r="H396" s="92">
        <f>COUNTA(J396,N396,R396,V396,Z396,AD396,AH396,AL396,AP396,AT396,AX396,BB396)</f>
        <v>1</v>
      </c>
      <c r="I396" s="185"/>
      <c r="J396" s="4"/>
      <c r="K396" s="4"/>
      <c r="L396" s="4"/>
      <c r="M396" s="185"/>
      <c r="N396" s="4"/>
      <c r="O396" s="3"/>
      <c r="P396" s="4"/>
      <c r="Q396" s="185"/>
      <c r="R396" s="4"/>
      <c r="S396" s="4"/>
      <c r="T396" s="4"/>
      <c r="U396" s="185"/>
      <c r="V396" s="150">
        <v>102</v>
      </c>
      <c r="W396" s="147" t="s">
        <v>265</v>
      </c>
      <c r="X396" s="5">
        <v>249</v>
      </c>
      <c r="Y396" s="185"/>
      <c r="Z396" s="152"/>
      <c r="AA396" s="5"/>
      <c r="AB396" s="5"/>
      <c r="AC396" s="185"/>
      <c r="AD396" s="4"/>
      <c r="AE396" s="9"/>
      <c r="AF396" s="4"/>
      <c r="AG396" s="185"/>
      <c r="AH396" s="5"/>
      <c r="AI396" s="36"/>
      <c r="AJ396" s="4"/>
      <c r="AK396" s="185"/>
      <c r="AL396" s="4"/>
      <c r="AM396" s="9"/>
      <c r="AN396" s="4"/>
      <c r="AO396" s="185"/>
      <c r="AP396" s="4"/>
      <c r="AQ396" s="9"/>
      <c r="AR396" s="4"/>
      <c r="AS396" s="185"/>
      <c r="AT396" s="4"/>
      <c r="AU396" s="4"/>
      <c r="AV396" s="4"/>
      <c r="AW396" s="185"/>
      <c r="AX396" s="4"/>
      <c r="AY396" s="4"/>
      <c r="AZ396" s="4"/>
      <c r="BA396" s="185"/>
      <c r="BB396" s="5"/>
      <c r="BC396" s="5"/>
      <c r="BD396" s="5"/>
      <c r="BE396" s="185"/>
      <c r="BF396" s="7"/>
      <c r="BG396" s="7"/>
      <c r="BH396" s="7"/>
      <c r="BI396" s="7"/>
    </row>
    <row r="397" spans="1:57" ht="12.75">
      <c r="A397" s="162" t="s">
        <v>3831</v>
      </c>
      <c r="B397" s="191" t="s">
        <v>763</v>
      </c>
      <c r="C397" s="191" t="s">
        <v>1939</v>
      </c>
      <c r="D397" s="202" t="s">
        <v>3832</v>
      </c>
      <c r="E397" s="185"/>
      <c r="F397" s="92">
        <f>+L397+P397+T397+X397+AB397+AF397+AJ397+AN397+AR397+AV397+AZ397+BD397</f>
        <v>249</v>
      </c>
      <c r="G397" s="92">
        <v>388</v>
      </c>
      <c r="H397" s="92">
        <f>COUNTA(J397,N397,R397,V397,Z397,AD397,AH397,AL397,AP397,AT397,AX397,BB397)</f>
        <v>1</v>
      </c>
      <c r="I397" s="185"/>
      <c r="M397" s="185"/>
      <c r="Q397" s="185"/>
      <c r="U397" s="185"/>
      <c r="Y397" s="185"/>
      <c r="Z397" s="154"/>
      <c r="AA397" s="16"/>
      <c r="AC397" s="185"/>
      <c r="AG397" s="185"/>
      <c r="AK397" s="185"/>
      <c r="AO397" s="185"/>
      <c r="AS397" s="185"/>
      <c r="AU397" s="19"/>
      <c r="AW397" s="185"/>
      <c r="BA397" s="185"/>
      <c r="BB397" s="191" t="s">
        <v>4130</v>
      </c>
      <c r="BC397" s="191" t="s">
        <v>3833</v>
      </c>
      <c r="BD397" s="6">
        <v>249</v>
      </c>
      <c r="BE397" s="185"/>
    </row>
    <row r="398" spans="1:57" ht="12.75">
      <c r="A398" s="162" t="s">
        <v>481</v>
      </c>
      <c r="B398" s="141" t="s">
        <v>763</v>
      </c>
      <c r="C398" s="141" t="s">
        <v>109</v>
      </c>
      <c r="D398" s="196" t="s">
        <v>2662</v>
      </c>
      <c r="E398" s="185"/>
      <c r="F398" s="92">
        <f>+L398+P398+T398+X398+AB398+AF398+AJ398+AN398+AR398+AV398+AZ398+BD398</f>
        <v>246</v>
      </c>
      <c r="G398" s="92">
        <v>389</v>
      </c>
      <c r="H398" s="92">
        <f>COUNTA(J398,N398,R398,V398,Z398,AD398,AH398,AL398,AP398,AT398,AX398,BB398)</f>
        <v>1</v>
      </c>
      <c r="I398" s="185"/>
      <c r="M398" s="185"/>
      <c r="Q398" s="185"/>
      <c r="U398" s="185"/>
      <c r="V398" s="150">
        <v>105</v>
      </c>
      <c r="W398" s="147" t="s">
        <v>277</v>
      </c>
      <c r="X398" s="5">
        <v>246</v>
      </c>
      <c r="Y398" s="185"/>
      <c r="AA398" s="5"/>
      <c r="AB398" s="5"/>
      <c r="AC398" s="185"/>
      <c r="AG398" s="185"/>
      <c r="AH398" s="5"/>
      <c r="AI398" s="36"/>
      <c r="AK398" s="185"/>
      <c r="AO398" s="185"/>
      <c r="AS398" s="185"/>
      <c r="AW398" s="185"/>
      <c r="BA398" s="185"/>
      <c r="BB398" s="5"/>
      <c r="BC398" s="5"/>
      <c r="BD398" s="5"/>
      <c r="BE398" s="185"/>
    </row>
    <row r="399" spans="1:61" s="8" customFormat="1" ht="12.75">
      <c r="A399" s="162" t="s">
        <v>587</v>
      </c>
      <c r="B399" s="6" t="s">
        <v>763</v>
      </c>
      <c r="C399" s="5"/>
      <c r="D399" s="194"/>
      <c r="E399" s="185"/>
      <c r="F399" s="92">
        <f>+L399+P399+T399+X399+AB399+AF399+AJ399+AN399+AR399+AV399+AZ399+BD399</f>
        <v>246</v>
      </c>
      <c r="G399" s="92">
        <v>390</v>
      </c>
      <c r="H399" s="92">
        <f>COUNTA(J399,N399,R399,V399,Z399,AD399,AH399,AL399,AP399,AT399,AX399,BB399)</f>
        <v>1</v>
      </c>
      <c r="I399" s="185"/>
      <c r="J399" s="4"/>
      <c r="K399" s="4"/>
      <c r="L399" s="4"/>
      <c r="M399" s="185"/>
      <c r="N399" s="4"/>
      <c r="O399" s="3"/>
      <c r="P399" s="4"/>
      <c r="Q399" s="185"/>
      <c r="R399" s="4"/>
      <c r="S399" s="4"/>
      <c r="T399" s="4"/>
      <c r="U399" s="185"/>
      <c r="V399" s="150" t="s">
        <v>631</v>
      </c>
      <c r="W399" s="147">
        <v>0.840925925925926</v>
      </c>
      <c r="X399" s="5">
        <v>246</v>
      </c>
      <c r="Y399" s="185"/>
      <c r="Z399" s="152"/>
      <c r="AA399" s="5"/>
      <c r="AB399" s="5"/>
      <c r="AC399" s="185"/>
      <c r="AD399" s="4"/>
      <c r="AE399" s="9"/>
      <c r="AF399" s="4"/>
      <c r="AG399" s="185"/>
      <c r="AH399" s="5"/>
      <c r="AI399" s="36"/>
      <c r="AJ399" s="4"/>
      <c r="AK399" s="185"/>
      <c r="AL399" s="4"/>
      <c r="AM399" s="9"/>
      <c r="AN399" s="4"/>
      <c r="AO399" s="185"/>
      <c r="AP399" s="4"/>
      <c r="AQ399" s="9"/>
      <c r="AR399" s="4"/>
      <c r="AS399" s="185"/>
      <c r="AT399" s="4"/>
      <c r="AU399" s="4"/>
      <c r="AV399" s="4"/>
      <c r="AW399" s="185"/>
      <c r="AX399" s="4"/>
      <c r="AY399" s="4"/>
      <c r="AZ399" s="4"/>
      <c r="BA399" s="185"/>
      <c r="BB399" s="5"/>
      <c r="BC399" s="5"/>
      <c r="BD399" s="5"/>
      <c r="BE399" s="185"/>
      <c r="BF399" s="7"/>
      <c r="BG399" s="7"/>
      <c r="BH399" s="7"/>
      <c r="BI399" s="7"/>
    </row>
    <row r="400" spans="1:61" s="8" customFormat="1" ht="12.75">
      <c r="A400" s="162" t="s">
        <v>482</v>
      </c>
      <c r="B400" s="141" t="s">
        <v>763</v>
      </c>
      <c r="C400" s="141" t="s">
        <v>37</v>
      </c>
      <c r="D400" s="196" t="s">
        <v>133</v>
      </c>
      <c r="E400" s="185"/>
      <c r="F400" s="92">
        <f>+L400+P400+T400+X400+AB400+AF400+AJ400+AN400+AR400+AV400+AZ400+BD400</f>
        <v>245</v>
      </c>
      <c r="G400" s="92">
        <v>391</v>
      </c>
      <c r="H400" s="92">
        <f>COUNTA(J400,N400,R400,V400,Z400,AD400,AH400,AL400,AP400,AT400,AX400,BB400)</f>
        <v>1</v>
      </c>
      <c r="I400" s="185"/>
      <c r="J400" s="4"/>
      <c r="K400" s="4"/>
      <c r="L400" s="4"/>
      <c r="M400" s="185"/>
      <c r="N400" s="4"/>
      <c r="O400" s="3"/>
      <c r="P400" s="4"/>
      <c r="Q400" s="185"/>
      <c r="R400" s="57"/>
      <c r="S400" s="57"/>
      <c r="T400" s="57"/>
      <c r="U400" s="185"/>
      <c r="V400" s="150">
        <v>106</v>
      </c>
      <c r="W400" s="147" t="s">
        <v>282</v>
      </c>
      <c r="X400" s="5">
        <v>245</v>
      </c>
      <c r="Y400" s="185"/>
      <c r="Z400" s="152"/>
      <c r="AA400" s="5"/>
      <c r="AB400" s="5"/>
      <c r="AC400" s="185"/>
      <c r="AD400" s="4"/>
      <c r="AE400" s="9"/>
      <c r="AF400" s="4"/>
      <c r="AG400" s="185"/>
      <c r="AH400" s="5"/>
      <c r="AI400" s="36"/>
      <c r="AJ400" s="4"/>
      <c r="AK400" s="185"/>
      <c r="AL400" s="4"/>
      <c r="AM400" s="9"/>
      <c r="AN400" s="4"/>
      <c r="AO400" s="185"/>
      <c r="AP400" s="4"/>
      <c r="AQ400" s="9"/>
      <c r="AR400" s="4"/>
      <c r="AS400" s="185"/>
      <c r="AT400" s="4"/>
      <c r="AU400" s="9"/>
      <c r="AV400" s="4"/>
      <c r="AW400" s="185"/>
      <c r="AX400" s="4"/>
      <c r="AY400" s="4"/>
      <c r="AZ400" s="4"/>
      <c r="BA400" s="185"/>
      <c r="BB400" s="5"/>
      <c r="BC400" s="5"/>
      <c r="BD400" s="5"/>
      <c r="BE400" s="185"/>
      <c r="BF400" s="7"/>
      <c r="BG400" s="7"/>
      <c r="BH400" s="7"/>
      <c r="BI400" s="7"/>
    </row>
    <row r="401" spans="1:61" s="8" customFormat="1" ht="12.75">
      <c r="A401" s="172" t="s">
        <v>2721</v>
      </c>
      <c r="B401" s="5" t="s">
        <v>765</v>
      </c>
      <c r="C401" s="5"/>
      <c r="D401" s="177" t="s">
        <v>1899</v>
      </c>
      <c r="E401" s="185"/>
      <c r="F401" s="92">
        <f>+L401+P401+T401+X401+AB401+AF401+AJ401+AN401+AR401+AV401+AZ401+BD401</f>
        <v>244</v>
      </c>
      <c r="G401" s="92">
        <v>392</v>
      </c>
      <c r="H401" s="92">
        <f>COUNTA(J401,N401,R401,V401,Z401,AD401,AH401,AL401,AP401,AT401,AX401,BB401)</f>
        <v>2</v>
      </c>
      <c r="I401" s="185"/>
      <c r="J401" s="4"/>
      <c r="K401" s="4"/>
      <c r="L401" s="4"/>
      <c r="M401" s="185"/>
      <c r="N401" s="4"/>
      <c r="O401" s="3"/>
      <c r="P401" s="4"/>
      <c r="Q401" s="185"/>
      <c r="R401" s="4"/>
      <c r="S401" s="4"/>
      <c r="T401" s="4"/>
      <c r="U401" s="185"/>
      <c r="V401" s="149"/>
      <c r="W401" s="145"/>
      <c r="X401" s="4"/>
      <c r="Y401" s="185"/>
      <c r="Z401" s="152"/>
      <c r="AA401" s="9"/>
      <c r="AB401" s="4"/>
      <c r="AC401" s="185"/>
      <c r="AD401" s="4">
        <v>101</v>
      </c>
      <c r="AE401" s="19">
        <v>0.14189814814814813</v>
      </c>
      <c r="AF401" s="4">
        <v>121</v>
      </c>
      <c r="AG401" s="185"/>
      <c r="AH401" s="5"/>
      <c r="AI401" s="36"/>
      <c r="AJ401" s="4"/>
      <c r="AK401" s="185"/>
      <c r="AL401" s="4"/>
      <c r="AM401" s="9"/>
      <c r="AN401" s="4"/>
      <c r="AO401" s="185"/>
      <c r="AP401" s="5">
        <v>100</v>
      </c>
      <c r="AQ401" s="9">
        <v>0.17430555555555557</v>
      </c>
      <c r="AR401" s="5">
        <v>123</v>
      </c>
      <c r="AS401" s="185"/>
      <c r="AT401" s="4"/>
      <c r="AU401" s="19"/>
      <c r="AV401" s="4"/>
      <c r="AW401" s="185"/>
      <c r="AX401" s="4"/>
      <c r="AY401" s="4"/>
      <c r="AZ401" s="4"/>
      <c r="BA401" s="185"/>
      <c r="BB401" s="5"/>
      <c r="BC401" s="5"/>
      <c r="BD401" s="5"/>
      <c r="BE401" s="185"/>
      <c r="BF401" s="7"/>
      <c r="BG401" s="7"/>
      <c r="BH401" s="7"/>
      <c r="BI401" s="7"/>
    </row>
    <row r="402" spans="1:61" ht="12.75">
      <c r="A402" s="171" t="s">
        <v>3839</v>
      </c>
      <c r="B402" s="191" t="s">
        <v>765</v>
      </c>
      <c r="C402" s="191" t="s">
        <v>1651</v>
      </c>
      <c r="D402" s="202" t="s">
        <v>3832</v>
      </c>
      <c r="E402" s="185"/>
      <c r="F402" s="92">
        <f>+L402+P402+T402+X402+AB402+AF402+AJ402+AN402+AR402+AV402+AZ402+BD402</f>
        <v>244</v>
      </c>
      <c r="G402" s="92">
        <v>393</v>
      </c>
      <c r="H402" s="92">
        <f>COUNTA(J402,N402,R402,V402,Z402,AD402,AH402,AL402,AP402,AT402,AX402,BB402)</f>
        <v>1</v>
      </c>
      <c r="I402" s="185"/>
      <c r="J402" s="5"/>
      <c r="K402" s="36"/>
      <c r="L402" s="5"/>
      <c r="M402" s="185"/>
      <c r="N402" s="5"/>
      <c r="O402" s="59"/>
      <c r="P402" s="5"/>
      <c r="Q402" s="185"/>
      <c r="U402" s="185"/>
      <c r="Y402" s="185"/>
      <c r="AB402" s="5"/>
      <c r="AC402" s="185"/>
      <c r="AD402" s="5"/>
      <c r="AF402" s="5"/>
      <c r="AG402" s="185"/>
      <c r="AJ402" s="5"/>
      <c r="AK402" s="185"/>
      <c r="AN402" s="5"/>
      <c r="AO402" s="185"/>
      <c r="AS402" s="185"/>
      <c r="AU402" s="19"/>
      <c r="AW402" s="185"/>
      <c r="BA402" s="185"/>
      <c r="BB402" s="191" t="s">
        <v>4135</v>
      </c>
      <c r="BC402" s="191" t="s">
        <v>3840</v>
      </c>
      <c r="BD402" s="6">
        <v>244</v>
      </c>
      <c r="BE402" s="185"/>
      <c r="BF402" s="8"/>
      <c r="BG402" s="8"/>
      <c r="BH402" s="8"/>
      <c r="BI402" s="8"/>
    </row>
    <row r="403" spans="1:61" s="8" customFormat="1" ht="12.75">
      <c r="A403" s="162" t="s">
        <v>484</v>
      </c>
      <c r="B403" s="141" t="s">
        <v>763</v>
      </c>
      <c r="C403" s="141" t="s">
        <v>37</v>
      </c>
      <c r="D403" s="196" t="s">
        <v>1752</v>
      </c>
      <c r="E403" s="185"/>
      <c r="F403" s="92">
        <f>+L403+P403+T403+X403+AB403+AF403+AJ403+AN403+AR403+AV403+AZ403+BD403</f>
        <v>243</v>
      </c>
      <c r="G403" s="92">
        <v>394</v>
      </c>
      <c r="H403" s="92">
        <f>COUNTA(J403,N403,R403,V403,Z403,AD403,AH403,AL403,AP403,AT403,AX403,BB403)</f>
        <v>1</v>
      </c>
      <c r="I403" s="185"/>
      <c r="J403" s="4"/>
      <c r="K403" s="4"/>
      <c r="L403" s="4"/>
      <c r="M403" s="185"/>
      <c r="N403" s="4"/>
      <c r="O403" s="3"/>
      <c r="P403" s="4"/>
      <c r="Q403" s="185"/>
      <c r="R403" s="4"/>
      <c r="S403" s="4"/>
      <c r="T403" s="4"/>
      <c r="U403" s="185"/>
      <c r="V403" s="150">
        <v>108</v>
      </c>
      <c r="W403" s="147" t="s">
        <v>293</v>
      </c>
      <c r="X403" s="5">
        <v>243</v>
      </c>
      <c r="Y403" s="185"/>
      <c r="Z403" s="152"/>
      <c r="AA403" s="5"/>
      <c r="AB403" s="5"/>
      <c r="AC403" s="185"/>
      <c r="AD403" s="4"/>
      <c r="AE403" s="9"/>
      <c r="AF403" s="4"/>
      <c r="AG403" s="185"/>
      <c r="AH403" s="5"/>
      <c r="AI403" s="36"/>
      <c r="AJ403" s="4"/>
      <c r="AK403" s="185"/>
      <c r="AL403" s="4"/>
      <c r="AM403" s="9"/>
      <c r="AN403" s="4"/>
      <c r="AO403" s="185"/>
      <c r="AP403" s="4"/>
      <c r="AQ403" s="9"/>
      <c r="AR403" s="4"/>
      <c r="AS403" s="185"/>
      <c r="AT403" s="21"/>
      <c r="AU403" s="16"/>
      <c r="AV403" s="21"/>
      <c r="AW403" s="185"/>
      <c r="AX403" s="4"/>
      <c r="AY403" s="4"/>
      <c r="AZ403" s="4"/>
      <c r="BA403" s="185"/>
      <c r="BB403" s="5"/>
      <c r="BC403" s="5"/>
      <c r="BD403" s="5"/>
      <c r="BE403" s="185"/>
      <c r="BF403" s="7"/>
      <c r="BG403" s="7"/>
      <c r="BH403" s="7"/>
      <c r="BI403" s="7"/>
    </row>
    <row r="404" spans="1:61" s="8" customFormat="1" ht="12.75">
      <c r="A404" s="162" t="s">
        <v>3841</v>
      </c>
      <c r="B404" s="191" t="s">
        <v>763</v>
      </c>
      <c r="C404" s="191" t="s">
        <v>1834</v>
      </c>
      <c r="D404" s="202" t="s">
        <v>3832</v>
      </c>
      <c r="E404" s="185"/>
      <c r="F404" s="92">
        <f>+L404+P404+T404+X404+AB404+AF404+AJ404+AN404+AR404+AV404+AZ404+BD404</f>
        <v>243</v>
      </c>
      <c r="G404" s="92">
        <v>395</v>
      </c>
      <c r="H404" s="92">
        <f>COUNTA(J404,N404,R404,V404,Z404,AD404,AH404,AL404,AP404,AT404,AX404,BB404)</f>
        <v>1</v>
      </c>
      <c r="I404" s="185"/>
      <c r="J404" s="4"/>
      <c r="K404" s="4"/>
      <c r="L404" s="4"/>
      <c r="M404" s="185"/>
      <c r="N404" s="4"/>
      <c r="O404" s="3"/>
      <c r="P404" s="4"/>
      <c r="Q404" s="185"/>
      <c r="R404" s="4"/>
      <c r="S404" s="4"/>
      <c r="T404" s="4"/>
      <c r="U404" s="185"/>
      <c r="V404" s="149"/>
      <c r="W404" s="145"/>
      <c r="X404" s="4"/>
      <c r="Y404" s="185"/>
      <c r="Z404" s="152"/>
      <c r="AA404" s="9"/>
      <c r="AB404" s="4"/>
      <c r="AC404" s="185"/>
      <c r="AD404" s="4"/>
      <c r="AE404" s="9"/>
      <c r="AF404" s="4"/>
      <c r="AG404" s="185"/>
      <c r="AH404" s="4"/>
      <c r="AI404" s="9"/>
      <c r="AJ404" s="4"/>
      <c r="AK404" s="185"/>
      <c r="AL404" s="4"/>
      <c r="AM404" s="9"/>
      <c r="AN404" s="4"/>
      <c r="AO404" s="185"/>
      <c r="AP404" s="4"/>
      <c r="AQ404" s="9"/>
      <c r="AR404" s="4"/>
      <c r="AS404" s="185"/>
      <c r="AT404" s="4"/>
      <c r="AU404" s="4"/>
      <c r="AV404" s="4"/>
      <c r="AW404" s="185"/>
      <c r="AX404" s="4"/>
      <c r="AY404" s="4"/>
      <c r="AZ404" s="4"/>
      <c r="BA404" s="185"/>
      <c r="BB404" s="191" t="s">
        <v>4136</v>
      </c>
      <c r="BC404" s="191" t="s">
        <v>3842</v>
      </c>
      <c r="BD404" s="6">
        <v>243</v>
      </c>
      <c r="BE404" s="185"/>
      <c r="BF404" s="7"/>
      <c r="BG404" s="7"/>
      <c r="BH404" s="7"/>
      <c r="BI404" s="7"/>
    </row>
    <row r="405" spans="1:61" s="8" customFormat="1" ht="12.75">
      <c r="A405" s="162" t="s">
        <v>485</v>
      </c>
      <c r="B405" s="141" t="s">
        <v>763</v>
      </c>
      <c r="C405" s="141" t="s">
        <v>2300</v>
      </c>
      <c r="D405" s="196" t="s">
        <v>2286</v>
      </c>
      <c r="E405" s="185"/>
      <c r="F405" s="92">
        <f>+L405+P405+T405+X405+AB405+AF405+AJ405+AN405+AR405+AV405+AZ405+BD405</f>
        <v>242</v>
      </c>
      <c r="G405" s="92">
        <v>396</v>
      </c>
      <c r="H405" s="92">
        <f>COUNTA(J405,N405,R405,V405,Z405,AD405,AH405,AL405,AP405,AT405,AX405,BB405)</f>
        <v>1</v>
      </c>
      <c r="I405" s="185"/>
      <c r="J405" s="4"/>
      <c r="K405" s="4"/>
      <c r="L405" s="4"/>
      <c r="M405" s="185"/>
      <c r="N405" s="4"/>
      <c r="O405" s="3"/>
      <c r="P405" s="4"/>
      <c r="Q405" s="185"/>
      <c r="R405" s="57"/>
      <c r="S405" s="57"/>
      <c r="T405" s="57"/>
      <c r="U405" s="185"/>
      <c r="V405" s="150">
        <v>109</v>
      </c>
      <c r="W405" s="147" t="s">
        <v>293</v>
      </c>
      <c r="X405" s="5">
        <v>242</v>
      </c>
      <c r="Y405" s="185"/>
      <c r="Z405" s="152"/>
      <c r="AA405" s="5"/>
      <c r="AB405" s="5"/>
      <c r="AC405" s="185"/>
      <c r="AD405" s="4"/>
      <c r="AE405" s="19"/>
      <c r="AF405" s="4"/>
      <c r="AG405" s="185"/>
      <c r="AH405" s="5"/>
      <c r="AI405" s="36"/>
      <c r="AJ405" s="4"/>
      <c r="AK405" s="185"/>
      <c r="AL405" s="4"/>
      <c r="AM405" s="9"/>
      <c r="AN405" s="4"/>
      <c r="AO405" s="185"/>
      <c r="AP405" s="4"/>
      <c r="AQ405" s="9"/>
      <c r="AR405" s="4"/>
      <c r="AS405" s="185"/>
      <c r="AT405" s="4"/>
      <c r="AU405" s="9"/>
      <c r="AV405" s="4"/>
      <c r="AW405" s="185"/>
      <c r="AX405" s="4"/>
      <c r="AY405" s="4"/>
      <c r="AZ405" s="4"/>
      <c r="BA405" s="185"/>
      <c r="BB405" s="5"/>
      <c r="BC405" s="5"/>
      <c r="BD405" s="5"/>
      <c r="BE405" s="185"/>
      <c r="BF405" s="7"/>
      <c r="BG405" s="7"/>
      <c r="BH405" s="7"/>
      <c r="BI405" s="7"/>
    </row>
    <row r="406" spans="1:61" ht="12.75">
      <c r="A406" s="162" t="s">
        <v>3435</v>
      </c>
      <c r="B406" s="191" t="s">
        <v>763</v>
      </c>
      <c r="C406" s="191" t="s">
        <v>1651</v>
      </c>
      <c r="D406" s="194" t="s">
        <v>1990</v>
      </c>
      <c r="E406" s="185"/>
      <c r="F406" s="92">
        <f>+L406+P406+T406+X406+AB406+AF406+AJ406+AN406+AR406+AV406+AZ406+BD406</f>
        <v>242</v>
      </c>
      <c r="G406" s="92">
        <v>397</v>
      </c>
      <c r="H406" s="92">
        <f>COUNTA(J406,N406,R406,V406,Z406,AD406,AH406,AL406,AP406,AT406,AX406,BB406)</f>
        <v>1</v>
      </c>
      <c r="I406" s="185"/>
      <c r="J406" s="5"/>
      <c r="K406" s="36"/>
      <c r="L406" s="5"/>
      <c r="M406" s="185"/>
      <c r="N406" s="5"/>
      <c r="O406" s="59"/>
      <c r="P406" s="5"/>
      <c r="Q406" s="185"/>
      <c r="U406" s="185"/>
      <c r="Y406" s="185"/>
      <c r="AB406" s="5"/>
      <c r="AC406" s="185"/>
      <c r="AD406" s="5"/>
      <c r="AF406" s="5"/>
      <c r="AG406" s="185"/>
      <c r="AH406" s="191" t="s">
        <v>3541</v>
      </c>
      <c r="AI406" s="191" t="s">
        <v>2730</v>
      </c>
      <c r="AJ406" s="6">
        <v>242</v>
      </c>
      <c r="AK406" s="185"/>
      <c r="AN406" s="5"/>
      <c r="AO406" s="185"/>
      <c r="AS406" s="185"/>
      <c r="AU406" s="19"/>
      <c r="AW406" s="185"/>
      <c r="BA406" s="185"/>
      <c r="BB406" s="5"/>
      <c r="BC406" s="5"/>
      <c r="BD406" s="5"/>
      <c r="BE406" s="185"/>
      <c r="BF406" s="8"/>
      <c r="BG406" s="8"/>
      <c r="BH406" s="8"/>
      <c r="BI406" s="8"/>
    </row>
    <row r="407" spans="1:57" ht="12.75">
      <c r="A407" s="162" t="s">
        <v>3843</v>
      </c>
      <c r="B407" s="191" t="s">
        <v>763</v>
      </c>
      <c r="C407" s="191" t="s">
        <v>1956</v>
      </c>
      <c r="D407" s="202" t="s">
        <v>2488</v>
      </c>
      <c r="E407" s="185"/>
      <c r="F407" s="92">
        <f>+L407+P407+T407+X407+AB407+AF407+AJ407+AN407+AR407+AV407+AZ407+BD407</f>
        <v>242</v>
      </c>
      <c r="G407" s="92">
        <v>398</v>
      </c>
      <c r="H407" s="92">
        <f>COUNTA(J407,N407,R407,V407,Z407,AD407,AH407,AL407,AP407,AT407,AX407,BB407)</f>
        <v>1</v>
      </c>
      <c r="I407" s="185"/>
      <c r="M407" s="185"/>
      <c r="Q407" s="185"/>
      <c r="U407" s="185"/>
      <c r="Y407" s="185"/>
      <c r="AC407" s="185"/>
      <c r="AG407" s="185"/>
      <c r="AK407" s="185"/>
      <c r="AO407" s="185"/>
      <c r="AS407" s="185"/>
      <c r="AT407" s="21"/>
      <c r="AU407" s="20"/>
      <c r="AV407" s="21"/>
      <c r="AW407" s="185"/>
      <c r="BA407" s="185"/>
      <c r="BB407" s="191" t="s">
        <v>4137</v>
      </c>
      <c r="BC407" s="191" t="s">
        <v>3844</v>
      </c>
      <c r="BD407" s="6">
        <v>242</v>
      </c>
      <c r="BE407" s="185"/>
    </row>
    <row r="408" spans="1:61" ht="12.75">
      <c r="A408" s="170" t="s">
        <v>3797</v>
      </c>
      <c r="B408" s="5" t="s">
        <v>765</v>
      </c>
      <c r="C408" s="191" t="s">
        <v>1956</v>
      </c>
      <c r="D408" s="161" t="s">
        <v>1752</v>
      </c>
      <c r="E408" s="185"/>
      <c r="F408" s="92">
        <f>+L408+P408+T408+X408+AB408+AF408+AJ408+AN408+AR408+AV408+AZ408+BD408</f>
        <v>241</v>
      </c>
      <c r="G408" s="92">
        <v>399</v>
      </c>
      <c r="H408" s="92">
        <f>COUNTA(J408,N408,R408,V408,Z408,AD408,AH408,AL408,AP408,AT408,AX408,BB408)</f>
        <v>2</v>
      </c>
      <c r="I408" s="185"/>
      <c r="J408" s="5"/>
      <c r="K408" s="36"/>
      <c r="L408" s="5"/>
      <c r="M408" s="185"/>
      <c r="N408" s="89"/>
      <c r="O408" s="129"/>
      <c r="P408" s="5"/>
      <c r="Q408" s="185"/>
      <c r="R408" s="5"/>
      <c r="S408" s="5"/>
      <c r="T408" s="5"/>
      <c r="U408" s="185"/>
      <c r="V408" s="150"/>
      <c r="W408" s="147"/>
      <c r="X408" s="5"/>
      <c r="Y408" s="185"/>
      <c r="AA408" s="5"/>
      <c r="AB408" s="5"/>
      <c r="AC408" s="185"/>
      <c r="AE408" s="19"/>
      <c r="AF408" s="5"/>
      <c r="AG408" s="185"/>
      <c r="AH408" s="5"/>
      <c r="AI408" s="36"/>
      <c r="AJ408" s="5"/>
      <c r="AK408" s="185"/>
      <c r="AL408" s="5"/>
      <c r="AM408" s="36"/>
      <c r="AN408" s="5"/>
      <c r="AO408" s="185"/>
      <c r="AP408" s="5"/>
      <c r="AQ408" s="36"/>
      <c r="AR408" s="5"/>
      <c r="AS408" s="185"/>
      <c r="AT408" s="5"/>
      <c r="AU408" s="36"/>
      <c r="AV408" s="5"/>
      <c r="AW408" s="185"/>
      <c r="AX408" s="52">
        <v>129</v>
      </c>
      <c r="AY408" s="36">
        <v>0.09922453703703704</v>
      </c>
      <c r="AZ408" s="4">
        <v>92</v>
      </c>
      <c r="BA408" s="185"/>
      <c r="BB408" s="191" t="s">
        <v>2073</v>
      </c>
      <c r="BC408" s="191" t="s">
        <v>4085</v>
      </c>
      <c r="BD408" s="6">
        <v>149</v>
      </c>
      <c r="BE408" s="185"/>
      <c r="BF408" s="8"/>
      <c r="BG408" s="8"/>
      <c r="BH408" s="8"/>
      <c r="BI408" s="8"/>
    </row>
    <row r="409" spans="1:61" s="8" customFormat="1" ht="12.75">
      <c r="A409" s="162" t="s">
        <v>3436</v>
      </c>
      <c r="B409" s="191" t="s">
        <v>763</v>
      </c>
      <c r="C409" s="191" t="s">
        <v>1898</v>
      </c>
      <c r="D409" s="196" t="s">
        <v>2680</v>
      </c>
      <c r="E409" s="185"/>
      <c r="F409" s="92">
        <f>+L409+P409+T409+X409+AB409+AF409+AJ409+AN409+AR409+AV409+AZ409+BD409</f>
        <v>241</v>
      </c>
      <c r="G409" s="92">
        <v>400</v>
      </c>
      <c r="H409" s="92">
        <f>COUNTA(J409,N409,R409,V409,Z409,AD409,AH409,AL409,AP409,AT409,AX409,BB409)</f>
        <v>1</v>
      </c>
      <c r="I409" s="185"/>
      <c r="J409" s="4"/>
      <c r="K409" s="4"/>
      <c r="L409" s="4"/>
      <c r="M409" s="185"/>
      <c r="N409" s="4"/>
      <c r="O409" s="3"/>
      <c r="P409" s="4"/>
      <c r="Q409" s="185"/>
      <c r="R409" s="4"/>
      <c r="S409" s="4"/>
      <c r="T409" s="4"/>
      <c r="U409" s="185"/>
      <c r="V409" s="149"/>
      <c r="W409" s="145"/>
      <c r="X409" s="4"/>
      <c r="Y409" s="185"/>
      <c r="Z409" s="152"/>
      <c r="AA409" s="9"/>
      <c r="AB409" s="4"/>
      <c r="AC409" s="185"/>
      <c r="AD409" s="4"/>
      <c r="AE409" s="9"/>
      <c r="AF409" s="4"/>
      <c r="AG409" s="185"/>
      <c r="AH409" s="191" t="s">
        <v>3542</v>
      </c>
      <c r="AI409" s="191" t="s">
        <v>2735</v>
      </c>
      <c r="AJ409" s="6">
        <v>241</v>
      </c>
      <c r="AK409" s="185"/>
      <c r="AL409" s="4"/>
      <c r="AM409" s="9"/>
      <c r="AN409" s="4"/>
      <c r="AO409" s="185"/>
      <c r="AP409" s="4"/>
      <c r="AQ409" s="9"/>
      <c r="AR409" s="4"/>
      <c r="AS409" s="185"/>
      <c r="AT409" s="4"/>
      <c r="AU409" s="19"/>
      <c r="AV409" s="4"/>
      <c r="AW409" s="185"/>
      <c r="AX409" s="4"/>
      <c r="AY409" s="4"/>
      <c r="AZ409" s="4"/>
      <c r="BA409" s="185"/>
      <c r="BB409" s="5"/>
      <c r="BC409" s="5"/>
      <c r="BD409" s="5"/>
      <c r="BE409" s="185"/>
      <c r="BF409" s="7"/>
      <c r="BG409" s="7"/>
      <c r="BH409" s="7"/>
      <c r="BI409" s="7"/>
    </row>
    <row r="410" spans="1:61" s="8" customFormat="1" ht="12.75">
      <c r="A410" s="162" t="s">
        <v>486</v>
      </c>
      <c r="B410" s="141" t="s">
        <v>763</v>
      </c>
      <c r="C410" s="141" t="s">
        <v>1672</v>
      </c>
      <c r="D410" s="196" t="s">
        <v>1752</v>
      </c>
      <c r="E410" s="185"/>
      <c r="F410" s="92">
        <f>+L410+P410+T410+X410+AB410+AF410+AJ410+AN410+AR410+AV410+AZ410+BD410</f>
        <v>241</v>
      </c>
      <c r="G410" s="92">
        <v>401</v>
      </c>
      <c r="H410" s="92">
        <f>COUNTA(J410,N410,R410,V410,Z410,AD410,AH410,AL410,AP410,AT410,AX410,BB410)</f>
        <v>1</v>
      </c>
      <c r="I410" s="185"/>
      <c r="J410" s="4"/>
      <c r="K410" s="4"/>
      <c r="L410" s="4"/>
      <c r="M410" s="185"/>
      <c r="N410" s="4"/>
      <c r="O410" s="3"/>
      <c r="P410" s="4"/>
      <c r="Q410" s="185"/>
      <c r="R410" s="4"/>
      <c r="S410" s="4"/>
      <c r="T410" s="4"/>
      <c r="U410" s="185"/>
      <c r="V410" s="150">
        <v>110</v>
      </c>
      <c r="W410" s="147" t="s">
        <v>300</v>
      </c>
      <c r="X410" s="5">
        <v>241</v>
      </c>
      <c r="Y410" s="185"/>
      <c r="Z410" s="152"/>
      <c r="AA410" s="5"/>
      <c r="AB410" s="5"/>
      <c r="AC410" s="185"/>
      <c r="AD410" s="4"/>
      <c r="AE410" s="9"/>
      <c r="AF410" s="4"/>
      <c r="AG410" s="185"/>
      <c r="AH410" s="5"/>
      <c r="AI410" s="36"/>
      <c r="AJ410" s="4"/>
      <c r="AK410" s="185"/>
      <c r="AL410" s="4"/>
      <c r="AM410" s="9"/>
      <c r="AN410" s="4"/>
      <c r="AO410" s="185"/>
      <c r="AP410" s="4"/>
      <c r="AQ410" s="9"/>
      <c r="AR410" s="4"/>
      <c r="AS410" s="185"/>
      <c r="AT410" s="4"/>
      <c r="AU410" s="4"/>
      <c r="AV410" s="4"/>
      <c r="AW410" s="185"/>
      <c r="AX410" s="4"/>
      <c r="AY410" s="4"/>
      <c r="AZ410" s="4"/>
      <c r="BA410" s="185"/>
      <c r="BB410" s="5"/>
      <c r="BC410" s="5"/>
      <c r="BD410" s="5"/>
      <c r="BE410" s="185"/>
      <c r="BF410" s="7"/>
      <c r="BG410" s="7"/>
      <c r="BH410" s="7"/>
      <c r="BI410" s="7"/>
    </row>
    <row r="411" spans="1:61" s="8" customFormat="1" ht="12.75">
      <c r="A411" s="162" t="s">
        <v>3845</v>
      </c>
      <c r="B411" s="191" t="s">
        <v>763</v>
      </c>
      <c r="C411" s="191" t="s">
        <v>1672</v>
      </c>
      <c r="D411" s="202" t="s">
        <v>214</v>
      </c>
      <c r="E411" s="185"/>
      <c r="F411" s="92">
        <f>+L411+P411+T411+X411+AB411+AF411+AJ411+AN411+AR411+AV411+AZ411+BD411</f>
        <v>241</v>
      </c>
      <c r="G411" s="92">
        <v>402</v>
      </c>
      <c r="H411" s="92">
        <f>COUNTA(J411,N411,R411,V411,Z411,AD411,AH411,AL411,AP411,AT411,AX411,BB411)</f>
        <v>1</v>
      </c>
      <c r="I411" s="185"/>
      <c r="J411" s="5"/>
      <c r="K411" s="36"/>
      <c r="L411" s="5"/>
      <c r="M411" s="185"/>
      <c r="N411" s="5"/>
      <c r="O411" s="59"/>
      <c r="P411" s="5"/>
      <c r="Q411" s="185"/>
      <c r="R411" s="4"/>
      <c r="S411" s="4"/>
      <c r="T411" s="4"/>
      <c r="U411" s="185"/>
      <c r="V411" s="149"/>
      <c r="W411" s="145"/>
      <c r="X411" s="4"/>
      <c r="Y411" s="185"/>
      <c r="Z411" s="152"/>
      <c r="AA411" s="9"/>
      <c r="AB411" s="5"/>
      <c r="AC411" s="185"/>
      <c r="AD411" s="5"/>
      <c r="AE411" s="9"/>
      <c r="AF411" s="5"/>
      <c r="AG411" s="185"/>
      <c r="AH411" s="4"/>
      <c r="AI411" s="9"/>
      <c r="AJ411" s="5"/>
      <c r="AK411" s="185"/>
      <c r="AL411" s="4"/>
      <c r="AM411" s="9"/>
      <c r="AN411" s="5"/>
      <c r="AO411" s="185"/>
      <c r="AP411" s="4"/>
      <c r="AQ411" s="9"/>
      <c r="AR411" s="4"/>
      <c r="AS411" s="185"/>
      <c r="AT411" s="4"/>
      <c r="AU411" s="19"/>
      <c r="AV411" s="4"/>
      <c r="AW411" s="185"/>
      <c r="AX411" s="4"/>
      <c r="AY411" s="4"/>
      <c r="AZ411" s="4"/>
      <c r="BA411" s="185"/>
      <c r="BB411" s="191" t="s">
        <v>4138</v>
      </c>
      <c r="BC411" s="191" t="s">
        <v>3846</v>
      </c>
      <c r="BD411" s="6">
        <v>241</v>
      </c>
      <c r="BE411" s="185"/>
      <c r="BG411" s="7"/>
      <c r="BH411" s="7"/>
      <c r="BI411" s="7"/>
    </row>
    <row r="412" spans="1:61" s="8" customFormat="1" ht="12.75">
      <c r="A412" s="162" t="s">
        <v>487</v>
      </c>
      <c r="B412" s="141" t="s">
        <v>763</v>
      </c>
      <c r="C412" s="141" t="s">
        <v>1672</v>
      </c>
      <c r="D412" s="196" t="s">
        <v>261</v>
      </c>
      <c r="E412" s="185"/>
      <c r="F412" s="92">
        <f>+L412+P412+T412+X412+AB412+AF412+AJ412+AN412+AR412+AV412+AZ412+BD412</f>
        <v>240</v>
      </c>
      <c r="G412" s="92">
        <v>403</v>
      </c>
      <c r="H412" s="92">
        <f>COUNTA(J412,N412,R412,V412,Z412,AD412,AH412,AL412,AP412,AT412,AX412,BB412)</f>
        <v>1</v>
      </c>
      <c r="I412" s="185"/>
      <c r="J412" s="4"/>
      <c r="K412" s="4"/>
      <c r="L412" s="4"/>
      <c r="M412" s="185"/>
      <c r="N412" s="4"/>
      <c r="O412" s="3"/>
      <c r="P412" s="4"/>
      <c r="Q412" s="185"/>
      <c r="R412" s="4"/>
      <c r="S412" s="4"/>
      <c r="T412" s="4"/>
      <c r="U412" s="185"/>
      <c r="V412" s="150">
        <v>111</v>
      </c>
      <c r="W412" s="147" t="s">
        <v>305</v>
      </c>
      <c r="X412" s="5">
        <v>240</v>
      </c>
      <c r="Y412" s="185"/>
      <c r="Z412" s="152"/>
      <c r="AA412" s="5"/>
      <c r="AB412" s="5"/>
      <c r="AC412" s="185"/>
      <c r="AD412" s="4"/>
      <c r="AE412" s="19"/>
      <c r="AF412" s="4"/>
      <c r="AG412" s="185"/>
      <c r="AH412" s="5"/>
      <c r="AI412" s="36"/>
      <c r="AJ412" s="4"/>
      <c r="AK412" s="185"/>
      <c r="AL412" s="4"/>
      <c r="AM412" s="9"/>
      <c r="AN412" s="4"/>
      <c r="AO412" s="185"/>
      <c r="AP412" s="4"/>
      <c r="AQ412" s="9"/>
      <c r="AR412" s="4"/>
      <c r="AS412" s="185"/>
      <c r="AT412" s="4"/>
      <c r="AU412" s="4"/>
      <c r="AV412" s="4"/>
      <c r="AW412" s="185"/>
      <c r="AX412" s="4"/>
      <c r="AY412" s="4"/>
      <c r="AZ412" s="4"/>
      <c r="BA412" s="185"/>
      <c r="BB412" s="5"/>
      <c r="BC412" s="5"/>
      <c r="BD412" s="5"/>
      <c r="BE412" s="185"/>
      <c r="BF412" s="7"/>
      <c r="BG412" s="7"/>
      <c r="BH412" s="7"/>
      <c r="BI412" s="7"/>
    </row>
    <row r="413" spans="1:57" ht="12.75">
      <c r="A413" s="162" t="s">
        <v>3437</v>
      </c>
      <c r="B413" s="191" t="s">
        <v>763</v>
      </c>
      <c r="C413" s="191" t="s">
        <v>1672</v>
      </c>
      <c r="D413" s="194" t="s">
        <v>2739</v>
      </c>
      <c r="E413" s="185"/>
      <c r="F413" s="92">
        <f>+L413+P413+T413+X413+AB413+AF413+AJ413+AN413+AR413+AV413+AZ413+BD413</f>
        <v>240</v>
      </c>
      <c r="G413" s="92">
        <v>404</v>
      </c>
      <c r="H413" s="92">
        <f>COUNTA(J413,N413,R413,V413,Z413,AD413,AH413,AL413,AP413,AT413,AX413,BB413)</f>
        <v>1</v>
      </c>
      <c r="I413" s="185"/>
      <c r="M413" s="185"/>
      <c r="Q413" s="185"/>
      <c r="U413" s="185"/>
      <c r="Y413" s="185"/>
      <c r="AC413" s="185"/>
      <c r="AG413" s="185"/>
      <c r="AH413" s="191" t="s">
        <v>3543</v>
      </c>
      <c r="AI413" s="191" t="s">
        <v>2740</v>
      </c>
      <c r="AJ413" s="6">
        <v>240</v>
      </c>
      <c r="AK413" s="185"/>
      <c r="AO413" s="185"/>
      <c r="AS413" s="185"/>
      <c r="AW413" s="185"/>
      <c r="BA413" s="185"/>
      <c r="BB413" s="5"/>
      <c r="BC413" s="5"/>
      <c r="BD413" s="5"/>
      <c r="BE413" s="185"/>
    </row>
    <row r="414" spans="1:61" s="8" customFormat="1" ht="12.75">
      <c r="A414" s="162" t="s">
        <v>3848</v>
      </c>
      <c r="B414" s="191" t="s">
        <v>763</v>
      </c>
      <c r="C414" s="191" t="s">
        <v>1927</v>
      </c>
      <c r="D414" s="202" t="s">
        <v>2595</v>
      </c>
      <c r="E414" s="185"/>
      <c r="F414" s="92">
        <f>+L414+P414+T414+X414+AB414+AF414+AJ414+AN414+AR414+AV414+AZ414+BD414</f>
        <v>239</v>
      </c>
      <c r="G414" s="92">
        <v>405</v>
      </c>
      <c r="H414" s="92">
        <f>COUNTA(J414,N414,R414,V414,Z414,AD414,AH414,AL414,AP414,AT414,AX414,BB414)</f>
        <v>1</v>
      </c>
      <c r="I414" s="185"/>
      <c r="J414" s="4"/>
      <c r="K414" s="4"/>
      <c r="L414" s="4"/>
      <c r="M414" s="185"/>
      <c r="N414" s="4"/>
      <c r="O414" s="3"/>
      <c r="P414" s="4"/>
      <c r="Q414" s="185"/>
      <c r="R414" s="4"/>
      <c r="S414" s="4"/>
      <c r="T414" s="4"/>
      <c r="U414" s="185"/>
      <c r="V414" s="149"/>
      <c r="W414" s="145"/>
      <c r="X414" s="4"/>
      <c r="Y414" s="185"/>
      <c r="Z414" s="154"/>
      <c r="AA414" s="16"/>
      <c r="AB414" s="4"/>
      <c r="AC414" s="185"/>
      <c r="AD414" s="4"/>
      <c r="AE414" s="9"/>
      <c r="AF414" s="4"/>
      <c r="AG414" s="185"/>
      <c r="AH414" s="4"/>
      <c r="AI414" s="9"/>
      <c r="AJ414" s="4"/>
      <c r="AK414" s="185"/>
      <c r="AL414" s="4"/>
      <c r="AM414" s="9"/>
      <c r="AN414" s="4"/>
      <c r="AO414" s="185"/>
      <c r="AP414" s="4"/>
      <c r="AQ414" s="9"/>
      <c r="AR414" s="4"/>
      <c r="AS414" s="185"/>
      <c r="AT414" s="4"/>
      <c r="AU414" s="19"/>
      <c r="AV414" s="4"/>
      <c r="AW414" s="185"/>
      <c r="AX414" s="4"/>
      <c r="AY414" s="4"/>
      <c r="AZ414" s="4"/>
      <c r="BA414" s="185"/>
      <c r="BB414" s="191" t="s">
        <v>4140</v>
      </c>
      <c r="BC414" s="191" t="s">
        <v>3849</v>
      </c>
      <c r="BD414" s="6">
        <v>239</v>
      </c>
      <c r="BE414" s="185"/>
      <c r="BF414" s="7"/>
      <c r="BG414" s="7"/>
      <c r="BH414" s="7"/>
      <c r="BI414" s="7"/>
    </row>
    <row r="415" spans="1:57" s="8" customFormat="1" ht="12.75">
      <c r="A415" s="169" t="s">
        <v>1544</v>
      </c>
      <c r="B415" s="5" t="s">
        <v>763</v>
      </c>
      <c r="C415" s="5"/>
      <c r="D415" s="195" t="s">
        <v>742</v>
      </c>
      <c r="E415" s="185"/>
      <c r="F415" s="92">
        <f>+L415+P415+T415+X415+AB415+AF415+AJ415+AN415+AR415+AV415+AZ415+BD415</f>
        <v>238</v>
      </c>
      <c r="G415" s="92">
        <v>406</v>
      </c>
      <c r="H415" s="92">
        <f>COUNTA(J415,N415,R415,V415,Z415,AD415,AH415,AL415,AP415,AT415,AX415,BB415)</f>
        <v>2</v>
      </c>
      <c r="I415" s="185"/>
      <c r="J415" s="5"/>
      <c r="K415" s="5"/>
      <c r="L415" s="5"/>
      <c r="M415" s="185"/>
      <c r="N415" s="5"/>
      <c r="O415" s="59"/>
      <c r="P415" s="5"/>
      <c r="Q415" s="185"/>
      <c r="R415" s="92">
        <v>83</v>
      </c>
      <c r="S415" s="89" t="s">
        <v>1301</v>
      </c>
      <c r="T415" s="52">
        <v>136</v>
      </c>
      <c r="U415" s="185"/>
      <c r="V415" s="150"/>
      <c r="W415" s="147"/>
      <c r="X415" s="5"/>
      <c r="Y415" s="185"/>
      <c r="Z415" s="152"/>
      <c r="AA415" s="5"/>
      <c r="AB415" s="5"/>
      <c r="AC415" s="185"/>
      <c r="AD415" s="4"/>
      <c r="AE415" s="19"/>
      <c r="AF415" s="5"/>
      <c r="AG415" s="185"/>
      <c r="AH415" s="5"/>
      <c r="AI415" s="36"/>
      <c r="AJ415" s="5"/>
      <c r="AK415" s="185"/>
      <c r="AL415" s="5">
        <v>119</v>
      </c>
      <c r="AM415" s="36">
        <v>0.14033564814814814</v>
      </c>
      <c r="AN415" s="5">
        <v>102</v>
      </c>
      <c r="AO415" s="185"/>
      <c r="AP415" s="5"/>
      <c r="AQ415" s="36"/>
      <c r="AR415" s="5"/>
      <c r="AS415" s="185"/>
      <c r="AT415" s="5"/>
      <c r="AU415" s="36"/>
      <c r="AV415" s="5"/>
      <c r="AW415" s="185"/>
      <c r="AX415" s="5"/>
      <c r="AY415" s="5"/>
      <c r="AZ415" s="5"/>
      <c r="BA415" s="185"/>
      <c r="BB415" s="5"/>
      <c r="BC415" s="5"/>
      <c r="BD415" s="5"/>
      <c r="BE415" s="185"/>
    </row>
    <row r="416" spans="1:61" s="8" customFormat="1" ht="12.75">
      <c r="A416" s="162" t="s">
        <v>3850</v>
      </c>
      <c r="B416" s="191" t="s">
        <v>763</v>
      </c>
      <c r="C416" s="191" t="s">
        <v>1851</v>
      </c>
      <c r="D416" s="202" t="s">
        <v>3851</v>
      </c>
      <c r="E416" s="185"/>
      <c r="F416" s="92">
        <f>+L416+P416+T416+X416+AB416+AF416+AJ416+AN416+AR416+AV416+AZ416+BD416</f>
        <v>238</v>
      </c>
      <c r="G416" s="92">
        <v>407</v>
      </c>
      <c r="H416" s="92">
        <f>COUNTA(J416,N416,R416,V416,Z416,AD416,AH416,AL416,AP416,AT416,AX416,BB416)</f>
        <v>1</v>
      </c>
      <c r="I416" s="185"/>
      <c r="J416" s="5"/>
      <c r="K416" s="36"/>
      <c r="L416" s="5"/>
      <c r="M416" s="185"/>
      <c r="N416" s="5"/>
      <c r="O416" s="59"/>
      <c r="P416" s="5"/>
      <c r="Q416" s="185"/>
      <c r="R416" s="4"/>
      <c r="S416" s="4"/>
      <c r="T416" s="4"/>
      <c r="U416" s="185"/>
      <c r="V416" s="149"/>
      <c r="W416" s="145"/>
      <c r="X416" s="4"/>
      <c r="Y416" s="185"/>
      <c r="Z416" s="152"/>
      <c r="AA416" s="9"/>
      <c r="AB416" s="5"/>
      <c r="AC416" s="185"/>
      <c r="AD416" s="5"/>
      <c r="AE416" s="9"/>
      <c r="AF416" s="5"/>
      <c r="AG416" s="185"/>
      <c r="AH416" s="4"/>
      <c r="AI416" s="9"/>
      <c r="AJ416" s="5"/>
      <c r="AK416" s="185"/>
      <c r="AL416" s="4"/>
      <c r="AM416" s="9"/>
      <c r="AN416" s="5"/>
      <c r="AO416" s="185"/>
      <c r="AP416" s="4"/>
      <c r="AQ416" s="9"/>
      <c r="AR416" s="4"/>
      <c r="AS416" s="185"/>
      <c r="AT416" s="4"/>
      <c r="AU416" s="19"/>
      <c r="AV416" s="4"/>
      <c r="AW416" s="185"/>
      <c r="AX416" s="4"/>
      <c r="AY416" s="4"/>
      <c r="AZ416" s="4"/>
      <c r="BA416" s="185"/>
      <c r="BB416" s="191" t="s">
        <v>4141</v>
      </c>
      <c r="BC416" s="191" t="s">
        <v>3852</v>
      </c>
      <c r="BD416" s="6">
        <v>238</v>
      </c>
      <c r="BE416" s="185"/>
      <c r="BG416" s="7"/>
      <c r="BH416" s="7"/>
      <c r="BI416" s="7"/>
    </row>
    <row r="417" spans="1:61" s="8" customFormat="1" ht="12.75">
      <c r="A417" s="171" t="s">
        <v>3853</v>
      </c>
      <c r="B417" s="191" t="s">
        <v>765</v>
      </c>
      <c r="C417" s="191" t="s">
        <v>2454</v>
      </c>
      <c r="D417" s="202" t="s">
        <v>3854</v>
      </c>
      <c r="E417" s="185"/>
      <c r="F417" s="92">
        <f>+L417+P417+T417+X417+AB417+AF417+AJ417+AN417+AR417+AV417+AZ417+BD417</f>
        <v>237</v>
      </c>
      <c r="G417" s="92">
        <v>408</v>
      </c>
      <c r="H417" s="92">
        <f>COUNTA(J417,N417,R417,V417,Z417,AD417,AH417,AL417,AP417,AT417,AX417,BB417)</f>
        <v>1</v>
      </c>
      <c r="I417" s="185"/>
      <c r="J417" s="4"/>
      <c r="K417" s="4"/>
      <c r="L417" s="4"/>
      <c r="M417" s="185"/>
      <c r="N417" s="4"/>
      <c r="O417" s="3"/>
      <c r="P417" s="4"/>
      <c r="Q417" s="185"/>
      <c r="R417" s="4"/>
      <c r="S417" s="4"/>
      <c r="T417" s="4"/>
      <c r="U417" s="185"/>
      <c r="V417" s="149"/>
      <c r="W417" s="145"/>
      <c r="X417" s="4"/>
      <c r="Y417" s="185"/>
      <c r="Z417" s="152"/>
      <c r="AA417" s="9"/>
      <c r="AB417" s="4"/>
      <c r="AC417" s="185"/>
      <c r="AD417" s="4"/>
      <c r="AE417" s="9"/>
      <c r="AF417" s="4"/>
      <c r="AG417" s="185"/>
      <c r="AH417" s="4"/>
      <c r="AI417" s="9"/>
      <c r="AJ417" s="4"/>
      <c r="AK417" s="185"/>
      <c r="AL417" s="4"/>
      <c r="AM417" s="9"/>
      <c r="AN417" s="4"/>
      <c r="AO417" s="185"/>
      <c r="AP417" s="4"/>
      <c r="AQ417" s="9"/>
      <c r="AR417" s="4"/>
      <c r="AS417" s="185"/>
      <c r="AT417" s="21"/>
      <c r="AU417" s="20"/>
      <c r="AV417" s="21"/>
      <c r="AW417" s="185"/>
      <c r="AX417" s="4"/>
      <c r="AY417" s="4"/>
      <c r="AZ417" s="4"/>
      <c r="BA417" s="185"/>
      <c r="BB417" s="191" t="s">
        <v>4142</v>
      </c>
      <c r="BC417" s="191" t="s">
        <v>3855</v>
      </c>
      <c r="BD417" s="6">
        <v>237</v>
      </c>
      <c r="BE417" s="185"/>
      <c r="BF417" s="7"/>
      <c r="BG417" s="7"/>
      <c r="BH417" s="7"/>
      <c r="BI417" s="7"/>
    </row>
    <row r="418" spans="1:57" ht="12.75">
      <c r="A418" s="162" t="s">
        <v>3856</v>
      </c>
      <c r="B418" s="191" t="s">
        <v>763</v>
      </c>
      <c r="C418" s="191" t="s">
        <v>3857</v>
      </c>
      <c r="D418" s="202" t="s">
        <v>1752</v>
      </c>
      <c r="E418" s="185"/>
      <c r="F418" s="92">
        <f>+L418+P418+T418+X418+AB418+AF418+AJ418+AN418+AR418+AV418+AZ418+BD418</f>
        <v>236</v>
      </c>
      <c r="G418" s="92">
        <v>409</v>
      </c>
      <c r="H418" s="92">
        <f>COUNTA(J418,N418,R418,V418,Z418,AD418,AH418,AL418,AP418,AT418,AX418,BB418)</f>
        <v>1</v>
      </c>
      <c r="I418" s="185"/>
      <c r="M418" s="185"/>
      <c r="Q418" s="185"/>
      <c r="U418" s="185"/>
      <c r="Y418" s="185"/>
      <c r="Z418" s="154"/>
      <c r="AA418" s="16"/>
      <c r="AC418" s="185"/>
      <c r="AG418" s="185"/>
      <c r="AK418" s="185"/>
      <c r="AO418" s="185"/>
      <c r="AS418" s="185"/>
      <c r="AU418" s="19"/>
      <c r="AW418" s="185"/>
      <c r="BA418" s="185"/>
      <c r="BB418" s="191" t="s">
        <v>4143</v>
      </c>
      <c r="BC418" s="191" t="s">
        <v>3858</v>
      </c>
      <c r="BD418" s="6">
        <v>236</v>
      </c>
      <c r="BE418" s="185"/>
    </row>
    <row r="419" spans="1:57" ht="12.75">
      <c r="A419" s="162" t="s">
        <v>3859</v>
      </c>
      <c r="B419" s="191" t="s">
        <v>763</v>
      </c>
      <c r="C419" s="191" t="s">
        <v>2445</v>
      </c>
      <c r="D419" s="202" t="s">
        <v>3860</v>
      </c>
      <c r="E419" s="185"/>
      <c r="F419" s="92">
        <f>+L419+P419+T419+X419+AB419+AF419+AJ419+AN419+AR419+AV419+AZ419+BD419</f>
        <v>235</v>
      </c>
      <c r="G419" s="92">
        <v>410</v>
      </c>
      <c r="H419" s="92">
        <f>COUNTA(J419,N419,R419,V419,Z419,AD419,AH419,AL419,AP419,AT419,AX419,BB419)</f>
        <v>1</v>
      </c>
      <c r="I419" s="185"/>
      <c r="M419" s="185"/>
      <c r="Q419" s="185"/>
      <c r="U419" s="185"/>
      <c r="Y419" s="185"/>
      <c r="AC419" s="185"/>
      <c r="AG419" s="185"/>
      <c r="AK419" s="185"/>
      <c r="AO419" s="185"/>
      <c r="AS419" s="185"/>
      <c r="AW419" s="185"/>
      <c r="AX419" s="52"/>
      <c r="AY419" s="52"/>
      <c r="BA419" s="185"/>
      <c r="BB419" s="191" t="s">
        <v>4144</v>
      </c>
      <c r="BC419" s="191" t="s">
        <v>3861</v>
      </c>
      <c r="BD419" s="6">
        <v>235</v>
      </c>
      <c r="BE419" s="185"/>
    </row>
    <row r="420" spans="1:57" ht="12.75">
      <c r="A420" s="162" t="s">
        <v>3438</v>
      </c>
      <c r="B420" s="191" t="s">
        <v>763</v>
      </c>
      <c r="C420" s="191" t="s">
        <v>1659</v>
      </c>
      <c r="D420" s="194" t="s">
        <v>2759</v>
      </c>
      <c r="E420" s="185"/>
      <c r="F420" s="92">
        <f>+L420+P420+T420+X420+AB420+AF420+AJ420+AN420+AR420+AV420+AZ420+BD420</f>
        <v>234</v>
      </c>
      <c r="G420" s="92">
        <v>411</v>
      </c>
      <c r="H420" s="92">
        <f>COUNTA(J420,N420,R420,V420,Z420,AD420,AH420,AL420,AP420,AT420,AX420,BB420)</f>
        <v>1</v>
      </c>
      <c r="I420" s="185"/>
      <c r="M420" s="185"/>
      <c r="Q420" s="185"/>
      <c r="U420" s="185"/>
      <c r="Y420" s="185"/>
      <c r="AC420" s="185"/>
      <c r="AG420" s="185"/>
      <c r="AH420" s="191" t="s">
        <v>3549</v>
      </c>
      <c r="AI420" s="191" t="s">
        <v>2760</v>
      </c>
      <c r="AJ420" s="6">
        <v>234</v>
      </c>
      <c r="AK420" s="185"/>
      <c r="AO420" s="185"/>
      <c r="AS420" s="185"/>
      <c r="AW420" s="185"/>
      <c r="BA420" s="185"/>
      <c r="BB420" s="5"/>
      <c r="BC420" s="5"/>
      <c r="BD420" s="5"/>
      <c r="BE420" s="185"/>
    </row>
    <row r="421" spans="1:57" ht="12.75">
      <c r="A421" s="162" t="s">
        <v>591</v>
      </c>
      <c r="B421" s="6" t="s">
        <v>763</v>
      </c>
      <c r="D421" s="196" t="s">
        <v>1752</v>
      </c>
      <c r="E421" s="185"/>
      <c r="F421" s="92">
        <f>+L421+P421+T421+X421+AB421+AF421+AJ421+AN421+AR421+AV421+AZ421+BD421</f>
        <v>234</v>
      </c>
      <c r="G421" s="92">
        <v>412</v>
      </c>
      <c r="H421" s="92">
        <f>COUNTA(J421,N421,R421,V421,Z421,AD421,AH421,AL421,AP421,AT421,AX421,BB421)</f>
        <v>1</v>
      </c>
      <c r="I421" s="185"/>
      <c r="J421" s="5"/>
      <c r="K421" s="5"/>
      <c r="M421" s="185"/>
      <c r="Q421" s="185"/>
      <c r="U421" s="185"/>
      <c r="V421" s="150" t="s">
        <v>634</v>
      </c>
      <c r="W421" s="147">
        <v>0.8536574074074075</v>
      </c>
      <c r="X421" s="5">
        <v>234</v>
      </c>
      <c r="Y421" s="185"/>
      <c r="AA421" s="5"/>
      <c r="AB421" s="5"/>
      <c r="AC421" s="185"/>
      <c r="AG421" s="185"/>
      <c r="AH421" s="5"/>
      <c r="AI421" s="36"/>
      <c r="AK421" s="185"/>
      <c r="AO421" s="185"/>
      <c r="AS421" s="185"/>
      <c r="AT421" s="21"/>
      <c r="AU421" s="16"/>
      <c r="AV421" s="21"/>
      <c r="AW421" s="185"/>
      <c r="BA421" s="185"/>
      <c r="BB421" s="5"/>
      <c r="BC421" s="5"/>
      <c r="BD421" s="5"/>
      <c r="BE421" s="185"/>
    </row>
    <row r="422" spans="1:61" ht="12.75">
      <c r="A422" s="171" t="s">
        <v>590</v>
      </c>
      <c r="B422" s="6" t="s">
        <v>765</v>
      </c>
      <c r="D422" s="196" t="s">
        <v>1752</v>
      </c>
      <c r="E422" s="185"/>
      <c r="F422" s="92">
        <f>+L422+P422+T422+X422+AB422+AF422+AJ422+AN422+AR422+AV422+AZ422+BD422</f>
        <v>234</v>
      </c>
      <c r="G422" s="92">
        <v>413</v>
      </c>
      <c r="H422" s="92">
        <f>COUNTA(J422,N422,R422,V422,Z422,AD422,AH422,AL422,AP422,AT422,AX422,BB422)</f>
        <v>1</v>
      </c>
      <c r="I422" s="185"/>
      <c r="K422" s="9"/>
      <c r="M422" s="185"/>
      <c r="Q422" s="185"/>
      <c r="U422" s="185"/>
      <c r="V422" s="150" t="s">
        <v>634</v>
      </c>
      <c r="W422" s="147">
        <v>0.8536574074074075</v>
      </c>
      <c r="X422" s="5">
        <v>234</v>
      </c>
      <c r="Y422" s="185"/>
      <c r="AA422" s="5"/>
      <c r="AB422" s="5"/>
      <c r="AC422" s="185"/>
      <c r="AG422" s="185"/>
      <c r="AH422" s="5"/>
      <c r="AI422" s="36"/>
      <c r="AK422" s="185"/>
      <c r="AO422" s="185"/>
      <c r="AS422" s="185"/>
      <c r="AU422" s="9"/>
      <c r="AW422" s="185"/>
      <c r="BA422" s="185"/>
      <c r="BB422" s="5"/>
      <c r="BC422" s="5"/>
      <c r="BD422" s="5"/>
      <c r="BE422" s="185"/>
      <c r="BG422" s="8"/>
      <c r="BH422" s="8"/>
      <c r="BI422" s="8"/>
    </row>
    <row r="423" spans="1:57" ht="12.75">
      <c r="A423" s="162" t="s">
        <v>3863</v>
      </c>
      <c r="B423" s="191" t="s">
        <v>763</v>
      </c>
      <c r="C423" s="191" t="s">
        <v>2305</v>
      </c>
      <c r="D423" s="202" t="s">
        <v>1694</v>
      </c>
      <c r="E423" s="185"/>
      <c r="F423" s="92">
        <f>+L423+P423+T423+X423+AB423+AF423+AJ423+AN423+AR423+AV423+AZ423+BD423</f>
        <v>233</v>
      </c>
      <c r="G423" s="92">
        <v>414</v>
      </c>
      <c r="H423" s="92">
        <f>COUNTA(J423,N423,R423,V423,Z423,AD423,AH423,AL423,AP423,AT423,AX423,BB423)</f>
        <v>1</v>
      </c>
      <c r="I423" s="185"/>
      <c r="M423" s="185"/>
      <c r="Q423" s="185"/>
      <c r="U423" s="185"/>
      <c r="Y423" s="185"/>
      <c r="AC423" s="185"/>
      <c r="AG423" s="185"/>
      <c r="AK423" s="185"/>
      <c r="AO423" s="185"/>
      <c r="AS423" s="185"/>
      <c r="AW423" s="185"/>
      <c r="AX423" s="52"/>
      <c r="AY423" s="52"/>
      <c r="BA423" s="185"/>
      <c r="BB423" s="191" t="s">
        <v>4146</v>
      </c>
      <c r="BC423" s="191" t="s">
        <v>3864</v>
      </c>
      <c r="BD423" s="6">
        <v>233</v>
      </c>
      <c r="BE423" s="185"/>
    </row>
    <row r="424" spans="1:61" s="8" customFormat="1" ht="12.75">
      <c r="A424" s="162" t="s">
        <v>3439</v>
      </c>
      <c r="B424" s="191" t="s">
        <v>763</v>
      </c>
      <c r="C424" s="191" t="s">
        <v>37</v>
      </c>
      <c r="D424" s="194" t="s">
        <v>2766</v>
      </c>
      <c r="E424" s="185"/>
      <c r="F424" s="92">
        <f>+L424+P424+T424+X424+AB424+AF424+AJ424+AN424+AR424+AV424+AZ424+BD424</f>
        <v>232</v>
      </c>
      <c r="G424" s="92">
        <v>415</v>
      </c>
      <c r="H424" s="92">
        <f>COUNTA(J424,N424,R424,V424,Z424,AD424,AH424,AL424,AP424,AT424,AX424,BB424)</f>
        <v>1</v>
      </c>
      <c r="I424" s="185"/>
      <c r="J424" s="5"/>
      <c r="K424" s="36"/>
      <c r="L424" s="5"/>
      <c r="M424" s="185"/>
      <c r="N424" s="5"/>
      <c r="O424" s="59"/>
      <c r="P424" s="5"/>
      <c r="Q424" s="185"/>
      <c r="R424" s="4"/>
      <c r="S424" s="4"/>
      <c r="T424" s="4"/>
      <c r="U424" s="185"/>
      <c r="V424" s="149"/>
      <c r="W424" s="145"/>
      <c r="X424" s="4"/>
      <c r="Y424" s="185"/>
      <c r="Z424" s="152"/>
      <c r="AA424" s="9"/>
      <c r="AB424" s="5"/>
      <c r="AC424" s="185"/>
      <c r="AD424" s="5"/>
      <c r="AE424" s="9"/>
      <c r="AF424" s="5"/>
      <c r="AG424" s="185"/>
      <c r="AH424" s="191" t="s">
        <v>3551</v>
      </c>
      <c r="AI424" s="191" t="s">
        <v>2767</v>
      </c>
      <c r="AJ424" s="6">
        <v>232</v>
      </c>
      <c r="AK424" s="185"/>
      <c r="AL424" s="4"/>
      <c r="AM424" s="9"/>
      <c r="AN424" s="5"/>
      <c r="AO424" s="185"/>
      <c r="AP424" s="4"/>
      <c r="AQ424" s="9"/>
      <c r="AR424" s="4"/>
      <c r="AS424" s="185"/>
      <c r="AT424" s="4"/>
      <c r="AU424" s="19"/>
      <c r="AV424" s="4"/>
      <c r="AW424" s="185"/>
      <c r="AX424" s="4"/>
      <c r="AY424" s="4"/>
      <c r="AZ424" s="4"/>
      <c r="BA424" s="185"/>
      <c r="BB424" s="5"/>
      <c r="BC424" s="5"/>
      <c r="BD424" s="5"/>
      <c r="BE424" s="185"/>
      <c r="BG424" s="7"/>
      <c r="BH424" s="7"/>
      <c r="BI424" s="7"/>
    </row>
    <row r="425" spans="1:61" s="8" customFormat="1" ht="12.75">
      <c r="A425" s="162" t="s">
        <v>3440</v>
      </c>
      <c r="B425" s="191" t="s">
        <v>763</v>
      </c>
      <c r="C425" s="191" t="s">
        <v>2244</v>
      </c>
      <c r="D425" s="194" t="s">
        <v>2771</v>
      </c>
      <c r="E425" s="185"/>
      <c r="F425" s="92">
        <f>+L425+P425+T425+X425+AB425+AF425+AJ425+AN425+AR425+AV425+AZ425+BD425</f>
        <v>231</v>
      </c>
      <c r="G425" s="92">
        <v>416</v>
      </c>
      <c r="H425" s="92">
        <f>COUNTA(J425,N425,R425,V425,Z425,AD425,AH425,AL425,AP425,AT425,AX425,BB425)</f>
        <v>1</v>
      </c>
      <c r="I425" s="185"/>
      <c r="J425" s="4"/>
      <c r="K425" s="4"/>
      <c r="L425" s="4"/>
      <c r="M425" s="185"/>
      <c r="N425" s="4"/>
      <c r="O425" s="3"/>
      <c r="P425" s="4"/>
      <c r="Q425" s="185"/>
      <c r="R425" s="4"/>
      <c r="S425" s="4"/>
      <c r="T425" s="4"/>
      <c r="U425" s="185"/>
      <c r="V425" s="149"/>
      <c r="W425" s="145"/>
      <c r="X425" s="4"/>
      <c r="Y425" s="185"/>
      <c r="Z425" s="152"/>
      <c r="AA425" s="9"/>
      <c r="AB425" s="4"/>
      <c r="AC425" s="185"/>
      <c r="AD425" s="4"/>
      <c r="AE425" s="9"/>
      <c r="AF425" s="4"/>
      <c r="AG425" s="185"/>
      <c r="AH425" s="191" t="s">
        <v>3552</v>
      </c>
      <c r="AI425" s="191" t="s">
        <v>2772</v>
      </c>
      <c r="AJ425" s="6">
        <v>231</v>
      </c>
      <c r="AK425" s="185"/>
      <c r="AL425" s="4"/>
      <c r="AM425" s="9"/>
      <c r="AN425" s="4"/>
      <c r="AO425" s="185"/>
      <c r="AP425" s="4"/>
      <c r="AQ425" s="9"/>
      <c r="AR425" s="4"/>
      <c r="AS425" s="185"/>
      <c r="AT425" s="4"/>
      <c r="AU425" s="4"/>
      <c r="AV425" s="4"/>
      <c r="AW425" s="185"/>
      <c r="AX425" s="52"/>
      <c r="AY425" s="52"/>
      <c r="AZ425" s="4"/>
      <c r="BA425" s="185"/>
      <c r="BB425" s="5"/>
      <c r="BC425" s="5"/>
      <c r="BD425" s="5"/>
      <c r="BE425" s="185"/>
      <c r="BF425" s="7"/>
      <c r="BG425" s="7"/>
      <c r="BH425" s="7"/>
      <c r="BI425" s="7"/>
    </row>
    <row r="426" spans="1:61" s="8" customFormat="1" ht="12.75">
      <c r="A426" s="162" t="s">
        <v>536</v>
      </c>
      <c r="B426" s="6" t="s">
        <v>763</v>
      </c>
      <c r="C426" s="5"/>
      <c r="D426" s="194" t="s">
        <v>1686</v>
      </c>
      <c r="E426" s="185"/>
      <c r="F426" s="92">
        <f>+L426+P426+T426+X426+AB426+AF426+AJ426+AN426+AR426+AV426+AZ426+BD426</f>
        <v>231</v>
      </c>
      <c r="G426" s="92">
        <v>417</v>
      </c>
      <c r="H426" s="92">
        <f>COUNTA(J426,N426,R426,V426,Z426,AD426,AH426,AL426,AP426,AT426,AX426,BB426)</f>
        <v>1</v>
      </c>
      <c r="I426" s="185"/>
      <c r="J426" s="4"/>
      <c r="K426" s="4"/>
      <c r="L426" s="4"/>
      <c r="M426" s="185"/>
      <c r="N426" s="4"/>
      <c r="O426" s="3"/>
      <c r="P426" s="4"/>
      <c r="Q426" s="185"/>
      <c r="R426" s="57"/>
      <c r="S426" s="57"/>
      <c r="T426" s="57"/>
      <c r="U426" s="185"/>
      <c r="V426" s="150" t="s">
        <v>607</v>
      </c>
      <c r="W426" s="147">
        <v>0.45310185185185187</v>
      </c>
      <c r="X426" s="5">
        <v>231</v>
      </c>
      <c r="Y426" s="185"/>
      <c r="Z426" s="152"/>
      <c r="AA426" s="5"/>
      <c r="AB426" s="5"/>
      <c r="AC426" s="185"/>
      <c r="AD426" s="4"/>
      <c r="AE426" s="9"/>
      <c r="AF426" s="4"/>
      <c r="AG426" s="185"/>
      <c r="AH426" s="5"/>
      <c r="AI426" s="36"/>
      <c r="AJ426" s="4"/>
      <c r="AK426" s="185"/>
      <c r="AL426" s="4"/>
      <c r="AM426" s="9"/>
      <c r="AN426" s="4"/>
      <c r="AO426" s="185"/>
      <c r="AP426" s="4"/>
      <c r="AQ426" s="9"/>
      <c r="AR426" s="4"/>
      <c r="AS426" s="185"/>
      <c r="AT426" s="4"/>
      <c r="AU426" s="9"/>
      <c r="AV426" s="4"/>
      <c r="AW426" s="185"/>
      <c r="AX426" s="4"/>
      <c r="AY426" s="4"/>
      <c r="AZ426" s="4"/>
      <c r="BA426" s="185"/>
      <c r="BB426" s="5"/>
      <c r="BC426" s="5"/>
      <c r="BD426" s="5"/>
      <c r="BE426" s="185"/>
      <c r="BF426" s="7"/>
      <c r="BG426" s="7"/>
      <c r="BH426" s="7"/>
      <c r="BI426" s="7"/>
    </row>
    <row r="427" spans="1:61" s="8" customFormat="1" ht="12.75">
      <c r="A427" s="162" t="s">
        <v>537</v>
      </c>
      <c r="B427" s="6" t="s">
        <v>763</v>
      </c>
      <c r="C427" s="5"/>
      <c r="D427" s="194" t="s">
        <v>1686</v>
      </c>
      <c r="E427" s="185"/>
      <c r="F427" s="92">
        <f>+L427+P427+T427+X427+AB427+AF427+AJ427+AN427+AR427+AV427+AZ427+BD427</f>
        <v>231</v>
      </c>
      <c r="G427" s="92">
        <v>418</v>
      </c>
      <c r="H427" s="92">
        <f>COUNTA(J427,N427,R427,V427,Z427,AD427,AH427,AL427,AP427,AT427,AX427,BB427)</f>
        <v>1</v>
      </c>
      <c r="I427" s="185"/>
      <c r="J427" s="4"/>
      <c r="K427" s="4"/>
      <c r="L427" s="4"/>
      <c r="M427" s="185"/>
      <c r="N427" s="4"/>
      <c r="O427" s="3"/>
      <c r="P427" s="4"/>
      <c r="Q427" s="185"/>
      <c r="R427" s="4"/>
      <c r="S427" s="4"/>
      <c r="T427" s="4"/>
      <c r="U427" s="185"/>
      <c r="V427" s="150" t="s">
        <v>607</v>
      </c>
      <c r="W427" s="147">
        <v>0.45310185185185187</v>
      </c>
      <c r="X427" s="5">
        <v>231</v>
      </c>
      <c r="Y427" s="185"/>
      <c r="Z427" s="152"/>
      <c r="AA427" s="5"/>
      <c r="AB427" s="5"/>
      <c r="AC427" s="185"/>
      <c r="AD427" s="4"/>
      <c r="AE427" s="9"/>
      <c r="AF427" s="4"/>
      <c r="AG427" s="185"/>
      <c r="AH427" s="5"/>
      <c r="AI427" s="36"/>
      <c r="AJ427" s="4"/>
      <c r="AK427" s="185"/>
      <c r="AL427" s="4"/>
      <c r="AM427" s="9"/>
      <c r="AN427" s="4"/>
      <c r="AO427" s="185"/>
      <c r="AP427" s="4"/>
      <c r="AQ427" s="9"/>
      <c r="AR427" s="4"/>
      <c r="AS427" s="185"/>
      <c r="AT427" s="4"/>
      <c r="AU427" s="4"/>
      <c r="AV427" s="4"/>
      <c r="AW427" s="185"/>
      <c r="AX427" s="4"/>
      <c r="AY427" s="4"/>
      <c r="AZ427" s="4"/>
      <c r="BA427" s="185"/>
      <c r="BB427" s="5"/>
      <c r="BC427" s="5"/>
      <c r="BD427" s="5"/>
      <c r="BE427" s="185"/>
      <c r="BF427" s="7"/>
      <c r="BG427" s="7"/>
      <c r="BH427" s="7"/>
      <c r="BI427" s="7"/>
    </row>
    <row r="428" spans="1:61" s="8" customFormat="1" ht="12.75">
      <c r="A428" s="162" t="s">
        <v>3866</v>
      </c>
      <c r="B428" s="191" t="s">
        <v>763</v>
      </c>
      <c r="C428" s="191" t="s">
        <v>2493</v>
      </c>
      <c r="D428" s="202" t="s">
        <v>2286</v>
      </c>
      <c r="E428" s="185"/>
      <c r="F428" s="92">
        <f>+L428+P428+T428+X428+AB428+AF428+AJ428+AN428+AR428+AV428+AZ428+BD428</f>
        <v>231</v>
      </c>
      <c r="G428" s="92">
        <v>419</v>
      </c>
      <c r="H428" s="92">
        <f>COUNTA(J428,N428,R428,V428,Z428,AD428,AH428,AL428,AP428,AT428,AX428,BB428)</f>
        <v>1</v>
      </c>
      <c r="I428" s="185"/>
      <c r="J428" s="5"/>
      <c r="K428" s="36"/>
      <c r="L428" s="5"/>
      <c r="M428" s="185"/>
      <c r="N428" s="5"/>
      <c r="O428" s="59"/>
      <c r="P428" s="5"/>
      <c r="Q428" s="185"/>
      <c r="R428" s="4"/>
      <c r="S428" s="4"/>
      <c r="T428" s="4"/>
      <c r="U428" s="185"/>
      <c r="V428" s="149"/>
      <c r="W428" s="145"/>
      <c r="X428" s="4"/>
      <c r="Y428" s="185"/>
      <c r="Z428" s="152"/>
      <c r="AA428" s="9"/>
      <c r="AB428" s="5"/>
      <c r="AC428" s="185"/>
      <c r="AD428" s="5"/>
      <c r="AE428" s="9"/>
      <c r="AF428" s="5"/>
      <c r="AG428" s="185"/>
      <c r="AH428" s="4"/>
      <c r="AI428" s="9"/>
      <c r="AJ428" s="5"/>
      <c r="AK428" s="185"/>
      <c r="AL428" s="4"/>
      <c r="AM428" s="9"/>
      <c r="AN428" s="5"/>
      <c r="AO428" s="185"/>
      <c r="AP428" s="4"/>
      <c r="AQ428" s="9"/>
      <c r="AR428" s="4"/>
      <c r="AS428" s="185"/>
      <c r="AT428" s="4"/>
      <c r="AU428" s="19"/>
      <c r="AV428" s="4"/>
      <c r="AW428" s="185"/>
      <c r="AX428" s="4"/>
      <c r="AY428" s="4"/>
      <c r="AZ428" s="4"/>
      <c r="BA428" s="185"/>
      <c r="BB428" s="191" t="s">
        <v>4147</v>
      </c>
      <c r="BC428" s="191" t="s">
        <v>3867</v>
      </c>
      <c r="BD428" s="6">
        <v>231</v>
      </c>
      <c r="BE428" s="185"/>
      <c r="BG428" s="7"/>
      <c r="BH428" s="7"/>
      <c r="BI428" s="7"/>
    </row>
    <row r="429" spans="1:57" ht="12.75">
      <c r="A429" s="162" t="s">
        <v>593</v>
      </c>
      <c r="B429" s="6" t="s">
        <v>763</v>
      </c>
      <c r="D429" s="194"/>
      <c r="E429" s="185"/>
      <c r="F429" s="92">
        <f>+L429+P429+T429+X429+AB429+AF429+AJ429+AN429+AR429+AV429+AZ429+BD429</f>
        <v>230</v>
      </c>
      <c r="G429" s="92">
        <v>420</v>
      </c>
      <c r="H429" s="92">
        <f>COUNTA(J429,N429,R429,V429,Z429,AD429,AH429,AL429,AP429,AT429,AX429,BB429)</f>
        <v>1</v>
      </c>
      <c r="I429" s="185"/>
      <c r="M429" s="185"/>
      <c r="Q429" s="185"/>
      <c r="R429" s="57"/>
      <c r="S429" s="57"/>
      <c r="T429" s="57"/>
      <c r="U429" s="185"/>
      <c r="V429" s="150" t="s">
        <v>635</v>
      </c>
      <c r="W429" s="147">
        <v>0.8567476851851853</v>
      </c>
      <c r="X429" s="5">
        <v>230</v>
      </c>
      <c r="Y429" s="185"/>
      <c r="AA429" s="5"/>
      <c r="AB429" s="5"/>
      <c r="AC429" s="185"/>
      <c r="AE429" s="19"/>
      <c r="AG429" s="185"/>
      <c r="AH429" s="5"/>
      <c r="AI429" s="36"/>
      <c r="AK429" s="185"/>
      <c r="AO429" s="185"/>
      <c r="AS429" s="185"/>
      <c r="AU429" s="9"/>
      <c r="AW429" s="185"/>
      <c r="BA429" s="185"/>
      <c r="BB429" s="5"/>
      <c r="BC429" s="5"/>
      <c r="BD429" s="5"/>
      <c r="BE429" s="185"/>
    </row>
    <row r="430" spans="1:57" ht="12.75">
      <c r="A430" s="162" t="s">
        <v>592</v>
      </c>
      <c r="B430" s="6" t="s">
        <v>763</v>
      </c>
      <c r="D430" s="196" t="s">
        <v>1752</v>
      </c>
      <c r="E430" s="185"/>
      <c r="F430" s="92">
        <f>+L430+P430+T430+X430+AB430+AF430+AJ430+AN430+AR430+AV430+AZ430+BD430</f>
        <v>230</v>
      </c>
      <c r="G430" s="92">
        <v>421</v>
      </c>
      <c r="H430" s="92">
        <f>COUNTA(J430,N430,R430,V430,Z430,AD430,AH430,AL430,AP430,AT430,AX430,BB430)</f>
        <v>1</v>
      </c>
      <c r="I430" s="185"/>
      <c r="M430" s="185"/>
      <c r="Q430" s="185"/>
      <c r="U430" s="185"/>
      <c r="V430" s="150" t="s">
        <v>635</v>
      </c>
      <c r="W430" s="147">
        <v>0.8567476851851853</v>
      </c>
      <c r="X430" s="5">
        <v>230</v>
      </c>
      <c r="Y430" s="185"/>
      <c r="AA430" s="5"/>
      <c r="AB430" s="5"/>
      <c r="AC430" s="185"/>
      <c r="AG430" s="185"/>
      <c r="AH430" s="5"/>
      <c r="AI430" s="36"/>
      <c r="AK430" s="185"/>
      <c r="AO430" s="185"/>
      <c r="AS430" s="185"/>
      <c r="AU430" s="9"/>
      <c r="AW430" s="185"/>
      <c r="BA430" s="185"/>
      <c r="BB430" s="5"/>
      <c r="BC430" s="5"/>
      <c r="BD430" s="5"/>
      <c r="BE430" s="185"/>
    </row>
    <row r="431" spans="1:57" ht="12.75">
      <c r="A431" s="162" t="s">
        <v>3529</v>
      </c>
      <c r="B431" s="191" t="s">
        <v>763</v>
      </c>
      <c r="C431" s="191" t="s">
        <v>1898</v>
      </c>
      <c r="D431" s="194" t="s">
        <v>3368</v>
      </c>
      <c r="E431" s="185"/>
      <c r="F431" s="92">
        <f>+L431+P431+T431+X431+AB431+AF431+AJ431+AN431+AR431+AV431+AZ431+BD431</f>
        <v>229</v>
      </c>
      <c r="G431" s="92">
        <v>422</v>
      </c>
      <c r="H431" s="92">
        <f>COUNTA(J431,N431,R431,V431,Z431,AD431,AH431,AL431,AP431,AT431,AX431,BB431)</f>
        <v>2</v>
      </c>
      <c r="I431" s="185"/>
      <c r="M431" s="185"/>
      <c r="Q431" s="185"/>
      <c r="U431" s="185"/>
      <c r="Y431" s="185"/>
      <c r="AC431" s="185"/>
      <c r="AE431" s="58"/>
      <c r="AG431" s="185"/>
      <c r="AH431" s="191">
        <v>113</v>
      </c>
      <c r="AI431" s="191" t="s">
        <v>3369</v>
      </c>
      <c r="AJ431" s="4">
        <v>114</v>
      </c>
      <c r="AK431" s="185"/>
      <c r="AL431" s="5">
        <v>106</v>
      </c>
      <c r="AM431" s="9">
        <v>0.12291666666666667</v>
      </c>
      <c r="AN431" s="5">
        <v>115</v>
      </c>
      <c r="AO431" s="185"/>
      <c r="AS431" s="185"/>
      <c r="AU431" s="19"/>
      <c r="AW431" s="185"/>
      <c r="BA431" s="185"/>
      <c r="BB431" s="5"/>
      <c r="BC431" s="5"/>
      <c r="BD431" s="5"/>
      <c r="BE431" s="185"/>
    </row>
    <row r="432" spans="1:57" ht="12.75">
      <c r="A432" s="171" t="s">
        <v>3869</v>
      </c>
      <c r="B432" s="191" t="s">
        <v>765</v>
      </c>
      <c r="C432" s="191" t="s">
        <v>1857</v>
      </c>
      <c r="D432" s="202" t="s">
        <v>1752</v>
      </c>
      <c r="E432" s="185"/>
      <c r="F432" s="92">
        <f>+L432+P432+T432+X432+AB432+AF432+AJ432+AN432+AR432+AV432+AZ432+BD432</f>
        <v>229</v>
      </c>
      <c r="G432" s="92">
        <v>423</v>
      </c>
      <c r="H432" s="92">
        <f>COUNTA(J432,N432,R432,V432,Z432,AD432,AH432,AL432,AP432,AT432,AX432,BB432)</f>
        <v>1</v>
      </c>
      <c r="I432" s="185"/>
      <c r="M432" s="185"/>
      <c r="Q432" s="185"/>
      <c r="U432" s="185"/>
      <c r="Y432" s="185"/>
      <c r="AC432" s="185"/>
      <c r="AG432" s="185"/>
      <c r="AK432" s="185"/>
      <c r="AO432" s="185"/>
      <c r="AS432" s="185"/>
      <c r="AW432" s="185"/>
      <c r="BA432" s="185"/>
      <c r="BB432" s="191" t="s">
        <v>4149</v>
      </c>
      <c r="BC432" s="191" t="s">
        <v>3870</v>
      </c>
      <c r="BD432" s="6">
        <v>229</v>
      </c>
      <c r="BE432" s="185"/>
    </row>
    <row r="433" spans="1:57" ht="12.75">
      <c r="A433" s="162" t="s">
        <v>3442</v>
      </c>
      <c r="B433" s="191" t="s">
        <v>763</v>
      </c>
      <c r="C433" s="191" t="s">
        <v>2410</v>
      </c>
      <c r="D433" s="194" t="s">
        <v>2779</v>
      </c>
      <c r="E433" s="185"/>
      <c r="F433" s="92">
        <f>+L433+P433+T433+X433+AB433+AF433+AJ433+AN433+AR433+AV433+AZ433+BD433</f>
        <v>229</v>
      </c>
      <c r="G433" s="92">
        <v>424</v>
      </c>
      <c r="H433" s="92">
        <f>COUNTA(J433,N433,R433,V433,Z433,AD433,AH433,AL433,AP433,AT433,AX433,BB433)</f>
        <v>1</v>
      </c>
      <c r="I433" s="185"/>
      <c r="M433" s="185"/>
      <c r="Q433" s="185"/>
      <c r="U433" s="185"/>
      <c r="Y433" s="185"/>
      <c r="Z433" s="154"/>
      <c r="AA433" s="16"/>
      <c r="AC433" s="185"/>
      <c r="AG433" s="185"/>
      <c r="AH433" s="191" t="s">
        <v>3554</v>
      </c>
      <c r="AI433" s="191" t="s">
        <v>2780</v>
      </c>
      <c r="AJ433" s="6">
        <v>229</v>
      </c>
      <c r="AK433" s="185"/>
      <c r="AO433" s="185"/>
      <c r="AS433" s="185"/>
      <c r="AU433" s="19"/>
      <c r="AW433" s="185"/>
      <c r="BA433" s="185"/>
      <c r="BB433" s="5"/>
      <c r="BC433" s="5"/>
      <c r="BD433" s="5"/>
      <c r="BE433" s="185"/>
    </row>
    <row r="434" spans="1:58" ht="12.75">
      <c r="A434" s="162" t="s">
        <v>3871</v>
      </c>
      <c r="B434" s="191" t="s">
        <v>763</v>
      </c>
      <c r="C434" s="191" t="s">
        <v>2493</v>
      </c>
      <c r="D434" s="202" t="s">
        <v>3872</v>
      </c>
      <c r="E434" s="185"/>
      <c r="F434" s="92">
        <f>+L434+P434+T434+X434+AB434+AF434+AJ434+AN434+AR434+AV434+AZ434+BD434</f>
        <v>228</v>
      </c>
      <c r="G434" s="92">
        <v>425</v>
      </c>
      <c r="H434" s="92">
        <f>COUNTA(J434,N434,R434,V434,Z434,AD434,AH434,AL434,AP434,AT434,AX434,BB434)</f>
        <v>1</v>
      </c>
      <c r="I434" s="185"/>
      <c r="J434" s="5"/>
      <c r="K434" s="36"/>
      <c r="L434" s="5"/>
      <c r="M434" s="185"/>
      <c r="N434" s="5"/>
      <c r="O434" s="59"/>
      <c r="P434" s="5"/>
      <c r="Q434" s="185"/>
      <c r="U434" s="185"/>
      <c r="Y434" s="185"/>
      <c r="AB434" s="5"/>
      <c r="AC434" s="185"/>
      <c r="AD434" s="5"/>
      <c r="AF434" s="5"/>
      <c r="AG434" s="185"/>
      <c r="AJ434" s="5"/>
      <c r="AK434" s="185"/>
      <c r="AN434" s="5"/>
      <c r="AO434" s="185"/>
      <c r="AS434" s="185"/>
      <c r="AU434" s="19"/>
      <c r="AW434" s="185"/>
      <c r="BA434" s="185"/>
      <c r="BB434" s="191" t="s">
        <v>4150</v>
      </c>
      <c r="BC434" s="191" t="s">
        <v>3873</v>
      </c>
      <c r="BD434" s="6">
        <v>228</v>
      </c>
      <c r="BE434" s="185"/>
      <c r="BF434" s="8"/>
    </row>
    <row r="435" spans="1:57" s="8" customFormat="1" ht="12.75">
      <c r="A435" s="170" t="s">
        <v>841</v>
      </c>
      <c r="B435" s="5" t="s">
        <v>765</v>
      </c>
      <c r="C435" s="5">
        <v>1967</v>
      </c>
      <c r="D435" s="195" t="s">
        <v>802</v>
      </c>
      <c r="E435" s="185"/>
      <c r="F435" s="92">
        <f>+L435+P435+T435+X435+AB435+AF435+AJ435+AN435+AR435+AV435+AZ435+BD435</f>
        <v>227</v>
      </c>
      <c r="G435" s="92">
        <v>426</v>
      </c>
      <c r="H435" s="92">
        <f>COUNTA(J435,N435,R435,V435,Z435,AD435,AH435,AL435,AP435,AT435,AX435,BB435)</f>
        <v>2</v>
      </c>
      <c r="I435" s="185"/>
      <c r="J435" s="89">
        <v>121</v>
      </c>
      <c r="K435" s="89" t="s">
        <v>1039</v>
      </c>
      <c r="L435" s="5">
        <v>98</v>
      </c>
      <c r="M435" s="185"/>
      <c r="N435" s="89">
        <v>90</v>
      </c>
      <c r="O435" s="129">
        <v>0.1383101851851852</v>
      </c>
      <c r="P435" s="5">
        <v>129</v>
      </c>
      <c r="Q435" s="185"/>
      <c r="R435" s="127"/>
      <c r="S435" s="127"/>
      <c r="T435" s="127"/>
      <c r="U435" s="185"/>
      <c r="V435" s="150"/>
      <c r="W435" s="147"/>
      <c r="X435" s="5"/>
      <c r="Y435" s="185"/>
      <c r="Z435" s="152"/>
      <c r="AA435" s="5"/>
      <c r="AB435" s="5"/>
      <c r="AC435" s="185"/>
      <c r="AD435" s="4"/>
      <c r="AE435" s="19"/>
      <c r="AF435" s="5"/>
      <c r="AG435" s="185"/>
      <c r="AH435" s="5"/>
      <c r="AI435" s="36"/>
      <c r="AJ435" s="5"/>
      <c r="AK435" s="185"/>
      <c r="AL435" s="5"/>
      <c r="AM435" s="36"/>
      <c r="AN435" s="5"/>
      <c r="AO435" s="185"/>
      <c r="AP435" s="5"/>
      <c r="AQ435" s="36"/>
      <c r="AR435" s="5"/>
      <c r="AS435" s="185"/>
      <c r="AT435" s="5"/>
      <c r="AU435" s="36"/>
      <c r="AV435" s="5"/>
      <c r="AW435" s="185"/>
      <c r="AX435" s="5"/>
      <c r="AY435" s="5"/>
      <c r="AZ435" s="5"/>
      <c r="BA435" s="185"/>
      <c r="BB435" s="5"/>
      <c r="BC435" s="5"/>
      <c r="BD435" s="5"/>
      <c r="BE435" s="185"/>
    </row>
    <row r="436" spans="1:61" ht="12.75">
      <c r="A436" s="169" t="s">
        <v>886</v>
      </c>
      <c r="B436" s="5" t="s">
        <v>763</v>
      </c>
      <c r="C436" s="5">
        <v>1964</v>
      </c>
      <c r="D436" s="195" t="s">
        <v>915</v>
      </c>
      <c r="E436" s="185"/>
      <c r="F436" s="92">
        <f>+L436+P436+T436+X436+AB436+AF436+AJ436+AN436+AR436+AV436+AZ436+BD436</f>
        <v>224</v>
      </c>
      <c r="G436" s="92">
        <v>427</v>
      </c>
      <c r="H436" s="92">
        <f>COUNTA(J436,N436,R436,V436,Z436,AD436,AH436,AL436,AP436,AT436,AX436,BB436)</f>
        <v>2</v>
      </c>
      <c r="I436" s="185"/>
      <c r="J436" s="89">
        <v>110</v>
      </c>
      <c r="K436" s="89" t="s">
        <v>1028</v>
      </c>
      <c r="L436" s="5">
        <v>109</v>
      </c>
      <c r="M436" s="185"/>
      <c r="N436" s="5"/>
      <c r="O436" s="125"/>
      <c r="P436" s="5"/>
      <c r="Q436" s="185"/>
      <c r="R436" s="5"/>
      <c r="S436" s="5"/>
      <c r="T436" s="5"/>
      <c r="U436" s="185"/>
      <c r="V436" s="150"/>
      <c r="W436" s="147"/>
      <c r="X436" s="5"/>
      <c r="Y436" s="185"/>
      <c r="AA436" s="5"/>
      <c r="AB436" s="5"/>
      <c r="AC436" s="185"/>
      <c r="AD436" s="5"/>
      <c r="AE436" s="36"/>
      <c r="AF436" s="5"/>
      <c r="AG436" s="185"/>
      <c r="AH436" s="5">
        <v>112</v>
      </c>
      <c r="AI436" s="36" t="s">
        <v>3365</v>
      </c>
      <c r="AJ436" s="5">
        <v>115</v>
      </c>
      <c r="AK436" s="185"/>
      <c r="AL436" s="5"/>
      <c r="AM436" s="36"/>
      <c r="AN436" s="5"/>
      <c r="AO436" s="185"/>
      <c r="AP436" s="5"/>
      <c r="AQ436" s="36"/>
      <c r="AR436" s="5"/>
      <c r="AS436" s="185"/>
      <c r="AT436" s="5"/>
      <c r="AU436" s="36"/>
      <c r="AV436" s="5"/>
      <c r="AW436" s="185"/>
      <c r="AX436" s="5"/>
      <c r="AY436" s="5"/>
      <c r="AZ436" s="5"/>
      <c r="BA436" s="185"/>
      <c r="BB436" s="5"/>
      <c r="BC436" s="5"/>
      <c r="BD436" s="5"/>
      <c r="BE436" s="185"/>
      <c r="BF436" s="8"/>
      <c r="BG436" s="8"/>
      <c r="BH436" s="8"/>
      <c r="BI436" s="8"/>
    </row>
    <row r="437" spans="1:58" ht="12.75">
      <c r="A437" s="162" t="s">
        <v>3444</v>
      </c>
      <c r="B437" s="191" t="s">
        <v>763</v>
      </c>
      <c r="C437" s="191" t="s">
        <v>1857</v>
      </c>
      <c r="D437" s="194" t="s">
        <v>2771</v>
      </c>
      <c r="E437" s="185"/>
      <c r="F437" s="92">
        <f>+L437+P437+T437+X437+AB437+AF437+AJ437+AN437+AR437+AV437+AZ437+BD437</f>
        <v>224</v>
      </c>
      <c r="G437" s="92">
        <v>428</v>
      </c>
      <c r="H437" s="92">
        <f>COUNTA(J437,N437,R437,V437,Z437,AD437,AH437,AL437,AP437,AT437,AX437,BB437)</f>
        <v>1</v>
      </c>
      <c r="I437" s="185"/>
      <c r="J437" s="5"/>
      <c r="K437" s="36"/>
      <c r="L437" s="5"/>
      <c r="M437" s="185"/>
      <c r="N437" s="5"/>
      <c r="O437" s="59"/>
      <c r="P437" s="5"/>
      <c r="Q437" s="185"/>
      <c r="U437" s="185"/>
      <c r="Y437" s="185"/>
      <c r="AB437" s="5"/>
      <c r="AC437" s="185"/>
      <c r="AD437" s="5"/>
      <c r="AF437" s="5"/>
      <c r="AG437" s="185"/>
      <c r="AH437" s="191" t="s">
        <v>3559</v>
      </c>
      <c r="AI437" s="191" t="s">
        <v>2795</v>
      </c>
      <c r="AJ437" s="6">
        <v>224</v>
      </c>
      <c r="AK437" s="185"/>
      <c r="AN437" s="5"/>
      <c r="AO437" s="185"/>
      <c r="AS437" s="185"/>
      <c r="AU437" s="19"/>
      <c r="AW437" s="185"/>
      <c r="BA437" s="185"/>
      <c r="BB437" s="5"/>
      <c r="BC437" s="5"/>
      <c r="BD437" s="5"/>
      <c r="BE437" s="185"/>
      <c r="BF437" s="8"/>
    </row>
    <row r="438" spans="1:57" ht="12.75">
      <c r="A438" s="162" t="s">
        <v>539</v>
      </c>
      <c r="B438" s="6" t="s">
        <v>763</v>
      </c>
      <c r="D438" s="194" t="s">
        <v>540</v>
      </c>
      <c r="E438" s="185"/>
      <c r="F438" s="92">
        <f>+L438+P438+T438+X438+AB438+AF438+AJ438+AN438+AR438+AV438+AZ438+BD438</f>
        <v>223</v>
      </c>
      <c r="G438" s="92">
        <v>429</v>
      </c>
      <c r="H438" s="92">
        <f>COUNTA(J438,N438,R438,V438,Z438,AD438,AH438,AL438,AP438,AT438,AX438,BB438)</f>
        <v>1</v>
      </c>
      <c r="I438" s="185"/>
      <c r="M438" s="185"/>
      <c r="Q438" s="185"/>
      <c r="R438" s="57"/>
      <c r="S438" s="57"/>
      <c r="T438" s="57"/>
      <c r="U438" s="185"/>
      <c r="V438" s="150" t="s">
        <v>609</v>
      </c>
      <c r="W438" s="147">
        <v>0.531724537037037</v>
      </c>
      <c r="X438" s="5">
        <v>223</v>
      </c>
      <c r="Y438" s="185"/>
      <c r="AA438" s="5"/>
      <c r="AB438" s="5"/>
      <c r="AC438" s="185"/>
      <c r="AE438" s="19"/>
      <c r="AG438" s="185"/>
      <c r="AH438" s="5"/>
      <c r="AI438" s="36"/>
      <c r="AK438" s="185"/>
      <c r="AO438" s="185"/>
      <c r="AS438" s="185"/>
      <c r="AU438" s="9"/>
      <c r="AW438" s="185"/>
      <c r="BA438" s="185"/>
      <c r="BB438" s="5"/>
      <c r="BC438" s="5"/>
      <c r="BD438" s="5"/>
      <c r="BE438" s="185"/>
    </row>
    <row r="439" spans="1:57" ht="12.75">
      <c r="A439" s="171" t="s">
        <v>3481</v>
      </c>
      <c r="B439" s="191" t="s">
        <v>765</v>
      </c>
      <c r="C439" s="191" t="s">
        <v>2656</v>
      </c>
      <c r="D439" s="194" t="s">
        <v>3048</v>
      </c>
      <c r="E439" s="185"/>
      <c r="F439" s="92">
        <f>+L439+P439+T439+X439+AB439+AF439+AJ439+AN439+AR439+AV439+AZ439+BD439</f>
        <v>223</v>
      </c>
      <c r="G439" s="92">
        <v>430</v>
      </c>
      <c r="H439" s="92">
        <f>COUNTA(J439,N439,R439,V439,Z439,AD439,AH439,AL439,AP439,AT439,AX439,BB439)</f>
        <v>1</v>
      </c>
      <c r="I439" s="185"/>
      <c r="M439" s="185"/>
      <c r="Q439" s="185"/>
      <c r="U439" s="185"/>
      <c r="Y439" s="185"/>
      <c r="AC439" s="185"/>
      <c r="AG439" s="185"/>
      <c r="AH439" s="191">
        <v>4</v>
      </c>
      <c r="AI439" s="191" t="s">
        <v>3049</v>
      </c>
      <c r="AJ439" s="5">
        <v>223</v>
      </c>
      <c r="AK439" s="185"/>
      <c r="AO439" s="185"/>
      <c r="AS439" s="185"/>
      <c r="AW439" s="185"/>
      <c r="AX439" s="52"/>
      <c r="AY439" s="60"/>
      <c r="BA439" s="185"/>
      <c r="BB439" s="5"/>
      <c r="BC439" s="5"/>
      <c r="BD439" s="5"/>
      <c r="BE439" s="185"/>
    </row>
    <row r="440" spans="1:61" s="8" customFormat="1" ht="12.75">
      <c r="A440" s="162" t="s">
        <v>541</v>
      </c>
      <c r="B440" s="6" t="s">
        <v>763</v>
      </c>
      <c r="C440" s="5"/>
      <c r="D440" s="194" t="s">
        <v>542</v>
      </c>
      <c r="E440" s="185"/>
      <c r="F440" s="92">
        <f>+L440+P440+T440+X440+AB440+AF440+AJ440+AN440+AR440+AV440+AZ440+BD440</f>
        <v>223</v>
      </c>
      <c r="G440" s="92">
        <v>431</v>
      </c>
      <c r="H440" s="92">
        <f>COUNTA(J440,N440,R440,V440,Z440,AD440,AH440,AL440,AP440,AT440,AX440,BB440)</f>
        <v>1</v>
      </c>
      <c r="I440" s="185"/>
      <c r="J440" s="4"/>
      <c r="K440" s="4"/>
      <c r="L440" s="4"/>
      <c r="M440" s="185"/>
      <c r="N440" s="4"/>
      <c r="O440" s="3"/>
      <c r="P440" s="4"/>
      <c r="Q440" s="185"/>
      <c r="R440" s="4"/>
      <c r="S440" s="4"/>
      <c r="T440" s="4"/>
      <c r="U440" s="185"/>
      <c r="V440" s="150" t="s">
        <v>609</v>
      </c>
      <c r="W440" s="147">
        <v>0.531724537037037</v>
      </c>
      <c r="X440" s="5">
        <v>223</v>
      </c>
      <c r="Y440" s="185"/>
      <c r="Z440" s="152"/>
      <c r="AA440" s="5"/>
      <c r="AB440" s="5"/>
      <c r="AC440" s="185"/>
      <c r="AD440" s="4"/>
      <c r="AE440" s="9"/>
      <c r="AF440" s="4"/>
      <c r="AG440" s="185"/>
      <c r="AH440" s="5"/>
      <c r="AI440" s="36"/>
      <c r="AJ440" s="4"/>
      <c r="AK440" s="185"/>
      <c r="AL440" s="4"/>
      <c r="AM440" s="9"/>
      <c r="AN440" s="4"/>
      <c r="AO440" s="185"/>
      <c r="AP440" s="4"/>
      <c r="AQ440" s="9"/>
      <c r="AR440" s="4"/>
      <c r="AS440" s="185"/>
      <c r="AT440" s="4"/>
      <c r="AU440" s="9"/>
      <c r="AV440" s="4"/>
      <c r="AW440" s="185"/>
      <c r="AX440" s="4"/>
      <c r="AY440" s="4"/>
      <c r="AZ440" s="4"/>
      <c r="BA440" s="185"/>
      <c r="BB440" s="5"/>
      <c r="BC440" s="5"/>
      <c r="BD440" s="5"/>
      <c r="BE440" s="185"/>
      <c r="BF440" s="7"/>
      <c r="BG440" s="7"/>
      <c r="BH440" s="7"/>
      <c r="BI440" s="7"/>
    </row>
    <row r="441" spans="1:57" ht="12.75">
      <c r="A441" s="162" t="s">
        <v>543</v>
      </c>
      <c r="B441" s="6" t="s">
        <v>763</v>
      </c>
      <c r="D441" s="194" t="s">
        <v>542</v>
      </c>
      <c r="E441" s="185"/>
      <c r="F441" s="92">
        <f>+L441+P441+T441+X441+AB441+AF441+AJ441+AN441+AR441+AV441+AZ441+BD441</f>
        <v>223</v>
      </c>
      <c r="G441" s="92">
        <v>432</v>
      </c>
      <c r="H441" s="92">
        <f>COUNTA(J441,N441,R441,V441,Z441,AD441,AH441,AL441,AP441,AT441,AX441,BB441)</f>
        <v>1</v>
      </c>
      <c r="I441" s="185"/>
      <c r="M441" s="185"/>
      <c r="Q441" s="185"/>
      <c r="U441" s="185"/>
      <c r="V441" s="150" t="s">
        <v>609</v>
      </c>
      <c r="W441" s="147">
        <v>0.531724537037037</v>
      </c>
      <c r="X441" s="5">
        <v>223</v>
      </c>
      <c r="Y441" s="185"/>
      <c r="AA441" s="5"/>
      <c r="AB441" s="5"/>
      <c r="AC441" s="185"/>
      <c r="AG441" s="185"/>
      <c r="AH441" s="5"/>
      <c r="AI441" s="36"/>
      <c r="AK441" s="185"/>
      <c r="AO441" s="185"/>
      <c r="AS441" s="185"/>
      <c r="AT441" s="21"/>
      <c r="AU441" s="16"/>
      <c r="AV441" s="21"/>
      <c r="AW441" s="185"/>
      <c r="BA441" s="185"/>
      <c r="BB441" s="5"/>
      <c r="BC441" s="5"/>
      <c r="BD441" s="5"/>
      <c r="BE441" s="185"/>
    </row>
    <row r="442" spans="1:57" ht="12.75">
      <c r="A442" s="162" t="s">
        <v>3876</v>
      </c>
      <c r="B442" s="191" t="s">
        <v>763</v>
      </c>
      <c r="C442" s="191" t="s">
        <v>1712</v>
      </c>
      <c r="D442" s="202" t="s">
        <v>3877</v>
      </c>
      <c r="E442" s="185"/>
      <c r="F442" s="92">
        <f>+L442+P442+T442+X442+AB442+AF442+AJ442+AN442+AR442+AV442+AZ442+BD442</f>
        <v>223</v>
      </c>
      <c r="G442" s="92">
        <v>433</v>
      </c>
      <c r="H442" s="92">
        <f>COUNTA(J442,N442,R442,V442,Z442,AD442,AH442,AL442,AP442,AT442,AX442,BB442)</f>
        <v>1</v>
      </c>
      <c r="I442" s="185"/>
      <c r="M442" s="185"/>
      <c r="Q442" s="185"/>
      <c r="U442" s="185"/>
      <c r="Y442" s="185"/>
      <c r="AC442" s="185"/>
      <c r="AG442" s="185"/>
      <c r="AK442" s="185"/>
      <c r="AL442" s="42"/>
      <c r="AM442" s="58"/>
      <c r="AO442" s="185"/>
      <c r="AS442" s="185"/>
      <c r="AU442" s="19"/>
      <c r="AW442" s="185"/>
      <c r="BA442" s="185"/>
      <c r="BB442" s="191" t="s">
        <v>4155</v>
      </c>
      <c r="BC442" s="191" t="s">
        <v>3878</v>
      </c>
      <c r="BD442" s="6">
        <v>223</v>
      </c>
      <c r="BE442" s="185"/>
    </row>
    <row r="443" spans="1:61" s="8" customFormat="1" ht="12.75">
      <c r="A443" s="162" t="s">
        <v>594</v>
      </c>
      <c r="B443" s="6" t="s">
        <v>763</v>
      </c>
      <c r="C443" s="5"/>
      <c r="D443" s="194"/>
      <c r="E443" s="185"/>
      <c r="F443" s="92">
        <f>+L443+P443+T443+X443+AB443+AF443+AJ443+AN443+AR443+AV443+AZ443+BD443</f>
        <v>222</v>
      </c>
      <c r="G443" s="92">
        <v>434</v>
      </c>
      <c r="H443" s="92">
        <f>COUNTA(J443,N443,R443,V443,Z443,AD443,AH443,AL443,AP443,AT443,AX443,BB443)</f>
        <v>1</v>
      </c>
      <c r="I443" s="185"/>
      <c r="J443" s="4"/>
      <c r="K443" s="4"/>
      <c r="L443" s="4"/>
      <c r="M443" s="185"/>
      <c r="N443" s="4"/>
      <c r="O443" s="3"/>
      <c r="P443" s="4"/>
      <c r="Q443" s="185"/>
      <c r="R443" s="4"/>
      <c r="S443" s="4"/>
      <c r="T443" s="4"/>
      <c r="U443" s="185"/>
      <c r="V443" s="150" t="s">
        <v>637</v>
      </c>
      <c r="W443" s="147">
        <v>0.8773263888888888</v>
      </c>
      <c r="X443" s="5">
        <v>222</v>
      </c>
      <c r="Y443" s="185"/>
      <c r="Z443" s="152"/>
      <c r="AA443" s="5"/>
      <c r="AB443" s="5"/>
      <c r="AC443" s="185"/>
      <c r="AD443" s="4"/>
      <c r="AE443" s="19"/>
      <c r="AF443" s="4"/>
      <c r="AG443" s="185"/>
      <c r="AH443" s="5"/>
      <c r="AI443" s="36"/>
      <c r="AJ443" s="4"/>
      <c r="AK443" s="185"/>
      <c r="AL443" s="4"/>
      <c r="AM443" s="9"/>
      <c r="AN443" s="4"/>
      <c r="AO443" s="185"/>
      <c r="AP443" s="4"/>
      <c r="AQ443" s="9"/>
      <c r="AR443" s="4"/>
      <c r="AS443" s="185"/>
      <c r="AT443" s="4"/>
      <c r="AU443" s="4"/>
      <c r="AV443" s="4"/>
      <c r="AW443" s="185"/>
      <c r="AX443" s="4"/>
      <c r="AY443" s="4"/>
      <c r="AZ443" s="4"/>
      <c r="BA443" s="185"/>
      <c r="BB443" s="5"/>
      <c r="BC443" s="5"/>
      <c r="BD443" s="5"/>
      <c r="BE443" s="185"/>
      <c r="BF443" s="7"/>
      <c r="BG443" s="7"/>
      <c r="BH443" s="7"/>
      <c r="BI443" s="7"/>
    </row>
    <row r="444" spans="1:58" s="8" customFormat="1" ht="12.75">
      <c r="A444" s="162" t="s">
        <v>595</v>
      </c>
      <c r="B444" s="6" t="s">
        <v>763</v>
      </c>
      <c r="C444" s="5"/>
      <c r="D444" s="194" t="s">
        <v>596</v>
      </c>
      <c r="E444" s="185"/>
      <c r="F444" s="92">
        <f>+L444+P444+T444+X444+AB444+AF444+AJ444+AN444+AR444+AV444+AZ444+BD444</f>
        <v>222</v>
      </c>
      <c r="G444" s="92">
        <v>435</v>
      </c>
      <c r="H444" s="92">
        <f>COUNTA(J444,N444,R444,V444,Z444,AD444,AH444,AL444,AP444,AT444,AX444,BB444)</f>
        <v>1</v>
      </c>
      <c r="I444" s="185"/>
      <c r="J444" s="4"/>
      <c r="K444" s="4"/>
      <c r="L444" s="4"/>
      <c r="M444" s="185"/>
      <c r="N444" s="4"/>
      <c r="O444" s="3"/>
      <c r="P444" s="4"/>
      <c r="Q444" s="185"/>
      <c r="R444" s="4"/>
      <c r="S444" s="4"/>
      <c r="T444" s="4"/>
      <c r="U444" s="185"/>
      <c r="V444" s="150" t="s">
        <v>637</v>
      </c>
      <c r="W444" s="147">
        <v>0.8773263888888888</v>
      </c>
      <c r="X444" s="5">
        <v>222</v>
      </c>
      <c r="Y444" s="185"/>
      <c r="Z444" s="152"/>
      <c r="AA444" s="5"/>
      <c r="AB444" s="5"/>
      <c r="AC444" s="185"/>
      <c r="AD444" s="4"/>
      <c r="AE444" s="9"/>
      <c r="AF444" s="4"/>
      <c r="AG444" s="185"/>
      <c r="AH444" s="5"/>
      <c r="AI444" s="36"/>
      <c r="AJ444" s="4"/>
      <c r="AK444" s="185"/>
      <c r="AL444" s="4"/>
      <c r="AM444" s="9"/>
      <c r="AN444" s="4"/>
      <c r="AO444" s="185"/>
      <c r="AP444" s="4"/>
      <c r="AQ444" s="9"/>
      <c r="AR444" s="4"/>
      <c r="AS444" s="185"/>
      <c r="AT444" s="4"/>
      <c r="AU444" s="9"/>
      <c r="AV444" s="4"/>
      <c r="AW444" s="185"/>
      <c r="AX444" s="4"/>
      <c r="AY444" s="4"/>
      <c r="AZ444" s="4"/>
      <c r="BA444" s="185"/>
      <c r="BB444" s="5"/>
      <c r="BC444" s="5"/>
      <c r="BD444" s="5"/>
      <c r="BE444" s="185"/>
      <c r="BF444" s="7"/>
    </row>
    <row r="445" spans="1:57" ht="12.75">
      <c r="A445" s="162" t="s">
        <v>3879</v>
      </c>
      <c r="B445" s="191" t="s">
        <v>763</v>
      </c>
      <c r="C445" s="191" t="s">
        <v>1851</v>
      </c>
      <c r="D445" s="202" t="s">
        <v>1752</v>
      </c>
      <c r="E445" s="185"/>
      <c r="F445" s="92">
        <f>+L445+P445+T445+X445+AB445+AF445+AJ445+AN445+AR445+AV445+AZ445+BD445</f>
        <v>222</v>
      </c>
      <c r="G445" s="92">
        <v>436</v>
      </c>
      <c r="H445" s="92">
        <f>COUNTA(J445,N445,R445,V445,Z445,AD445,AH445,AL445,AP445,AT445,AX445,BB445)</f>
        <v>1</v>
      </c>
      <c r="I445" s="185"/>
      <c r="M445" s="185"/>
      <c r="Q445" s="185"/>
      <c r="U445" s="185"/>
      <c r="Y445" s="185"/>
      <c r="AC445" s="185"/>
      <c r="AG445" s="185"/>
      <c r="AK445" s="185"/>
      <c r="AO445" s="185"/>
      <c r="AS445" s="185"/>
      <c r="AW445" s="185"/>
      <c r="BA445" s="185"/>
      <c r="BB445" s="191" t="s">
        <v>4156</v>
      </c>
      <c r="BC445" s="191" t="s">
        <v>3878</v>
      </c>
      <c r="BD445" s="6">
        <v>222</v>
      </c>
      <c r="BE445" s="185"/>
    </row>
    <row r="446" spans="1:58" ht="12.75">
      <c r="A446" s="162" t="s">
        <v>3482</v>
      </c>
      <c r="B446" s="191" t="s">
        <v>763</v>
      </c>
      <c r="C446" s="191" t="s">
        <v>1693</v>
      </c>
      <c r="D446" s="194" t="s">
        <v>1667</v>
      </c>
      <c r="E446" s="185"/>
      <c r="F446" s="92">
        <f>+L446+P446+T446+X446+AB446+AF446+AJ446+AN446+AR446+AV446+AZ446+BD446</f>
        <v>221</v>
      </c>
      <c r="G446" s="92">
        <v>437</v>
      </c>
      <c r="H446" s="92">
        <f>COUNTA(J446,N446,R446,V446,Z446,AD446,AH446,AL446,AP446,AT446,AX446,BB446)</f>
        <v>1</v>
      </c>
      <c r="I446" s="185"/>
      <c r="J446" s="5"/>
      <c r="K446" s="36"/>
      <c r="L446" s="5"/>
      <c r="M446" s="185"/>
      <c r="N446" s="5"/>
      <c r="O446" s="59"/>
      <c r="P446" s="5"/>
      <c r="Q446" s="185"/>
      <c r="U446" s="185"/>
      <c r="Y446" s="185"/>
      <c r="AB446" s="5"/>
      <c r="AC446" s="185"/>
      <c r="AD446" s="5"/>
      <c r="AF446" s="5"/>
      <c r="AG446" s="185"/>
      <c r="AH446" s="191">
        <v>6</v>
      </c>
      <c r="AI446" s="191" t="s">
        <v>3057</v>
      </c>
      <c r="AJ446" s="5">
        <v>221</v>
      </c>
      <c r="AK446" s="185"/>
      <c r="AN446" s="5"/>
      <c r="AO446" s="185"/>
      <c r="AS446" s="185"/>
      <c r="AU446" s="19"/>
      <c r="AW446" s="185"/>
      <c r="BA446" s="185"/>
      <c r="BB446" s="5"/>
      <c r="BC446" s="5"/>
      <c r="BD446" s="5"/>
      <c r="BE446" s="185"/>
      <c r="BF446" s="8"/>
    </row>
    <row r="447" spans="1:61" s="8" customFormat="1" ht="12.75">
      <c r="A447" s="162" t="s">
        <v>3445</v>
      </c>
      <c r="B447" s="191" t="s">
        <v>763</v>
      </c>
      <c r="C447" s="191" t="s">
        <v>2238</v>
      </c>
      <c r="D447" s="194" t="s">
        <v>2803</v>
      </c>
      <c r="E447" s="185"/>
      <c r="F447" s="92">
        <f>+L447+P447+T447+X447+AB447+AF447+AJ447+AN447+AR447+AV447+AZ447+BD447</f>
        <v>221</v>
      </c>
      <c r="G447" s="92">
        <v>438</v>
      </c>
      <c r="H447" s="92">
        <f>COUNTA(J447,N447,R447,V447,Z447,AD447,AH447,AL447,AP447,AT447,AX447,BB447)</f>
        <v>1</v>
      </c>
      <c r="I447" s="185"/>
      <c r="J447" s="4"/>
      <c r="K447" s="4"/>
      <c r="L447" s="4"/>
      <c r="M447" s="185"/>
      <c r="N447" s="4"/>
      <c r="O447" s="3"/>
      <c r="P447" s="4"/>
      <c r="Q447" s="185"/>
      <c r="R447" s="4"/>
      <c r="S447" s="4"/>
      <c r="T447" s="4"/>
      <c r="U447" s="185"/>
      <c r="V447" s="149"/>
      <c r="W447" s="145"/>
      <c r="X447" s="4"/>
      <c r="Y447" s="185"/>
      <c r="Z447" s="152"/>
      <c r="AA447" s="9"/>
      <c r="AB447" s="4"/>
      <c r="AC447" s="185"/>
      <c r="AD447" s="4"/>
      <c r="AE447" s="9"/>
      <c r="AF447" s="4"/>
      <c r="AG447" s="185"/>
      <c r="AH447" s="191" t="s">
        <v>3562</v>
      </c>
      <c r="AI447" s="191" t="s">
        <v>2804</v>
      </c>
      <c r="AJ447" s="6">
        <v>221</v>
      </c>
      <c r="AK447" s="185"/>
      <c r="AL447" s="4"/>
      <c r="AM447" s="9"/>
      <c r="AN447" s="4"/>
      <c r="AO447" s="185"/>
      <c r="AP447" s="4"/>
      <c r="AQ447" s="9"/>
      <c r="AR447" s="4"/>
      <c r="AS447" s="185"/>
      <c r="AT447" s="4"/>
      <c r="AU447" s="19"/>
      <c r="AV447" s="4"/>
      <c r="AW447" s="185"/>
      <c r="AX447" s="4"/>
      <c r="AY447" s="4"/>
      <c r="AZ447" s="4"/>
      <c r="BA447" s="185"/>
      <c r="BB447" s="5"/>
      <c r="BC447" s="5"/>
      <c r="BD447" s="5"/>
      <c r="BE447" s="185"/>
      <c r="BF447" s="7"/>
      <c r="BG447" s="7"/>
      <c r="BH447" s="7"/>
      <c r="BI447" s="7"/>
    </row>
    <row r="448" spans="1:61" s="8" customFormat="1" ht="12.75">
      <c r="A448" s="177" t="s">
        <v>2698</v>
      </c>
      <c r="B448" s="5" t="s">
        <v>763</v>
      </c>
      <c r="C448" s="5"/>
      <c r="D448" s="196" t="s">
        <v>2702</v>
      </c>
      <c r="E448" s="185"/>
      <c r="F448" s="92">
        <f>+L448+P448+T448+X448+AB448+AF448+AJ448+AN448+AR448+AV448+AZ448+BD448</f>
        <v>221</v>
      </c>
      <c r="G448" s="92">
        <v>439</v>
      </c>
      <c r="H448" s="92">
        <f>COUNTA(J448,N448,R448,V448,Z448,AD448,AH448,AL448,AP448,AT448,AX448,BB448)</f>
        <v>1</v>
      </c>
      <c r="I448" s="185"/>
      <c r="J448" s="4"/>
      <c r="K448" s="4"/>
      <c r="L448" s="4"/>
      <c r="M448" s="185"/>
      <c r="N448" s="4"/>
      <c r="O448" s="3"/>
      <c r="P448" s="4"/>
      <c r="Q448" s="185"/>
      <c r="R448" s="4"/>
      <c r="S448" s="4"/>
      <c r="T448" s="4"/>
      <c r="U448" s="185"/>
      <c r="V448" s="149"/>
      <c r="W448" s="145"/>
      <c r="X448" s="4"/>
      <c r="Y448" s="185"/>
      <c r="Z448" s="152"/>
      <c r="AA448" s="9"/>
      <c r="AB448" s="4"/>
      <c r="AC448" s="185"/>
      <c r="AD448" s="4">
        <v>1</v>
      </c>
      <c r="AE448" s="19">
        <v>0.08060185185185186</v>
      </c>
      <c r="AF448" s="4">
        <v>221</v>
      </c>
      <c r="AG448" s="185"/>
      <c r="AH448" s="5"/>
      <c r="AI448" s="36"/>
      <c r="AJ448" s="4"/>
      <c r="AK448" s="185"/>
      <c r="AL448" s="4"/>
      <c r="AM448" s="9"/>
      <c r="AN448" s="4"/>
      <c r="AO448" s="185"/>
      <c r="AP448" s="4"/>
      <c r="AQ448" s="9"/>
      <c r="AR448" s="4"/>
      <c r="AS448" s="185"/>
      <c r="AT448" s="4"/>
      <c r="AU448" s="4"/>
      <c r="AV448" s="4"/>
      <c r="AW448" s="185"/>
      <c r="AX448" s="52"/>
      <c r="AY448" s="52"/>
      <c r="AZ448" s="4"/>
      <c r="BA448" s="185"/>
      <c r="BB448" s="5"/>
      <c r="BC448" s="5"/>
      <c r="BD448" s="5"/>
      <c r="BE448" s="185"/>
      <c r="BF448" s="7"/>
      <c r="BG448" s="7"/>
      <c r="BH448" s="7"/>
      <c r="BI448" s="7"/>
    </row>
    <row r="449" spans="1:57" ht="12.75">
      <c r="A449" s="162" t="s">
        <v>3880</v>
      </c>
      <c r="B449" s="191" t="s">
        <v>763</v>
      </c>
      <c r="C449" s="191" t="s">
        <v>1927</v>
      </c>
      <c r="D449" s="202" t="s">
        <v>3872</v>
      </c>
      <c r="E449" s="185"/>
      <c r="F449" s="92">
        <f>+L449+P449+T449+X449+AB449+AF449+AJ449+AN449+AR449+AV449+AZ449+BD449</f>
        <v>221</v>
      </c>
      <c r="G449" s="92">
        <v>440</v>
      </c>
      <c r="H449" s="92">
        <f>COUNTA(J449,N449,R449,V449,Z449,AD449,AH449,AL449,AP449,AT449,AX449,BB449)</f>
        <v>1</v>
      </c>
      <c r="I449" s="185"/>
      <c r="M449" s="185"/>
      <c r="Q449" s="185"/>
      <c r="U449" s="185"/>
      <c r="Y449" s="185"/>
      <c r="Z449" s="154"/>
      <c r="AA449" s="16"/>
      <c r="AC449" s="185"/>
      <c r="AG449" s="185"/>
      <c r="AK449" s="185"/>
      <c r="AO449" s="185"/>
      <c r="AS449" s="185"/>
      <c r="AU449" s="19"/>
      <c r="AW449" s="185"/>
      <c r="BA449" s="185"/>
      <c r="BB449" s="191" t="s">
        <v>4157</v>
      </c>
      <c r="BC449" s="191" t="s">
        <v>3881</v>
      </c>
      <c r="BD449" s="6">
        <v>221</v>
      </c>
      <c r="BE449" s="185"/>
    </row>
    <row r="450" spans="1:61" ht="12.75">
      <c r="A450" s="169" t="s">
        <v>3642</v>
      </c>
      <c r="B450" s="5" t="s">
        <v>763</v>
      </c>
      <c r="D450" s="194" t="s">
        <v>1694</v>
      </c>
      <c r="E450" s="185"/>
      <c r="F450" s="92">
        <f>+L450+P450+T450+X450+AB450+AF450+AJ450+AN450+AR450+AV450+AZ450+BD450</f>
        <v>220</v>
      </c>
      <c r="G450" s="92">
        <v>441</v>
      </c>
      <c r="H450" s="92">
        <f>COUNTA(J450,N450,R450,V450,Z450,AD450,AH450,AL450,AP450,AT450,AX450,BB450)</f>
        <v>1</v>
      </c>
      <c r="I450" s="185"/>
      <c r="J450" s="89"/>
      <c r="K450" s="89"/>
      <c r="L450" s="5"/>
      <c r="M450" s="185"/>
      <c r="N450" s="5"/>
      <c r="O450" s="125"/>
      <c r="P450" s="5"/>
      <c r="Q450" s="185"/>
      <c r="R450" s="127"/>
      <c r="S450" s="127"/>
      <c r="T450" s="127"/>
      <c r="U450" s="185"/>
      <c r="V450" s="150"/>
      <c r="W450" s="147"/>
      <c r="X450" s="5"/>
      <c r="Y450" s="185"/>
      <c r="AA450" s="5"/>
      <c r="AB450" s="5"/>
      <c r="AC450" s="185"/>
      <c r="AE450" s="19"/>
      <c r="AF450" s="5"/>
      <c r="AG450" s="185"/>
      <c r="AH450" s="5"/>
      <c r="AI450" s="36"/>
      <c r="AJ450" s="5"/>
      <c r="AK450" s="185"/>
      <c r="AL450" s="5">
        <v>1</v>
      </c>
      <c r="AM450" s="36">
        <v>0.07475694444444445</v>
      </c>
      <c r="AN450" s="5">
        <v>220</v>
      </c>
      <c r="AO450" s="185"/>
      <c r="AP450" s="5"/>
      <c r="AQ450" s="36"/>
      <c r="AR450" s="5"/>
      <c r="AS450" s="185"/>
      <c r="AT450" s="5"/>
      <c r="AU450" s="36"/>
      <c r="AV450" s="5"/>
      <c r="AW450" s="185"/>
      <c r="AX450" s="5"/>
      <c r="AY450" s="5"/>
      <c r="AZ450" s="5"/>
      <c r="BA450" s="185"/>
      <c r="BB450" s="5"/>
      <c r="BC450" s="5"/>
      <c r="BD450" s="5"/>
      <c r="BE450" s="185"/>
      <c r="BF450" s="8"/>
      <c r="BG450" s="8"/>
      <c r="BH450" s="8"/>
      <c r="BI450" s="8"/>
    </row>
    <row r="451" spans="1:57" ht="12.75">
      <c r="A451" s="162" t="s">
        <v>544</v>
      </c>
      <c r="B451" s="6" t="s">
        <v>763</v>
      </c>
      <c r="C451" s="5">
        <v>1976</v>
      </c>
      <c r="D451" s="194" t="s">
        <v>1694</v>
      </c>
      <c r="E451" s="185"/>
      <c r="F451" s="92">
        <f>+L451+P451+T451+X451+AB451+AF451+AJ451+AN451+AR451+AV451+AZ451+BD451</f>
        <v>219</v>
      </c>
      <c r="G451" s="92">
        <v>442</v>
      </c>
      <c r="H451" s="92">
        <f>COUNTA(J451,N451,R451,V451,Z451,AD451,AH451,AL451,AP451,AT451,AX451,BB451)</f>
        <v>1</v>
      </c>
      <c r="I451" s="185"/>
      <c r="M451" s="185"/>
      <c r="Q451" s="185"/>
      <c r="U451" s="185"/>
      <c r="V451" s="150" t="s">
        <v>610</v>
      </c>
      <c r="W451" s="147">
        <v>0.5406018518518518</v>
      </c>
      <c r="X451" s="5">
        <v>219</v>
      </c>
      <c r="Y451" s="185"/>
      <c r="AA451" s="5"/>
      <c r="AB451" s="5"/>
      <c r="AC451" s="185"/>
      <c r="AG451" s="185"/>
      <c r="AH451" s="5"/>
      <c r="AI451" s="36"/>
      <c r="AK451" s="185"/>
      <c r="AO451" s="185"/>
      <c r="AS451" s="185"/>
      <c r="AW451" s="185"/>
      <c r="BA451" s="185"/>
      <c r="BB451" s="5"/>
      <c r="BC451" s="5"/>
      <c r="BD451" s="5"/>
      <c r="BE451" s="185"/>
    </row>
    <row r="452" spans="1:61" s="8" customFormat="1" ht="12.75">
      <c r="A452" s="162" t="s">
        <v>3883</v>
      </c>
      <c r="B452" s="191" t="s">
        <v>763</v>
      </c>
      <c r="C452" s="191" t="s">
        <v>2564</v>
      </c>
      <c r="D452" s="202" t="s">
        <v>2286</v>
      </c>
      <c r="E452" s="185"/>
      <c r="F452" s="92">
        <f>+L452+P452+T452+X452+AB452+AF452+AJ452+AN452+AR452+AV452+AZ452+BD452</f>
        <v>219</v>
      </c>
      <c r="G452" s="92">
        <v>443</v>
      </c>
      <c r="H452" s="92">
        <f>COUNTA(J452,N452,R452,V452,Z452,AD452,AH452,AL452,AP452,AT452,AX452,BB452)</f>
        <v>1</v>
      </c>
      <c r="I452" s="185"/>
      <c r="J452" s="4"/>
      <c r="K452" s="4"/>
      <c r="L452" s="4"/>
      <c r="M452" s="185"/>
      <c r="N452" s="4"/>
      <c r="O452" s="3"/>
      <c r="P452" s="4"/>
      <c r="Q452" s="185"/>
      <c r="R452" s="4"/>
      <c r="S452" s="4"/>
      <c r="T452" s="4"/>
      <c r="U452" s="185"/>
      <c r="V452" s="149"/>
      <c r="W452" s="145"/>
      <c r="X452" s="4"/>
      <c r="Y452" s="185"/>
      <c r="Z452" s="152"/>
      <c r="AA452" s="9"/>
      <c r="AB452" s="4"/>
      <c r="AC452" s="185"/>
      <c r="AD452" s="4"/>
      <c r="AE452" s="9"/>
      <c r="AF452" s="4"/>
      <c r="AG452" s="185"/>
      <c r="AH452" s="4"/>
      <c r="AI452" s="9"/>
      <c r="AJ452" s="4"/>
      <c r="AK452" s="185"/>
      <c r="AL452" s="4"/>
      <c r="AM452" s="9"/>
      <c r="AN452" s="4"/>
      <c r="AO452" s="185"/>
      <c r="AP452" s="4"/>
      <c r="AQ452" s="9"/>
      <c r="AR452" s="4"/>
      <c r="AS452" s="185"/>
      <c r="AT452" s="4"/>
      <c r="AU452" s="19"/>
      <c r="AV452" s="4"/>
      <c r="AW452" s="185"/>
      <c r="AX452" s="4"/>
      <c r="AY452" s="4"/>
      <c r="AZ452" s="4"/>
      <c r="BA452" s="185"/>
      <c r="BB452" s="191" t="s">
        <v>4159</v>
      </c>
      <c r="BC452" s="191" t="s">
        <v>3884</v>
      </c>
      <c r="BD452" s="6">
        <v>219</v>
      </c>
      <c r="BE452" s="185"/>
      <c r="BF452" s="7"/>
      <c r="BG452" s="7"/>
      <c r="BH452" s="7"/>
      <c r="BI452" s="7"/>
    </row>
    <row r="453" spans="1:61" s="8" customFormat="1" ht="12.75">
      <c r="A453" s="171" t="s">
        <v>3978</v>
      </c>
      <c r="B453" s="191" t="s">
        <v>765</v>
      </c>
      <c r="C453" s="191" t="s">
        <v>2244</v>
      </c>
      <c r="D453" s="161" t="s">
        <v>1745</v>
      </c>
      <c r="E453" s="185"/>
      <c r="F453" s="92">
        <f>+L453+P453+T453+X453+AB453+AF453+AJ453+AN453+AR453+AV453+AZ453+BD453</f>
        <v>218</v>
      </c>
      <c r="G453" s="92">
        <v>444</v>
      </c>
      <c r="H453" s="92">
        <f>COUNTA(J453,N453,R453,V453,Z453,AD453,AH453,AL453,AP453,AT453,AX453,BB453)</f>
        <v>1</v>
      </c>
      <c r="I453" s="185"/>
      <c r="J453" s="4"/>
      <c r="K453" s="4"/>
      <c r="L453" s="4"/>
      <c r="M453" s="185"/>
      <c r="N453" s="4"/>
      <c r="O453" s="3"/>
      <c r="P453" s="4"/>
      <c r="Q453" s="185"/>
      <c r="R453" s="4"/>
      <c r="S453" s="4"/>
      <c r="T453" s="4"/>
      <c r="U453" s="185"/>
      <c r="V453" s="149"/>
      <c r="W453" s="145"/>
      <c r="X453" s="4"/>
      <c r="Y453" s="185"/>
      <c r="Z453" s="152"/>
      <c r="AA453" s="9"/>
      <c r="AB453" s="4"/>
      <c r="AC453" s="185"/>
      <c r="AD453" s="4"/>
      <c r="AE453" s="9"/>
      <c r="AF453" s="4"/>
      <c r="AG453" s="185"/>
      <c r="AH453" s="4"/>
      <c r="AI453" s="9"/>
      <c r="AJ453" s="4"/>
      <c r="AK453" s="185"/>
      <c r="AL453" s="4"/>
      <c r="AM453" s="9"/>
      <c r="AN453" s="4"/>
      <c r="AO453" s="185"/>
      <c r="AP453" s="4"/>
      <c r="AQ453" s="9"/>
      <c r="AR453" s="4"/>
      <c r="AS453" s="185"/>
      <c r="AT453" s="4"/>
      <c r="AU453" s="19"/>
      <c r="AV453" s="4"/>
      <c r="AW453" s="185"/>
      <c r="AX453" s="4"/>
      <c r="AY453" s="4"/>
      <c r="AZ453" s="4"/>
      <c r="BA453" s="185"/>
      <c r="BB453" s="191" t="s">
        <v>1716</v>
      </c>
      <c r="BC453" s="191" t="s">
        <v>3979</v>
      </c>
      <c r="BD453" s="6">
        <v>218</v>
      </c>
      <c r="BE453" s="185"/>
      <c r="BF453" s="7"/>
      <c r="BG453" s="7"/>
      <c r="BH453" s="7"/>
      <c r="BI453" s="7"/>
    </row>
    <row r="454" spans="1:61" s="8" customFormat="1" ht="12.75">
      <c r="A454" s="162" t="s">
        <v>597</v>
      </c>
      <c r="B454" s="6" t="s">
        <v>763</v>
      </c>
      <c r="C454" s="5"/>
      <c r="D454" s="194" t="s">
        <v>598</v>
      </c>
      <c r="E454" s="185"/>
      <c r="F454" s="92">
        <f>+L454+P454+T454+X454+AB454+AF454+AJ454+AN454+AR454+AV454+AZ454+BD454</f>
        <v>218</v>
      </c>
      <c r="G454" s="92">
        <v>445</v>
      </c>
      <c r="H454" s="92">
        <f>COUNTA(J454,N454,R454,V454,Z454,AD454,AH454,AL454,AP454,AT454,AX454,BB454)</f>
        <v>1</v>
      </c>
      <c r="I454" s="185"/>
      <c r="J454" s="4"/>
      <c r="K454" s="4"/>
      <c r="L454" s="4"/>
      <c r="M454" s="185"/>
      <c r="N454" s="4"/>
      <c r="O454" s="3"/>
      <c r="P454" s="4"/>
      <c r="Q454" s="185"/>
      <c r="R454" s="57"/>
      <c r="S454" s="57"/>
      <c r="T454" s="57"/>
      <c r="U454" s="185"/>
      <c r="V454" s="150" t="s">
        <v>638</v>
      </c>
      <c r="W454" s="147">
        <v>0.9004629629629629</v>
      </c>
      <c r="X454" s="5">
        <v>218</v>
      </c>
      <c r="Y454" s="185"/>
      <c r="Z454" s="152"/>
      <c r="AA454" s="5"/>
      <c r="AB454" s="5"/>
      <c r="AC454" s="185"/>
      <c r="AD454" s="4"/>
      <c r="AE454" s="19"/>
      <c r="AF454" s="4"/>
      <c r="AG454" s="185"/>
      <c r="AH454" s="5"/>
      <c r="AI454" s="36"/>
      <c r="AJ454" s="4"/>
      <c r="AK454" s="185"/>
      <c r="AL454" s="4"/>
      <c r="AM454" s="9"/>
      <c r="AN454" s="4"/>
      <c r="AO454" s="185"/>
      <c r="AP454" s="4"/>
      <c r="AQ454" s="9"/>
      <c r="AR454" s="4"/>
      <c r="AS454" s="185"/>
      <c r="AT454" s="4"/>
      <c r="AU454" s="9"/>
      <c r="AV454" s="4"/>
      <c r="AW454" s="185"/>
      <c r="AX454" s="4"/>
      <c r="AY454" s="4"/>
      <c r="AZ454" s="4"/>
      <c r="BA454" s="185"/>
      <c r="BB454" s="5"/>
      <c r="BC454" s="5"/>
      <c r="BD454" s="5"/>
      <c r="BE454" s="185"/>
      <c r="BF454" s="7"/>
      <c r="BG454" s="7"/>
      <c r="BH454" s="7"/>
      <c r="BI454" s="7"/>
    </row>
    <row r="455" spans="1:57" ht="12.75">
      <c r="A455" s="162" t="s">
        <v>599</v>
      </c>
      <c r="B455" s="6" t="s">
        <v>763</v>
      </c>
      <c r="D455" s="196" t="s">
        <v>1752</v>
      </c>
      <c r="E455" s="185"/>
      <c r="F455" s="92">
        <f>+L455+P455+T455+X455+AB455+AF455+AJ455+AN455+AR455+AV455+AZ455+BD455</f>
        <v>218</v>
      </c>
      <c r="G455" s="92">
        <v>446</v>
      </c>
      <c r="H455" s="92">
        <f>COUNTA(J455,N455,R455,V455,Z455,AD455,AH455,AL455,AP455,AT455,AX455,BB455)</f>
        <v>1</v>
      </c>
      <c r="I455" s="185"/>
      <c r="M455" s="185"/>
      <c r="Q455" s="185"/>
      <c r="U455" s="185"/>
      <c r="V455" s="150" t="s">
        <v>638</v>
      </c>
      <c r="W455" s="147">
        <v>0.9004629629629629</v>
      </c>
      <c r="X455" s="5">
        <v>218</v>
      </c>
      <c r="Y455" s="185"/>
      <c r="AA455" s="5"/>
      <c r="AB455" s="5"/>
      <c r="AC455" s="185"/>
      <c r="AG455" s="185"/>
      <c r="AH455" s="5"/>
      <c r="AI455" s="36"/>
      <c r="AK455" s="185"/>
      <c r="AO455" s="185"/>
      <c r="AS455" s="185"/>
      <c r="AU455" s="9"/>
      <c r="AW455" s="185"/>
      <c r="BA455" s="185"/>
      <c r="BB455" s="5"/>
      <c r="BC455" s="5"/>
      <c r="BD455" s="5"/>
      <c r="BE455" s="185"/>
    </row>
    <row r="456" spans="1:61" s="8" customFormat="1" ht="12.75">
      <c r="A456" s="162" t="s">
        <v>3885</v>
      </c>
      <c r="B456" s="191" t="s">
        <v>763</v>
      </c>
      <c r="C456" s="191" t="s">
        <v>2656</v>
      </c>
      <c r="D456" s="202" t="s">
        <v>1752</v>
      </c>
      <c r="E456" s="185"/>
      <c r="F456" s="92">
        <f>+L456+P456+T456+X456+AB456+AF456+AJ456+AN456+AR456+AV456+AZ456+BD456</f>
        <v>218</v>
      </c>
      <c r="G456" s="92">
        <v>447</v>
      </c>
      <c r="H456" s="92">
        <f>COUNTA(J456,N456,R456,V456,Z456,AD456,AH456,AL456,AP456,AT456,AX456,BB456)</f>
        <v>1</v>
      </c>
      <c r="I456" s="185"/>
      <c r="J456" s="4"/>
      <c r="K456" s="4"/>
      <c r="L456" s="4"/>
      <c r="M456" s="185"/>
      <c r="N456" s="4"/>
      <c r="O456" s="3"/>
      <c r="P456" s="4"/>
      <c r="Q456" s="185"/>
      <c r="R456" s="4"/>
      <c r="S456" s="4"/>
      <c r="T456" s="4"/>
      <c r="U456" s="185"/>
      <c r="V456" s="149"/>
      <c r="W456" s="145"/>
      <c r="X456" s="4"/>
      <c r="Y456" s="185"/>
      <c r="Z456" s="152"/>
      <c r="AA456" s="9"/>
      <c r="AB456" s="4"/>
      <c r="AC456" s="185"/>
      <c r="AD456" s="4"/>
      <c r="AE456" s="9"/>
      <c r="AF456" s="4"/>
      <c r="AG456" s="185"/>
      <c r="AH456" s="4"/>
      <c r="AI456" s="9"/>
      <c r="AJ456" s="4"/>
      <c r="AK456" s="185"/>
      <c r="AL456" s="4"/>
      <c r="AM456" s="9"/>
      <c r="AN456" s="4"/>
      <c r="AO456" s="185"/>
      <c r="AP456" s="4"/>
      <c r="AQ456" s="9"/>
      <c r="AR456" s="4"/>
      <c r="AS456" s="185"/>
      <c r="AT456" s="4"/>
      <c r="AU456" s="19"/>
      <c r="AV456" s="4"/>
      <c r="AW456" s="185"/>
      <c r="AX456" s="4"/>
      <c r="AY456" s="4"/>
      <c r="AZ456" s="4"/>
      <c r="BA456" s="185"/>
      <c r="BB456" s="191" t="s">
        <v>4160</v>
      </c>
      <c r="BC456" s="191" t="s">
        <v>3886</v>
      </c>
      <c r="BD456" s="6">
        <v>218</v>
      </c>
      <c r="BE456" s="185"/>
      <c r="BF456" s="7"/>
      <c r="BG456" s="7"/>
      <c r="BH456" s="7"/>
      <c r="BI456" s="7"/>
    </row>
    <row r="457" spans="1:61" s="8" customFormat="1" ht="12.75">
      <c r="A457" s="162" t="s">
        <v>706</v>
      </c>
      <c r="B457" s="136" t="s">
        <v>763</v>
      </c>
      <c r="C457" s="5">
        <v>1971</v>
      </c>
      <c r="D457" s="196" t="s">
        <v>1752</v>
      </c>
      <c r="E457" s="185"/>
      <c r="F457" s="92">
        <f>+L457+P457+T457+X457+AB457+AF457+AJ457+AN457+AR457+AV457+AZ457+BD457</f>
        <v>217</v>
      </c>
      <c r="G457" s="92">
        <v>448</v>
      </c>
      <c r="H457" s="92">
        <f>COUNTA(J457,N457,R457,V457,Z457,AD457,AH457,AL457,AP457,AT457,AX457,BB457)</f>
        <v>2</v>
      </c>
      <c r="I457" s="185"/>
      <c r="J457" s="4"/>
      <c r="K457" s="4"/>
      <c r="L457" s="4"/>
      <c r="M457" s="185"/>
      <c r="N457" s="4"/>
      <c r="O457" s="3"/>
      <c r="P457" s="4"/>
      <c r="Q457" s="185"/>
      <c r="R457" s="4"/>
      <c r="S457" s="4"/>
      <c r="T457" s="4"/>
      <c r="U457" s="185"/>
      <c r="V457" s="149"/>
      <c r="W457" s="145"/>
      <c r="X457" s="4"/>
      <c r="Y457" s="185"/>
      <c r="Z457" s="153">
        <v>142</v>
      </c>
      <c r="AA457" s="136" t="s">
        <v>2374</v>
      </c>
      <c r="AB457" s="6">
        <v>73</v>
      </c>
      <c r="AC457" s="185"/>
      <c r="AD457" s="4"/>
      <c r="AE457" s="9"/>
      <c r="AF457" s="4"/>
      <c r="AG457" s="185"/>
      <c r="AH457" s="5"/>
      <c r="AI457" s="36"/>
      <c r="AJ457" s="4"/>
      <c r="AK457" s="185"/>
      <c r="AL457" s="5">
        <v>77</v>
      </c>
      <c r="AM457" s="9">
        <v>0.11034722222222222</v>
      </c>
      <c r="AN457" s="5">
        <v>144</v>
      </c>
      <c r="AO457" s="185"/>
      <c r="AP457" s="4"/>
      <c r="AQ457" s="9"/>
      <c r="AR457" s="4"/>
      <c r="AS457" s="185"/>
      <c r="AT457" s="4"/>
      <c r="AU457" s="4"/>
      <c r="AV457" s="4"/>
      <c r="AW457" s="185"/>
      <c r="AX457" s="52"/>
      <c r="AY457" s="52"/>
      <c r="AZ457" s="4"/>
      <c r="BA457" s="185"/>
      <c r="BB457" s="5"/>
      <c r="BC457" s="5"/>
      <c r="BD457" s="5"/>
      <c r="BE457" s="185"/>
      <c r="BF457" s="7"/>
      <c r="BG457" s="7"/>
      <c r="BH457" s="7"/>
      <c r="BI457" s="7"/>
    </row>
    <row r="458" spans="1:58" ht="12.75">
      <c r="A458" s="171" t="s">
        <v>3888</v>
      </c>
      <c r="B458" s="191" t="s">
        <v>765</v>
      </c>
      <c r="C458" s="191" t="s">
        <v>1693</v>
      </c>
      <c r="D458" s="202" t="s">
        <v>3889</v>
      </c>
      <c r="E458" s="185"/>
      <c r="F458" s="92">
        <f>+L458+P458+T458+X458+AB458+AF458+AJ458+AN458+AR458+AV458+AZ458+BD458</f>
        <v>216</v>
      </c>
      <c r="G458" s="92">
        <v>449</v>
      </c>
      <c r="H458" s="92">
        <f>COUNTA(J458,N458,R458,V458,Z458,AD458,AH458,AL458,AP458,AT458,AX458,BB458)</f>
        <v>1</v>
      </c>
      <c r="I458" s="185"/>
      <c r="J458" s="5"/>
      <c r="K458" s="36"/>
      <c r="L458" s="5"/>
      <c r="M458" s="185"/>
      <c r="N458" s="5"/>
      <c r="O458" s="59"/>
      <c r="P458" s="5"/>
      <c r="Q458" s="185"/>
      <c r="U458" s="185"/>
      <c r="Y458" s="185"/>
      <c r="AB458" s="5"/>
      <c r="AC458" s="185"/>
      <c r="AD458" s="5"/>
      <c r="AF458" s="5"/>
      <c r="AG458" s="185"/>
      <c r="AJ458" s="5"/>
      <c r="AK458" s="185"/>
      <c r="AN458" s="5"/>
      <c r="AO458" s="185"/>
      <c r="AS458" s="185"/>
      <c r="AU458" s="19"/>
      <c r="AW458" s="185"/>
      <c r="BA458" s="185"/>
      <c r="BB458" s="191" t="s">
        <v>4162</v>
      </c>
      <c r="BC458" s="191" t="s">
        <v>3890</v>
      </c>
      <c r="BD458" s="6">
        <v>216</v>
      </c>
      <c r="BE458" s="185"/>
      <c r="BF458" s="8"/>
    </row>
    <row r="459" spans="1:61" s="8" customFormat="1" ht="12.75">
      <c r="A459" s="162" t="s">
        <v>3727</v>
      </c>
      <c r="B459" s="191" t="s">
        <v>763</v>
      </c>
      <c r="C459" s="191"/>
      <c r="D459" s="194" t="s">
        <v>1694</v>
      </c>
      <c r="E459" s="185"/>
      <c r="F459" s="92">
        <f>+L459+P459+T459+X459+AB459+AF459+AJ459+AN459+AR459+AV459+AZ459+BD459</f>
        <v>216</v>
      </c>
      <c r="G459" s="92">
        <v>450</v>
      </c>
      <c r="H459" s="92">
        <f>COUNTA(J459,N459,R459,V459,Z459,AD459,AH459,AL459,AP459,AT459,AX459,BB459)</f>
        <v>1</v>
      </c>
      <c r="I459" s="185"/>
      <c r="J459" s="4"/>
      <c r="K459" s="4"/>
      <c r="L459" s="4"/>
      <c r="M459" s="185"/>
      <c r="N459" s="4"/>
      <c r="O459" s="3"/>
      <c r="P459" s="4"/>
      <c r="Q459" s="185"/>
      <c r="R459" s="4"/>
      <c r="S459" s="4"/>
      <c r="T459" s="4"/>
      <c r="U459" s="185"/>
      <c r="V459" s="149"/>
      <c r="W459" s="145"/>
      <c r="X459" s="4"/>
      <c r="Y459" s="185"/>
      <c r="Z459" s="152"/>
      <c r="AA459" s="9"/>
      <c r="AB459" s="4"/>
      <c r="AC459" s="185"/>
      <c r="AD459" s="4"/>
      <c r="AE459" s="9"/>
      <c r="AF459" s="4"/>
      <c r="AG459" s="185"/>
      <c r="AH459" s="191"/>
      <c r="AI459" s="191"/>
      <c r="AJ459" s="5"/>
      <c r="AK459" s="185"/>
      <c r="AL459" s="4"/>
      <c r="AM459" s="9"/>
      <c r="AN459" s="4"/>
      <c r="AO459" s="185"/>
      <c r="AP459" s="4"/>
      <c r="AQ459" s="9"/>
      <c r="AR459" s="4"/>
      <c r="AS459" s="185"/>
      <c r="AT459" s="5">
        <v>9</v>
      </c>
      <c r="AU459" s="20">
        <v>0.07310185185185185</v>
      </c>
      <c r="AV459" s="5">
        <v>216</v>
      </c>
      <c r="AW459" s="185"/>
      <c r="AX459" s="4"/>
      <c r="AY459" s="4"/>
      <c r="AZ459" s="4"/>
      <c r="BA459" s="185"/>
      <c r="BB459" s="5"/>
      <c r="BC459" s="5"/>
      <c r="BD459" s="5"/>
      <c r="BE459" s="185"/>
      <c r="BF459" s="7"/>
      <c r="BG459" s="7"/>
      <c r="BH459" s="7"/>
      <c r="BI459" s="7"/>
    </row>
    <row r="460" spans="1:61" s="8" customFormat="1" ht="12.75">
      <c r="A460" s="162" t="s">
        <v>3683</v>
      </c>
      <c r="B460" s="57" t="s">
        <v>763</v>
      </c>
      <c r="C460" s="5">
        <v>1959</v>
      </c>
      <c r="D460" s="196" t="s">
        <v>1733</v>
      </c>
      <c r="E460" s="185"/>
      <c r="F460" s="92">
        <f>+L460+P460+T460+X460+AB460+AF460+AJ460+AN460+AR460+AV460+AZ460+BD460</f>
        <v>215</v>
      </c>
      <c r="G460" s="92">
        <v>451</v>
      </c>
      <c r="H460" s="92">
        <f>COUNTA(J460,N460,R460,V460,Z460,AD460,AH460,AL460,AP460,AT460,AX460,BB460)</f>
        <v>2</v>
      </c>
      <c r="I460" s="185"/>
      <c r="J460" s="4"/>
      <c r="K460" s="4"/>
      <c r="L460" s="4"/>
      <c r="M460" s="185"/>
      <c r="N460" s="4"/>
      <c r="O460" s="3"/>
      <c r="P460" s="4"/>
      <c r="Q460" s="185"/>
      <c r="R460" s="4"/>
      <c r="S460" s="4"/>
      <c r="T460" s="4"/>
      <c r="U460" s="185"/>
      <c r="V460" s="150"/>
      <c r="W460" s="147"/>
      <c r="X460" s="5"/>
      <c r="Y460" s="185"/>
      <c r="Z460" s="152"/>
      <c r="AA460" s="5"/>
      <c r="AB460" s="5"/>
      <c r="AC460" s="185"/>
      <c r="AD460" s="4"/>
      <c r="AE460" s="19"/>
      <c r="AF460" s="4"/>
      <c r="AG460" s="185"/>
      <c r="AH460" s="5"/>
      <c r="AI460" s="36"/>
      <c r="AJ460" s="4"/>
      <c r="AK460" s="185"/>
      <c r="AL460" s="5">
        <v>133</v>
      </c>
      <c r="AM460" s="9">
        <v>0.17013888888888887</v>
      </c>
      <c r="AN460" s="5">
        <v>88</v>
      </c>
      <c r="AO460" s="185"/>
      <c r="AP460" s="5">
        <v>96</v>
      </c>
      <c r="AQ460" s="9">
        <v>0.16491898148148149</v>
      </c>
      <c r="AR460" s="5">
        <v>127</v>
      </c>
      <c r="AS460" s="185"/>
      <c r="AT460" s="4"/>
      <c r="AU460" s="9"/>
      <c r="AV460" s="4"/>
      <c r="AW460" s="185"/>
      <c r="AX460" s="4"/>
      <c r="AY460" s="4"/>
      <c r="AZ460" s="4"/>
      <c r="BA460" s="185"/>
      <c r="BB460" s="5"/>
      <c r="BC460" s="5"/>
      <c r="BD460" s="5"/>
      <c r="BE460" s="185"/>
      <c r="BF460" s="7"/>
      <c r="BG460" s="7"/>
      <c r="BH460" s="7"/>
      <c r="BI460" s="7"/>
    </row>
    <row r="461" spans="1:61" s="8" customFormat="1" ht="12.75">
      <c r="A461" s="162" t="s">
        <v>3446</v>
      </c>
      <c r="B461" s="191" t="s">
        <v>763</v>
      </c>
      <c r="C461" s="191" t="s">
        <v>1651</v>
      </c>
      <c r="D461" s="194" t="s">
        <v>1752</v>
      </c>
      <c r="E461" s="185"/>
      <c r="F461" s="92">
        <f>+L461+P461+T461+X461+AB461+AF461+AJ461+AN461+AR461+AV461+AZ461+BD461</f>
        <v>215</v>
      </c>
      <c r="G461" s="92">
        <v>452</v>
      </c>
      <c r="H461" s="92">
        <f>COUNTA(J461,N461,R461,V461,Z461,AD461,AH461,AL461,AP461,AT461,AX461,BB461)</f>
        <v>1</v>
      </c>
      <c r="I461" s="185"/>
      <c r="J461" s="5"/>
      <c r="K461" s="36"/>
      <c r="L461" s="5"/>
      <c r="M461" s="185"/>
      <c r="N461" s="5"/>
      <c r="O461" s="59"/>
      <c r="P461" s="5"/>
      <c r="Q461" s="185"/>
      <c r="R461" s="4"/>
      <c r="S461" s="4"/>
      <c r="T461" s="4"/>
      <c r="U461" s="185"/>
      <c r="V461" s="149"/>
      <c r="W461" s="145"/>
      <c r="X461" s="4"/>
      <c r="Y461" s="185"/>
      <c r="Z461" s="152"/>
      <c r="AA461" s="9"/>
      <c r="AB461" s="5"/>
      <c r="AC461" s="185"/>
      <c r="AD461" s="5"/>
      <c r="AE461" s="9"/>
      <c r="AF461" s="5"/>
      <c r="AG461" s="185"/>
      <c r="AH461" s="191" t="s">
        <v>3568</v>
      </c>
      <c r="AI461" s="191" t="s">
        <v>2823</v>
      </c>
      <c r="AJ461" s="6">
        <v>215</v>
      </c>
      <c r="AK461" s="185"/>
      <c r="AL461" s="4"/>
      <c r="AM461" s="9"/>
      <c r="AN461" s="5"/>
      <c r="AO461" s="185"/>
      <c r="AP461" s="4"/>
      <c r="AQ461" s="9"/>
      <c r="AR461" s="4"/>
      <c r="AS461" s="185"/>
      <c r="AT461" s="4"/>
      <c r="AU461" s="19"/>
      <c r="AV461" s="4"/>
      <c r="AW461" s="185"/>
      <c r="AX461" s="4"/>
      <c r="AY461" s="4"/>
      <c r="AZ461" s="4"/>
      <c r="BA461" s="185"/>
      <c r="BB461" s="5"/>
      <c r="BC461" s="5"/>
      <c r="BD461" s="5"/>
      <c r="BE461" s="185"/>
      <c r="BG461" s="7"/>
      <c r="BH461" s="7"/>
      <c r="BI461" s="7"/>
    </row>
    <row r="462" spans="1:61" s="8" customFormat="1" ht="12.75">
      <c r="A462" s="162" t="s">
        <v>3484</v>
      </c>
      <c r="B462" s="191" t="s">
        <v>763</v>
      </c>
      <c r="C462" s="191" t="s">
        <v>1898</v>
      </c>
      <c r="D462" s="194" t="s">
        <v>3073</v>
      </c>
      <c r="E462" s="185"/>
      <c r="F462" s="92">
        <f>+L462+P462+T462+X462+AB462+AF462+AJ462+AN462+AR462+AV462+AZ462+BD462</f>
        <v>215</v>
      </c>
      <c r="G462" s="92">
        <v>453</v>
      </c>
      <c r="H462" s="92">
        <f>COUNTA(J462,N462,R462,V462,Z462,AD462,AH462,AL462,AP462,AT462,AX462,BB462)</f>
        <v>1</v>
      </c>
      <c r="I462" s="185"/>
      <c r="J462" s="4"/>
      <c r="K462" s="4"/>
      <c r="L462" s="4"/>
      <c r="M462" s="185"/>
      <c r="N462" s="4"/>
      <c r="O462" s="3"/>
      <c r="P462" s="4"/>
      <c r="Q462" s="185"/>
      <c r="R462" s="4"/>
      <c r="S462" s="4"/>
      <c r="T462" s="4"/>
      <c r="U462" s="185"/>
      <c r="V462" s="149"/>
      <c r="W462" s="145"/>
      <c r="X462" s="4"/>
      <c r="Y462" s="185"/>
      <c r="Z462" s="152"/>
      <c r="AA462" s="9"/>
      <c r="AB462" s="4"/>
      <c r="AC462" s="185"/>
      <c r="AD462" s="4"/>
      <c r="AE462" s="9"/>
      <c r="AF462" s="4"/>
      <c r="AG462" s="185"/>
      <c r="AH462" s="191">
        <v>12</v>
      </c>
      <c r="AI462" s="191" t="s">
        <v>3074</v>
      </c>
      <c r="AJ462" s="5">
        <v>215</v>
      </c>
      <c r="AK462" s="185"/>
      <c r="AL462" s="4"/>
      <c r="AM462" s="9"/>
      <c r="AN462" s="4"/>
      <c r="AO462" s="185"/>
      <c r="AP462" s="4"/>
      <c r="AQ462" s="9"/>
      <c r="AR462" s="4"/>
      <c r="AS462" s="185"/>
      <c r="AT462" s="4"/>
      <c r="AU462" s="4"/>
      <c r="AV462" s="4"/>
      <c r="AW462" s="185"/>
      <c r="AX462" s="4"/>
      <c r="AY462" s="4"/>
      <c r="AZ462" s="4"/>
      <c r="BA462" s="185"/>
      <c r="BB462" s="5"/>
      <c r="BC462" s="5"/>
      <c r="BD462" s="5"/>
      <c r="BE462" s="185"/>
      <c r="BF462" s="7"/>
      <c r="BG462" s="7"/>
      <c r="BH462" s="7"/>
      <c r="BI462" s="7"/>
    </row>
    <row r="463" spans="1:61" ht="12.75">
      <c r="A463" s="169" t="s">
        <v>769</v>
      </c>
      <c r="B463" s="5" t="s">
        <v>763</v>
      </c>
      <c r="C463" s="5">
        <v>1974</v>
      </c>
      <c r="D463" s="195" t="s">
        <v>1192</v>
      </c>
      <c r="E463" s="185"/>
      <c r="F463" s="92">
        <f>+L463+P463+T463+X463+AB463+AF463+AJ463+AN463+AR463+AV463+AZ463+BD463</f>
        <v>215</v>
      </c>
      <c r="G463" s="92">
        <v>454</v>
      </c>
      <c r="H463" s="92">
        <f>COUNTA(J463,N463,R463,V463,Z463,AD463,AH463,AL463,AP463,AT463,AX463,BB463)</f>
        <v>1</v>
      </c>
      <c r="I463" s="185"/>
      <c r="J463" s="89">
        <v>4</v>
      </c>
      <c r="K463" s="89" t="s">
        <v>923</v>
      </c>
      <c r="L463" s="5">
        <v>215</v>
      </c>
      <c r="M463" s="185"/>
      <c r="N463" s="5"/>
      <c r="O463" s="125"/>
      <c r="P463" s="5"/>
      <c r="Q463" s="185"/>
      <c r="R463" s="5"/>
      <c r="S463" s="5"/>
      <c r="T463" s="5"/>
      <c r="U463" s="185"/>
      <c r="V463" s="150"/>
      <c r="W463" s="147"/>
      <c r="X463" s="5"/>
      <c r="Y463" s="185"/>
      <c r="AA463" s="5"/>
      <c r="AB463" s="5"/>
      <c r="AC463" s="185"/>
      <c r="AD463" s="5"/>
      <c r="AE463" s="36"/>
      <c r="AF463" s="5"/>
      <c r="AG463" s="185"/>
      <c r="AH463" s="5"/>
      <c r="AI463" s="36"/>
      <c r="AJ463" s="5"/>
      <c r="AK463" s="185"/>
      <c r="AL463" s="5"/>
      <c r="AM463" s="36"/>
      <c r="AN463" s="5"/>
      <c r="AO463" s="185"/>
      <c r="AP463" s="5"/>
      <c r="AQ463" s="36"/>
      <c r="AR463" s="5"/>
      <c r="AS463" s="185"/>
      <c r="AT463" s="5"/>
      <c r="AU463" s="36"/>
      <c r="AV463" s="5"/>
      <c r="AW463" s="185"/>
      <c r="AX463" s="5"/>
      <c r="AY463" s="5"/>
      <c r="AZ463" s="5"/>
      <c r="BA463" s="185"/>
      <c r="BB463" s="5"/>
      <c r="BC463" s="5"/>
      <c r="BD463" s="5"/>
      <c r="BE463" s="185"/>
      <c r="BF463" s="8"/>
      <c r="BG463" s="8"/>
      <c r="BH463" s="8"/>
      <c r="BI463" s="8"/>
    </row>
    <row r="464" spans="1:57" ht="12.75">
      <c r="A464" s="162" t="s">
        <v>601</v>
      </c>
      <c r="B464" s="6" t="s">
        <v>763</v>
      </c>
      <c r="D464" s="196" t="s">
        <v>214</v>
      </c>
      <c r="E464" s="185"/>
      <c r="F464" s="92">
        <f>+L464+P464+T464+X464+AB464+AF464+AJ464+AN464+AR464+AV464+AZ464+BD464</f>
        <v>214</v>
      </c>
      <c r="G464" s="92">
        <v>455</v>
      </c>
      <c r="H464" s="92">
        <f>COUNTA(J464,N464,R464,V464,Z464,AD464,AH464,AL464,AP464,AT464,AX464,BB464)</f>
        <v>1</v>
      </c>
      <c r="I464" s="185"/>
      <c r="M464" s="185"/>
      <c r="Q464" s="185"/>
      <c r="U464" s="185"/>
      <c r="V464" s="150" t="s">
        <v>639</v>
      </c>
      <c r="W464" s="147">
        <v>1.0293402777777778</v>
      </c>
      <c r="X464" s="5">
        <v>214</v>
      </c>
      <c r="Y464" s="185"/>
      <c r="AA464" s="5"/>
      <c r="AB464" s="5"/>
      <c r="AC464" s="185"/>
      <c r="AE464" s="19"/>
      <c r="AG464" s="185"/>
      <c r="AH464" s="5"/>
      <c r="AI464" s="36"/>
      <c r="AK464" s="185"/>
      <c r="AO464" s="185"/>
      <c r="AS464" s="185"/>
      <c r="AU464" s="9"/>
      <c r="AW464" s="185"/>
      <c r="AX464" s="52"/>
      <c r="AY464" s="60"/>
      <c r="BA464" s="185"/>
      <c r="BB464" s="5"/>
      <c r="BC464" s="5"/>
      <c r="BD464" s="5"/>
      <c r="BE464" s="185"/>
    </row>
    <row r="465" spans="1:57" ht="12.75">
      <c r="A465" s="162" t="s">
        <v>642</v>
      </c>
      <c r="B465" s="136" t="s">
        <v>763</v>
      </c>
      <c r="C465" s="136" t="s">
        <v>1651</v>
      </c>
      <c r="D465" s="194" t="s">
        <v>1652</v>
      </c>
      <c r="E465" s="185"/>
      <c r="F465" s="92">
        <f>+L465+P465+T465+X465+AB465+AF465+AJ465+AN465+AR465+AV465+AZ465+BD465</f>
        <v>214</v>
      </c>
      <c r="G465" s="92">
        <v>456</v>
      </c>
      <c r="H465" s="92">
        <f>COUNTA(J465,N465,R465,V465,Z465,AD465,AH465,AL465,AP465,AT465,AX465,BB465)</f>
        <v>1</v>
      </c>
      <c r="I465" s="185"/>
      <c r="K465" s="9"/>
      <c r="M465" s="185"/>
      <c r="Q465" s="185"/>
      <c r="U465" s="185"/>
      <c r="Y465" s="185"/>
      <c r="Z465" s="153">
        <v>1</v>
      </c>
      <c r="AA465" s="136" t="s">
        <v>1654</v>
      </c>
      <c r="AB465" s="6">
        <v>214</v>
      </c>
      <c r="AC465" s="185"/>
      <c r="AE465" s="19"/>
      <c r="AG465" s="185"/>
      <c r="AH465" s="5"/>
      <c r="AI465" s="36"/>
      <c r="AK465" s="185"/>
      <c r="AO465" s="185"/>
      <c r="AS465" s="185"/>
      <c r="AU465" s="9"/>
      <c r="AW465" s="185"/>
      <c r="BA465" s="185"/>
      <c r="BB465" s="5"/>
      <c r="BC465" s="5"/>
      <c r="BD465" s="5"/>
      <c r="BE465" s="185"/>
    </row>
    <row r="466" spans="1:61" ht="12.75">
      <c r="A466" s="169" t="s">
        <v>1488</v>
      </c>
      <c r="B466" s="5" t="s">
        <v>763</v>
      </c>
      <c r="C466" s="5">
        <v>1960</v>
      </c>
      <c r="D466" s="194" t="s">
        <v>1652</v>
      </c>
      <c r="E466" s="185"/>
      <c r="F466" s="92">
        <f>+L466+P466+T466+X466+AB466+AF466+AJ466+AN466+AR466+AV466+AZ466+BD466</f>
        <v>214</v>
      </c>
      <c r="G466" s="92">
        <v>457</v>
      </c>
      <c r="H466" s="92">
        <f>COUNTA(J466,N466,R466,V466,Z466,AD466,AH466,AL466,AP466,AT466,AX466,BB466)</f>
        <v>1</v>
      </c>
      <c r="I466" s="185"/>
      <c r="J466" s="5"/>
      <c r="K466" s="5"/>
      <c r="L466" s="5"/>
      <c r="M466" s="185"/>
      <c r="N466" s="5"/>
      <c r="O466" s="59"/>
      <c r="P466" s="5"/>
      <c r="Q466" s="185"/>
      <c r="R466" s="92">
        <v>5</v>
      </c>
      <c r="S466" s="89" t="s">
        <v>1236</v>
      </c>
      <c r="T466" s="52">
        <v>214</v>
      </c>
      <c r="U466" s="185"/>
      <c r="V466" s="150"/>
      <c r="W466" s="147"/>
      <c r="X466" s="5"/>
      <c r="Y466" s="185"/>
      <c r="AA466" s="5"/>
      <c r="AB466" s="5"/>
      <c r="AC466" s="185"/>
      <c r="AD466" s="5"/>
      <c r="AE466" s="36"/>
      <c r="AF466" s="5"/>
      <c r="AG466" s="185"/>
      <c r="AH466" s="5"/>
      <c r="AI466" s="36"/>
      <c r="AJ466" s="5"/>
      <c r="AK466" s="185"/>
      <c r="AL466" s="5"/>
      <c r="AM466" s="36"/>
      <c r="AN466" s="5"/>
      <c r="AO466" s="185"/>
      <c r="AP466" s="5"/>
      <c r="AQ466" s="36"/>
      <c r="AR466" s="5"/>
      <c r="AS466" s="185"/>
      <c r="AT466" s="5"/>
      <c r="AU466" s="36"/>
      <c r="AV466" s="5"/>
      <c r="AW466" s="185"/>
      <c r="AX466" s="5"/>
      <c r="AY466" s="5"/>
      <c r="AZ466" s="5"/>
      <c r="BA466" s="185"/>
      <c r="BB466" s="5"/>
      <c r="BC466" s="5"/>
      <c r="BD466" s="5"/>
      <c r="BE466" s="185"/>
      <c r="BF466" s="8"/>
      <c r="BG466" s="8"/>
      <c r="BH466" s="8"/>
      <c r="BI466" s="8"/>
    </row>
    <row r="467" spans="1:57" ht="12.75">
      <c r="A467" s="171" t="s">
        <v>600</v>
      </c>
      <c r="B467" s="6" t="s">
        <v>765</v>
      </c>
      <c r="D467" s="196" t="s">
        <v>1752</v>
      </c>
      <c r="E467" s="185"/>
      <c r="F467" s="92">
        <f>+L467+P467+T467+X467+AB467+AF467+AJ467+AN467+AR467+AV467+AZ467+BD467</f>
        <v>214</v>
      </c>
      <c r="G467" s="92">
        <v>458</v>
      </c>
      <c r="H467" s="92">
        <f>COUNTA(J467,N467,R467,V467,Z467,AD467,AH467,AL467,AP467,AT467,AX467,BB467)</f>
        <v>1</v>
      </c>
      <c r="I467" s="185"/>
      <c r="M467" s="185"/>
      <c r="Q467" s="185"/>
      <c r="U467" s="185"/>
      <c r="V467" s="150" t="s">
        <v>639</v>
      </c>
      <c r="W467" s="147">
        <v>1.0293402777777778</v>
      </c>
      <c r="X467" s="5">
        <v>214</v>
      </c>
      <c r="Y467" s="185"/>
      <c r="AA467" s="5"/>
      <c r="AB467" s="5"/>
      <c r="AC467" s="185"/>
      <c r="AG467" s="185"/>
      <c r="AH467" s="5"/>
      <c r="AI467" s="36"/>
      <c r="AK467" s="185"/>
      <c r="AL467" s="42"/>
      <c r="AM467" s="58"/>
      <c r="AO467" s="185"/>
      <c r="AS467" s="185"/>
      <c r="AU467" s="9"/>
      <c r="AW467" s="185"/>
      <c r="BA467" s="185"/>
      <c r="BB467" s="5"/>
      <c r="BC467" s="5"/>
      <c r="BD467" s="5"/>
      <c r="BE467" s="185"/>
    </row>
    <row r="468" spans="1:61" ht="12.75">
      <c r="A468" s="169" t="s">
        <v>3711</v>
      </c>
      <c r="B468" s="5" t="s">
        <v>763</v>
      </c>
      <c r="D468" s="194" t="s">
        <v>3712</v>
      </c>
      <c r="E468" s="185"/>
      <c r="F468" s="92">
        <f>+L468+P468+T468+X468+AB468+AF468+AJ468+AN468+AR468+AV468+AZ468+BD468</f>
        <v>213</v>
      </c>
      <c r="G468" s="92">
        <v>459</v>
      </c>
      <c r="H468" s="92">
        <f>COUNTA(J468,N468,R468,V468,Z468,AD468,AH468,AL468,AP468,AT468,AX468,BB468)</f>
        <v>1</v>
      </c>
      <c r="I468" s="185"/>
      <c r="J468" s="89"/>
      <c r="K468" s="89"/>
      <c r="L468" s="5"/>
      <c r="M468" s="185"/>
      <c r="N468" s="5"/>
      <c r="O468" s="125"/>
      <c r="P468" s="5"/>
      <c r="Q468" s="185"/>
      <c r="R468" s="92"/>
      <c r="S468" s="89"/>
      <c r="T468" s="52"/>
      <c r="U468" s="185"/>
      <c r="V468" s="150"/>
      <c r="W468" s="147"/>
      <c r="X468" s="5"/>
      <c r="Y468" s="185"/>
      <c r="AA468" s="5"/>
      <c r="AB468" s="5"/>
      <c r="AC468" s="185"/>
      <c r="AE468" s="19"/>
      <c r="AF468" s="5"/>
      <c r="AG468" s="185"/>
      <c r="AH468" s="5"/>
      <c r="AI468" s="36"/>
      <c r="AJ468" s="5"/>
      <c r="AK468" s="185"/>
      <c r="AL468" s="5"/>
      <c r="AM468" s="36"/>
      <c r="AN468" s="5"/>
      <c r="AO468" s="185"/>
      <c r="AP468" s="5">
        <v>10</v>
      </c>
      <c r="AQ468" s="36">
        <v>0.08930555555555557</v>
      </c>
      <c r="AR468" s="5">
        <v>213</v>
      </c>
      <c r="AS468" s="185"/>
      <c r="AT468" s="5"/>
      <c r="AU468" s="36"/>
      <c r="AV468" s="5"/>
      <c r="AW468" s="185"/>
      <c r="AX468" s="5"/>
      <c r="AY468" s="5"/>
      <c r="AZ468" s="5"/>
      <c r="BA468" s="185"/>
      <c r="BB468" s="5"/>
      <c r="BC468" s="5"/>
      <c r="BD468" s="5"/>
      <c r="BE468" s="185"/>
      <c r="BF468" s="8"/>
      <c r="BG468" s="8"/>
      <c r="BH468" s="8"/>
      <c r="BI468" s="8"/>
    </row>
    <row r="469" spans="1:57" ht="12.75">
      <c r="A469" s="162" t="s">
        <v>3984</v>
      </c>
      <c r="B469" s="191" t="s">
        <v>763</v>
      </c>
      <c r="C469" s="191" t="s">
        <v>2445</v>
      </c>
      <c r="D469" s="161" t="s">
        <v>1752</v>
      </c>
      <c r="E469" s="185"/>
      <c r="F469" s="92">
        <f>+L469+P469+T469+X469+AB469+AF469+AJ469+AN469+AR469+AV469+AZ469+BD469</f>
        <v>213</v>
      </c>
      <c r="G469" s="92">
        <v>460</v>
      </c>
      <c r="H469" s="92">
        <f>COUNTA(J469,N469,R469,V469,Z469,AD469,AH469,AL469,AP469,AT469,AX469,BB469)</f>
        <v>1</v>
      </c>
      <c r="I469" s="185"/>
      <c r="M469" s="185"/>
      <c r="Q469" s="185"/>
      <c r="U469" s="185"/>
      <c r="Y469" s="185"/>
      <c r="AC469" s="185"/>
      <c r="AG469" s="185"/>
      <c r="AK469" s="185"/>
      <c r="AO469" s="185"/>
      <c r="AS469" s="185"/>
      <c r="AW469" s="185"/>
      <c r="BA469" s="185"/>
      <c r="BB469" s="191" t="s">
        <v>1748</v>
      </c>
      <c r="BC469" s="191" t="s">
        <v>3985</v>
      </c>
      <c r="BD469" s="6">
        <v>213</v>
      </c>
      <c r="BE469" s="185"/>
    </row>
    <row r="470" spans="1:61" s="8" customFormat="1" ht="12.75">
      <c r="A470" s="162" t="s">
        <v>3893</v>
      </c>
      <c r="B470" s="191" t="s">
        <v>763</v>
      </c>
      <c r="C470" s="191" t="s">
        <v>1898</v>
      </c>
      <c r="D470" s="202" t="s">
        <v>3894</v>
      </c>
      <c r="E470" s="185"/>
      <c r="F470" s="92">
        <f>+L470+P470+T470+X470+AB470+AF470+AJ470+AN470+AR470+AV470+AZ470+BD470</f>
        <v>213</v>
      </c>
      <c r="G470" s="92">
        <v>461</v>
      </c>
      <c r="H470" s="92">
        <f>COUNTA(J470,N470,R470,V470,Z470,AD470,AH470,AL470,AP470,AT470,AX470,BB470)</f>
        <v>1</v>
      </c>
      <c r="I470" s="185"/>
      <c r="J470" s="4"/>
      <c r="K470" s="4"/>
      <c r="L470" s="4"/>
      <c r="M470" s="185"/>
      <c r="N470" s="4"/>
      <c r="O470" s="3"/>
      <c r="P470" s="4"/>
      <c r="Q470" s="185"/>
      <c r="R470" s="4"/>
      <c r="S470" s="4"/>
      <c r="T470" s="4"/>
      <c r="U470" s="185"/>
      <c r="V470" s="149"/>
      <c r="W470" s="145"/>
      <c r="X470" s="4"/>
      <c r="Y470" s="185"/>
      <c r="Z470" s="152"/>
      <c r="AA470" s="9"/>
      <c r="AB470" s="4"/>
      <c r="AC470" s="185"/>
      <c r="AD470" s="4"/>
      <c r="AE470" s="9"/>
      <c r="AF470" s="4"/>
      <c r="AG470" s="185"/>
      <c r="AH470" s="4"/>
      <c r="AI470" s="9"/>
      <c r="AJ470" s="4"/>
      <c r="AK470" s="185"/>
      <c r="AL470" s="4"/>
      <c r="AM470" s="9"/>
      <c r="AN470" s="4"/>
      <c r="AO470" s="185"/>
      <c r="AP470" s="4"/>
      <c r="AQ470" s="9"/>
      <c r="AR470" s="4"/>
      <c r="AS470" s="185"/>
      <c r="AT470" s="4"/>
      <c r="AU470" s="4"/>
      <c r="AV470" s="4"/>
      <c r="AW470" s="185"/>
      <c r="AX470" s="4"/>
      <c r="AY470" s="4"/>
      <c r="AZ470" s="4"/>
      <c r="BA470" s="185"/>
      <c r="BB470" s="191" t="s">
        <v>4165</v>
      </c>
      <c r="BC470" s="191" t="s">
        <v>3895</v>
      </c>
      <c r="BD470" s="6">
        <v>213</v>
      </c>
      <c r="BE470" s="185"/>
      <c r="BF470" s="7"/>
      <c r="BG470" s="7"/>
      <c r="BH470" s="7"/>
      <c r="BI470" s="7"/>
    </row>
    <row r="471" spans="1:61" s="8" customFormat="1" ht="12.75">
      <c r="A471" s="162" t="s">
        <v>643</v>
      </c>
      <c r="B471" s="136" t="s">
        <v>763</v>
      </c>
      <c r="C471" s="136" t="s">
        <v>1666</v>
      </c>
      <c r="D471" s="194" t="s">
        <v>1667</v>
      </c>
      <c r="E471" s="185"/>
      <c r="F471" s="92">
        <f>+L471+P471+T471+X471+AB471+AF471+AJ471+AN471+AR471+AV471+AZ471+BD471</f>
        <v>212</v>
      </c>
      <c r="G471" s="92">
        <v>462</v>
      </c>
      <c r="H471" s="92">
        <f>COUNTA(J471,N471,R471,V471,Z471,AD471,AH471,AL471,AP471,AT471,AX471,BB471)</f>
        <v>1</v>
      </c>
      <c r="I471" s="185"/>
      <c r="J471" s="4"/>
      <c r="K471" s="4"/>
      <c r="L471" s="4"/>
      <c r="M471" s="185"/>
      <c r="N471" s="4"/>
      <c r="O471" s="3"/>
      <c r="P471" s="4"/>
      <c r="Q471" s="185"/>
      <c r="R471" s="4"/>
      <c r="S471" s="4"/>
      <c r="T471" s="4"/>
      <c r="U471" s="185"/>
      <c r="V471" s="149"/>
      <c r="W471" s="145"/>
      <c r="X471" s="4"/>
      <c r="Y471" s="185"/>
      <c r="Z471" s="153">
        <v>3</v>
      </c>
      <c r="AA471" s="136" t="s">
        <v>1661</v>
      </c>
      <c r="AB471" s="6">
        <v>212</v>
      </c>
      <c r="AC471" s="185"/>
      <c r="AD471" s="4"/>
      <c r="AE471" s="9"/>
      <c r="AF471" s="4"/>
      <c r="AG471" s="185"/>
      <c r="AH471" s="5"/>
      <c r="AI471" s="36"/>
      <c r="AJ471" s="4"/>
      <c r="AK471" s="185"/>
      <c r="AL471" s="4"/>
      <c r="AM471" s="9"/>
      <c r="AN471" s="4"/>
      <c r="AO471" s="185"/>
      <c r="AP471" s="4"/>
      <c r="AQ471" s="9"/>
      <c r="AR471" s="4"/>
      <c r="AS471" s="185"/>
      <c r="AT471" s="4"/>
      <c r="AU471" s="4"/>
      <c r="AV471" s="4"/>
      <c r="AW471" s="185"/>
      <c r="AX471" s="4"/>
      <c r="AY471" s="4"/>
      <c r="AZ471" s="4"/>
      <c r="BA471" s="185"/>
      <c r="BB471" s="5"/>
      <c r="BC471" s="5"/>
      <c r="BD471" s="5"/>
      <c r="BE471" s="185"/>
      <c r="BF471" s="7"/>
      <c r="BG471" s="7"/>
      <c r="BH471" s="7"/>
      <c r="BI471" s="7"/>
    </row>
    <row r="472" spans="1:61" s="8" customFormat="1" ht="12.75">
      <c r="A472" s="162" t="s">
        <v>547</v>
      </c>
      <c r="B472" s="6" t="s">
        <v>763</v>
      </c>
      <c r="C472" s="5">
        <v>1982</v>
      </c>
      <c r="D472" s="194" t="s">
        <v>548</v>
      </c>
      <c r="E472" s="185"/>
      <c r="F472" s="92">
        <f>+L472+P472+T472+X472+AB472+AF472+AJ472+AN472+AR472+AV472+AZ472+BD472</f>
        <v>211</v>
      </c>
      <c r="G472" s="92">
        <v>463</v>
      </c>
      <c r="H472" s="92">
        <f>COUNTA(J472,N472,R472,V472,Z472,AD472,AH472,AL472,AP472,AT472,AX472,BB472)</f>
        <v>1</v>
      </c>
      <c r="I472" s="185"/>
      <c r="J472" s="4"/>
      <c r="K472" s="4"/>
      <c r="L472" s="4"/>
      <c r="M472" s="185"/>
      <c r="N472" s="4"/>
      <c r="O472" s="3"/>
      <c r="P472" s="4"/>
      <c r="Q472" s="185"/>
      <c r="R472" s="57"/>
      <c r="S472" s="57"/>
      <c r="T472" s="57"/>
      <c r="U472" s="185"/>
      <c r="V472" s="150" t="s">
        <v>612</v>
      </c>
      <c r="W472" s="147">
        <v>0.5634375</v>
      </c>
      <c r="X472" s="5">
        <v>211</v>
      </c>
      <c r="Y472" s="185"/>
      <c r="Z472" s="152"/>
      <c r="AA472" s="5"/>
      <c r="AB472" s="5"/>
      <c r="AC472" s="185"/>
      <c r="AD472" s="4"/>
      <c r="AE472" s="19"/>
      <c r="AF472" s="4"/>
      <c r="AG472" s="185"/>
      <c r="AH472" s="5"/>
      <c r="AI472" s="36"/>
      <c r="AJ472" s="4"/>
      <c r="AK472" s="185"/>
      <c r="AL472" s="4"/>
      <c r="AM472" s="9"/>
      <c r="AN472" s="4"/>
      <c r="AO472" s="185"/>
      <c r="AP472" s="4"/>
      <c r="AQ472" s="9"/>
      <c r="AR472" s="4"/>
      <c r="AS472" s="185"/>
      <c r="AT472" s="4"/>
      <c r="AU472" s="9"/>
      <c r="AV472" s="4"/>
      <c r="AW472" s="185"/>
      <c r="AX472" s="4"/>
      <c r="AY472" s="4"/>
      <c r="AZ472" s="4"/>
      <c r="BA472" s="185"/>
      <c r="BB472" s="5"/>
      <c r="BC472" s="5"/>
      <c r="BD472" s="5"/>
      <c r="BE472" s="185"/>
      <c r="BF472" s="7"/>
      <c r="BG472" s="7"/>
      <c r="BH472" s="7"/>
      <c r="BI472" s="7"/>
    </row>
    <row r="473" spans="1:61" s="8" customFormat="1" ht="12.75">
      <c r="A473" s="162" t="s">
        <v>549</v>
      </c>
      <c r="B473" s="6" t="s">
        <v>763</v>
      </c>
      <c r="C473" s="5"/>
      <c r="D473" s="194"/>
      <c r="E473" s="185"/>
      <c r="F473" s="92">
        <f>+L473+P473+T473+X473+AB473+AF473+AJ473+AN473+AR473+AV473+AZ473+BD473</f>
        <v>211</v>
      </c>
      <c r="G473" s="92">
        <v>464</v>
      </c>
      <c r="H473" s="92">
        <f>COUNTA(J473,N473,R473,V473,Z473,AD473,AH473,AL473,AP473,AT473,AX473,BB473)</f>
        <v>1</v>
      </c>
      <c r="I473" s="185"/>
      <c r="J473" s="4"/>
      <c r="K473" s="4"/>
      <c r="L473" s="4"/>
      <c r="M473" s="185"/>
      <c r="N473" s="4"/>
      <c r="O473" s="3"/>
      <c r="P473" s="4"/>
      <c r="Q473" s="185"/>
      <c r="R473" s="4"/>
      <c r="S473" s="4"/>
      <c r="T473" s="4"/>
      <c r="U473" s="185"/>
      <c r="V473" s="150" t="s">
        <v>612</v>
      </c>
      <c r="W473" s="147">
        <v>0.5634375</v>
      </c>
      <c r="X473" s="5">
        <v>211</v>
      </c>
      <c r="Y473" s="185"/>
      <c r="Z473" s="152"/>
      <c r="AA473" s="5"/>
      <c r="AB473" s="5"/>
      <c r="AC473" s="185"/>
      <c r="AD473" s="4"/>
      <c r="AE473" s="19"/>
      <c r="AF473" s="4"/>
      <c r="AG473" s="185"/>
      <c r="AH473" s="5"/>
      <c r="AI473" s="36"/>
      <c r="AJ473" s="4"/>
      <c r="AK473" s="185"/>
      <c r="AL473" s="4"/>
      <c r="AM473" s="9"/>
      <c r="AN473" s="4"/>
      <c r="AO473" s="185"/>
      <c r="AP473" s="4"/>
      <c r="AQ473" s="9"/>
      <c r="AR473" s="4"/>
      <c r="AS473" s="185"/>
      <c r="AT473" s="4"/>
      <c r="AU473" s="9"/>
      <c r="AV473" s="4"/>
      <c r="AW473" s="185"/>
      <c r="AX473" s="4"/>
      <c r="AY473" s="4"/>
      <c r="AZ473" s="4"/>
      <c r="BA473" s="185"/>
      <c r="BB473" s="5"/>
      <c r="BC473" s="5"/>
      <c r="BD473" s="5"/>
      <c r="BE473" s="185"/>
      <c r="BF473" s="7"/>
      <c r="BG473" s="7"/>
      <c r="BH473" s="7"/>
      <c r="BI473" s="7"/>
    </row>
    <row r="474" spans="1:61" ht="12.75">
      <c r="A474" s="169" t="s">
        <v>3728</v>
      </c>
      <c r="B474" s="5" t="s">
        <v>763</v>
      </c>
      <c r="D474" s="194" t="s">
        <v>737</v>
      </c>
      <c r="E474" s="185"/>
      <c r="F474" s="92">
        <f>+L474+P474+T474+X474+AB474+AF474+AJ474+AN474+AR474+AV474+AZ474+BD474</f>
        <v>211</v>
      </c>
      <c r="G474" s="92">
        <v>465</v>
      </c>
      <c r="H474" s="92">
        <f>COUNTA(J474,N474,R474,V474,Z474,AD474,AH474,AL474,AP474,AT474,AX474,BB474)</f>
        <v>1</v>
      </c>
      <c r="I474" s="185"/>
      <c r="J474" s="5"/>
      <c r="K474" s="5"/>
      <c r="L474" s="5"/>
      <c r="M474" s="185"/>
      <c r="N474" s="5"/>
      <c r="O474" s="59"/>
      <c r="P474" s="5"/>
      <c r="Q474" s="185"/>
      <c r="R474" s="92"/>
      <c r="S474" s="89"/>
      <c r="T474" s="52"/>
      <c r="U474" s="185"/>
      <c r="V474" s="150"/>
      <c r="W474" s="147"/>
      <c r="X474" s="5"/>
      <c r="Y474" s="185"/>
      <c r="AA474" s="5"/>
      <c r="AB474" s="5"/>
      <c r="AC474" s="185"/>
      <c r="AE474" s="19"/>
      <c r="AF474" s="5"/>
      <c r="AG474" s="185"/>
      <c r="AH474" s="5"/>
      <c r="AI474" s="36"/>
      <c r="AJ474" s="6"/>
      <c r="AK474" s="185"/>
      <c r="AL474" s="5"/>
      <c r="AM474" s="36"/>
      <c r="AN474" s="5"/>
      <c r="AO474" s="185"/>
      <c r="AP474" s="5"/>
      <c r="AQ474" s="36"/>
      <c r="AR474" s="5"/>
      <c r="AS474" s="185"/>
      <c r="AT474" s="5">
        <v>14</v>
      </c>
      <c r="AU474" s="36">
        <v>0.07427083333333334</v>
      </c>
      <c r="AV474" s="5">
        <v>211</v>
      </c>
      <c r="AW474" s="185"/>
      <c r="AX474" s="5"/>
      <c r="AY474" s="5"/>
      <c r="AZ474" s="5"/>
      <c r="BA474" s="185"/>
      <c r="BB474" s="5"/>
      <c r="BC474" s="5"/>
      <c r="BD474" s="5"/>
      <c r="BE474" s="185"/>
      <c r="BF474" s="8"/>
      <c r="BG474" s="8"/>
      <c r="BH474" s="8"/>
      <c r="BI474" s="8"/>
    </row>
    <row r="475" spans="1:57" ht="12.75">
      <c r="A475" s="162" t="s">
        <v>644</v>
      </c>
      <c r="B475" s="136" t="s">
        <v>763</v>
      </c>
      <c r="C475" s="136" t="s">
        <v>1672</v>
      </c>
      <c r="D475" s="194" t="s">
        <v>1673</v>
      </c>
      <c r="E475" s="185"/>
      <c r="F475" s="92">
        <f>+L475+P475+T475+X475+AB475+AF475+AJ475+AN475+AR475+AV475+AZ475+BD475</f>
        <v>211</v>
      </c>
      <c r="G475" s="92">
        <v>466</v>
      </c>
      <c r="H475" s="92">
        <f>COUNTA(J475,N475,R475,V475,Z475,AD475,AH475,AL475,AP475,AT475,AX475,BB475)</f>
        <v>1</v>
      </c>
      <c r="I475" s="185"/>
      <c r="M475" s="185"/>
      <c r="Q475" s="185"/>
      <c r="R475" s="57"/>
      <c r="S475" s="57"/>
      <c r="T475" s="57"/>
      <c r="U475" s="185"/>
      <c r="V475" s="151"/>
      <c r="W475" s="148"/>
      <c r="X475" s="42"/>
      <c r="Y475" s="185"/>
      <c r="Z475" s="153">
        <v>4</v>
      </c>
      <c r="AA475" s="136" t="s">
        <v>1674</v>
      </c>
      <c r="AB475" s="6">
        <v>211</v>
      </c>
      <c r="AC475" s="185"/>
      <c r="AG475" s="185"/>
      <c r="AH475" s="5"/>
      <c r="AI475" s="36"/>
      <c r="AK475" s="185"/>
      <c r="AO475" s="185"/>
      <c r="AS475" s="185"/>
      <c r="AU475" s="9"/>
      <c r="AW475" s="185"/>
      <c r="BA475" s="185"/>
      <c r="BB475" s="5"/>
      <c r="BC475" s="5"/>
      <c r="BD475" s="5"/>
      <c r="BE475" s="185"/>
    </row>
    <row r="476" spans="1:61" s="8" customFormat="1" ht="12.75">
      <c r="A476" s="162" t="s">
        <v>3897</v>
      </c>
      <c r="B476" s="191" t="s">
        <v>763</v>
      </c>
      <c r="C476" s="191" t="s">
        <v>1712</v>
      </c>
      <c r="D476" s="202" t="s">
        <v>1726</v>
      </c>
      <c r="E476" s="185"/>
      <c r="F476" s="92">
        <f>+L476+P476+T476+X476+AB476+AF476+AJ476+AN476+AR476+AV476+AZ476+BD476</f>
        <v>211</v>
      </c>
      <c r="G476" s="92">
        <v>467</v>
      </c>
      <c r="H476" s="92">
        <f>COUNTA(J476,N476,R476,V476,Z476,AD476,AH476,AL476,AP476,AT476,AX476,BB476)</f>
        <v>1</v>
      </c>
      <c r="I476" s="185"/>
      <c r="J476" s="4"/>
      <c r="K476" s="4"/>
      <c r="L476" s="4"/>
      <c r="M476" s="185"/>
      <c r="N476" s="4"/>
      <c r="O476" s="3"/>
      <c r="P476" s="4"/>
      <c r="Q476" s="185"/>
      <c r="R476" s="4"/>
      <c r="S476" s="4"/>
      <c r="T476" s="4"/>
      <c r="U476" s="185"/>
      <c r="V476" s="149"/>
      <c r="W476" s="145"/>
      <c r="X476" s="4"/>
      <c r="Y476" s="185"/>
      <c r="Z476" s="152"/>
      <c r="AA476" s="9"/>
      <c r="AB476" s="4"/>
      <c r="AC476" s="185"/>
      <c r="AD476" s="4"/>
      <c r="AE476" s="9"/>
      <c r="AF476" s="4"/>
      <c r="AG476" s="185"/>
      <c r="AH476" s="4"/>
      <c r="AI476" s="9"/>
      <c r="AJ476" s="4"/>
      <c r="AK476" s="185"/>
      <c r="AL476" s="4"/>
      <c r="AM476" s="9"/>
      <c r="AN476" s="4"/>
      <c r="AO476" s="185"/>
      <c r="AP476" s="4"/>
      <c r="AQ476" s="9"/>
      <c r="AR476" s="4"/>
      <c r="AS476" s="185"/>
      <c r="AT476" s="4"/>
      <c r="AU476" s="4"/>
      <c r="AV476" s="4"/>
      <c r="AW476" s="185"/>
      <c r="AX476" s="4"/>
      <c r="AY476" s="4"/>
      <c r="AZ476" s="4"/>
      <c r="BA476" s="185"/>
      <c r="BB476" s="191" t="s">
        <v>4167</v>
      </c>
      <c r="BC476" s="191" t="s">
        <v>3896</v>
      </c>
      <c r="BD476" s="6">
        <v>211</v>
      </c>
      <c r="BE476" s="185"/>
      <c r="BF476" s="7"/>
      <c r="BG476" s="7"/>
      <c r="BH476" s="7"/>
      <c r="BI476" s="7"/>
    </row>
    <row r="477" spans="1:57" s="8" customFormat="1" ht="12.75">
      <c r="A477" s="169" t="s">
        <v>858</v>
      </c>
      <c r="B477" s="5" t="s">
        <v>763</v>
      </c>
      <c r="C477" s="5">
        <v>1973</v>
      </c>
      <c r="D477" s="194" t="s">
        <v>1694</v>
      </c>
      <c r="E477" s="185"/>
      <c r="F477" s="92">
        <f>+L477+P477+T477+X477+AB477+AF477+AJ477+AN477+AR477+AV477+AZ477+BD477</f>
        <v>210</v>
      </c>
      <c r="G477" s="92">
        <v>468</v>
      </c>
      <c r="H477" s="92">
        <f>COUNTA(J477,N477,R477,V477,Z477,AD477,AH477,AL477,AP477,AT477,AX477,BB477)</f>
        <v>1</v>
      </c>
      <c r="I477" s="185"/>
      <c r="J477" s="89">
        <v>9</v>
      </c>
      <c r="K477" s="89" t="s">
        <v>928</v>
      </c>
      <c r="L477" s="5">
        <v>210</v>
      </c>
      <c r="M477" s="185"/>
      <c r="N477" s="5"/>
      <c r="O477" s="125"/>
      <c r="P477" s="5"/>
      <c r="Q477" s="185"/>
      <c r="R477" s="5"/>
      <c r="S477" s="5"/>
      <c r="T477" s="5"/>
      <c r="U477" s="185"/>
      <c r="V477" s="150"/>
      <c r="W477" s="147"/>
      <c r="X477" s="5"/>
      <c r="Y477" s="185"/>
      <c r="Z477" s="152"/>
      <c r="AA477" s="5"/>
      <c r="AB477" s="5"/>
      <c r="AC477" s="185"/>
      <c r="AD477" s="4"/>
      <c r="AE477" s="19"/>
      <c r="AF477" s="5"/>
      <c r="AG477" s="185"/>
      <c r="AH477" s="5"/>
      <c r="AI477" s="36"/>
      <c r="AJ477" s="5"/>
      <c r="AK477" s="185"/>
      <c r="AL477" s="5"/>
      <c r="AM477" s="36"/>
      <c r="AN477" s="5"/>
      <c r="AO477" s="185"/>
      <c r="AP477" s="5"/>
      <c r="AQ477" s="36"/>
      <c r="AR477" s="5"/>
      <c r="AS477" s="185"/>
      <c r="AT477" s="5"/>
      <c r="AU477" s="36"/>
      <c r="AV477" s="5"/>
      <c r="AW477" s="185"/>
      <c r="AX477" s="5"/>
      <c r="AY477" s="5"/>
      <c r="AZ477" s="5"/>
      <c r="BA477" s="185"/>
      <c r="BB477" s="5"/>
      <c r="BC477" s="5"/>
      <c r="BD477" s="5"/>
      <c r="BE477" s="185"/>
    </row>
    <row r="478" spans="1:61" s="8" customFormat="1" ht="12.75">
      <c r="A478" s="162" t="s">
        <v>603</v>
      </c>
      <c r="B478" s="6" t="s">
        <v>763</v>
      </c>
      <c r="C478" s="5"/>
      <c r="D478" s="196" t="s">
        <v>67</v>
      </c>
      <c r="E478" s="185"/>
      <c r="F478" s="92">
        <f>+L478+P478+T478+X478+AB478+AF478+AJ478+AN478+AR478+AV478+AZ478+BD478</f>
        <v>210</v>
      </c>
      <c r="G478" s="92">
        <v>469</v>
      </c>
      <c r="H478" s="92">
        <f>COUNTA(J478,N478,R478,V478,Z478,AD478,AH478,AL478,AP478,AT478,AX478,BB478)</f>
        <v>1</v>
      </c>
      <c r="I478" s="185"/>
      <c r="J478" s="4"/>
      <c r="K478" s="4"/>
      <c r="L478" s="4"/>
      <c r="M478" s="185"/>
      <c r="N478" s="4"/>
      <c r="O478" s="3"/>
      <c r="P478" s="4"/>
      <c r="Q478" s="185"/>
      <c r="R478" s="4"/>
      <c r="S478" s="4"/>
      <c r="T478" s="4"/>
      <c r="U478" s="185"/>
      <c r="V478" s="150" t="s">
        <v>640</v>
      </c>
      <c r="W478" s="147">
        <v>1.0331481481481481</v>
      </c>
      <c r="X478" s="5">
        <v>210</v>
      </c>
      <c r="Y478" s="185"/>
      <c r="Z478" s="152"/>
      <c r="AA478" s="5"/>
      <c r="AB478" s="5"/>
      <c r="AC478" s="185"/>
      <c r="AD478" s="4"/>
      <c r="AE478" s="9"/>
      <c r="AF478" s="4"/>
      <c r="AG478" s="185"/>
      <c r="AH478" s="5"/>
      <c r="AI478" s="36"/>
      <c r="AJ478" s="4"/>
      <c r="AK478" s="185"/>
      <c r="AL478" s="4"/>
      <c r="AM478" s="9"/>
      <c r="AN478" s="4"/>
      <c r="AO478" s="185"/>
      <c r="AP478" s="4"/>
      <c r="AQ478" s="9"/>
      <c r="AR478" s="4"/>
      <c r="AS478" s="185"/>
      <c r="AT478" s="4"/>
      <c r="AU478" s="9"/>
      <c r="AV478" s="4"/>
      <c r="AW478" s="185"/>
      <c r="AX478" s="4"/>
      <c r="AY478" s="4"/>
      <c r="AZ478" s="4"/>
      <c r="BA478" s="185"/>
      <c r="BB478" s="5"/>
      <c r="BC478" s="5"/>
      <c r="BD478" s="5"/>
      <c r="BE478" s="185"/>
      <c r="BF478" s="7"/>
      <c r="BG478" s="7"/>
      <c r="BH478" s="7"/>
      <c r="BI478" s="7"/>
    </row>
    <row r="479" spans="1:57" ht="12.75">
      <c r="A479" s="162" t="s">
        <v>602</v>
      </c>
      <c r="B479" s="6" t="s">
        <v>763</v>
      </c>
      <c r="D479" s="196" t="s">
        <v>67</v>
      </c>
      <c r="E479" s="185"/>
      <c r="F479" s="92">
        <f>+L479+P479+T479+X479+AB479+AF479+AJ479+AN479+AR479+AV479+AZ479+BD479</f>
        <v>210</v>
      </c>
      <c r="G479" s="92">
        <v>470</v>
      </c>
      <c r="H479" s="92">
        <f>COUNTA(J479,N479,R479,V479,Z479,AD479,AH479,AL479,AP479,AT479,AX479,BB479)</f>
        <v>1</v>
      </c>
      <c r="I479" s="185"/>
      <c r="M479" s="185"/>
      <c r="Q479" s="185"/>
      <c r="U479" s="185"/>
      <c r="V479" s="150" t="s">
        <v>640</v>
      </c>
      <c r="W479" s="147">
        <v>1.0331481481481481</v>
      </c>
      <c r="X479" s="5">
        <v>210</v>
      </c>
      <c r="Y479" s="185"/>
      <c r="AA479" s="5"/>
      <c r="AB479" s="5"/>
      <c r="AC479" s="185"/>
      <c r="AG479" s="185"/>
      <c r="AH479" s="5"/>
      <c r="AI479" s="36"/>
      <c r="AK479" s="185"/>
      <c r="AO479" s="185"/>
      <c r="AS479" s="185"/>
      <c r="AU479" s="9"/>
      <c r="AW479" s="185"/>
      <c r="BA479" s="185"/>
      <c r="BB479" s="5"/>
      <c r="BC479" s="5"/>
      <c r="BD479" s="5"/>
      <c r="BE479" s="185"/>
    </row>
    <row r="480" spans="1:57" s="8" customFormat="1" ht="12.75">
      <c r="A480" s="169" t="s">
        <v>761</v>
      </c>
      <c r="B480" s="5" t="s">
        <v>763</v>
      </c>
      <c r="C480" s="5">
        <v>1957</v>
      </c>
      <c r="D480" s="195" t="s">
        <v>1192</v>
      </c>
      <c r="E480" s="185"/>
      <c r="F480" s="92">
        <f>+L480+P480+T480+X480+AB480+AF480+AJ480+AN480+AR480+AV480+AZ480+BD480</f>
        <v>209</v>
      </c>
      <c r="G480" s="92">
        <v>471</v>
      </c>
      <c r="H480" s="92">
        <f>COUNTA(J480,N480,R480,V480,Z480,AD480,AH480,AL480,AP480,AT480,AX480,BB480)</f>
        <v>2</v>
      </c>
      <c r="I480" s="185"/>
      <c r="J480" s="89">
        <v>96</v>
      </c>
      <c r="K480" s="89" t="s">
        <v>1014</v>
      </c>
      <c r="L480" s="5">
        <v>123</v>
      </c>
      <c r="M480" s="185"/>
      <c r="N480" s="5"/>
      <c r="O480" s="125"/>
      <c r="P480" s="5"/>
      <c r="Q480" s="185"/>
      <c r="R480" s="5"/>
      <c r="S480" s="5"/>
      <c r="T480" s="5"/>
      <c r="U480" s="185"/>
      <c r="V480" s="150"/>
      <c r="W480" s="147"/>
      <c r="X480" s="5"/>
      <c r="Y480" s="185"/>
      <c r="Z480" s="152"/>
      <c r="AA480" s="5"/>
      <c r="AB480" s="5"/>
      <c r="AC480" s="185"/>
      <c r="AD480" s="4"/>
      <c r="AE480" s="19"/>
      <c r="AF480" s="5"/>
      <c r="AG480" s="185"/>
      <c r="AH480" s="5"/>
      <c r="AI480" s="36"/>
      <c r="AJ480" s="5"/>
      <c r="AK480" s="185"/>
      <c r="AL480" s="5"/>
      <c r="AM480" s="36"/>
      <c r="AN480" s="5"/>
      <c r="AO480" s="185"/>
      <c r="AP480" s="52"/>
      <c r="AQ480" s="36"/>
      <c r="AR480" s="5"/>
      <c r="AS480" s="185"/>
      <c r="AT480" s="5"/>
      <c r="AU480" s="36"/>
      <c r="AV480" s="5"/>
      <c r="AW480" s="185"/>
      <c r="AX480" s="52">
        <v>135</v>
      </c>
      <c r="AY480" s="36">
        <v>0.10043981481481483</v>
      </c>
      <c r="AZ480" s="4">
        <v>86</v>
      </c>
      <c r="BA480" s="185"/>
      <c r="BB480" s="5"/>
      <c r="BC480" s="5"/>
      <c r="BD480" s="5"/>
      <c r="BE480" s="185"/>
    </row>
    <row r="481" spans="1:61" s="8" customFormat="1" ht="12.75">
      <c r="A481" s="162" t="s">
        <v>3762</v>
      </c>
      <c r="B481" s="191" t="s">
        <v>763</v>
      </c>
      <c r="C481" s="191"/>
      <c r="D481" s="194" t="s">
        <v>3763</v>
      </c>
      <c r="E481" s="185"/>
      <c r="F481" s="92">
        <f>+L481+P481+T481+X481+AB481+AF481+AJ481+AN481+AR481+AV481+AZ481+BD481</f>
        <v>209</v>
      </c>
      <c r="G481" s="92">
        <v>472</v>
      </c>
      <c r="H481" s="92">
        <f>COUNTA(J481,N481,R481,V481,Z481,AD481,AH481,AL481,AP481,AT481,AX481,BB481)</f>
        <v>1</v>
      </c>
      <c r="I481" s="185"/>
      <c r="J481" s="5"/>
      <c r="K481" s="5"/>
      <c r="L481" s="4"/>
      <c r="M481" s="185"/>
      <c r="N481" s="4"/>
      <c r="O481" s="3"/>
      <c r="P481" s="4"/>
      <c r="Q481" s="185"/>
      <c r="R481" s="4"/>
      <c r="S481" s="4"/>
      <c r="T481" s="4"/>
      <c r="U481" s="185"/>
      <c r="V481" s="149"/>
      <c r="W481" s="145"/>
      <c r="X481" s="4"/>
      <c r="Y481" s="185"/>
      <c r="Z481" s="152"/>
      <c r="AA481" s="9"/>
      <c r="AB481" s="4"/>
      <c r="AC481" s="185"/>
      <c r="AD481" s="4"/>
      <c r="AE481" s="9"/>
      <c r="AF481" s="4"/>
      <c r="AG481" s="185"/>
      <c r="AH481" s="191"/>
      <c r="AI481" s="191"/>
      <c r="AJ481" s="4"/>
      <c r="AK481" s="185"/>
      <c r="AL481" s="4"/>
      <c r="AM481" s="9"/>
      <c r="AN481" s="4"/>
      <c r="AO481" s="185"/>
      <c r="AP481" s="4"/>
      <c r="AQ481" s="58"/>
      <c r="AR481" s="4"/>
      <c r="AS481" s="185"/>
      <c r="AT481" s="4"/>
      <c r="AU481" s="19"/>
      <c r="AV481" s="4"/>
      <c r="AW481" s="185"/>
      <c r="AX481" s="5">
        <v>12</v>
      </c>
      <c r="AY481" s="9">
        <v>0.07225694444444444</v>
      </c>
      <c r="AZ481" s="5">
        <v>209</v>
      </c>
      <c r="BA481" s="185"/>
      <c r="BB481" s="5"/>
      <c r="BC481" s="5"/>
      <c r="BD481" s="5"/>
      <c r="BE481" s="185"/>
      <c r="BF481" s="7"/>
      <c r="BG481" s="7"/>
      <c r="BH481" s="7"/>
      <c r="BI481" s="7"/>
    </row>
    <row r="482" spans="1:61" s="8" customFormat="1" ht="12.75">
      <c r="A482" s="162" t="s">
        <v>3898</v>
      </c>
      <c r="B482" s="191" t="s">
        <v>763</v>
      </c>
      <c r="C482" s="191" t="s">
        <v>2656</v>
      </c>
      <c r="D482" s="202" t="s">
        <v>3851</v>
      </c>
      <c r="E482" s="185"/>
      <c r="F482" s="92">
        <f>+L482+P482+T482+X482+AB482+AF482+AJ482+AN482+AR482+AV482+AZ482+BD482</f>
        <v>209</v>
      </c>
      <c r="G482" s="92">
        <v>473</v>
      </c>
      <c r="H482" s="92">
        <f>COUNTA(J482,N482,R482,V482,Z482,AD482,AH482,AL482,AP482,AT482,AX482,BB482)</f>
        <v>1</v>
      </c>
      <c r="I482" s="185"/>
      <c r="J482" s="4"/>
      <c r="K482" s="4"/>
      <c r="L482" s="4"/>
      <c r="M482" s="185"/>
      <c r="N482" s="4"/>
      <c r="O482" s="3"/>
      <c r="P482" s="4"/>
      <c r="Q482" s="185"/>
      <c r="R482" s="4"/>
      <c r="S482" s="4"/>
      <c r="T482" s="4"/>
      <c r="U482" s="185"/>
      <c r="V482" s="149"/>
      <c r="W482" s="145"/>
      <c r="X482" s="4"/>
      <c r="Y482" s="185"/>
      <c r="Z482" s="154"/>
      <c r="AA482" s="16"/>
      <c r="AB482" s="4"/>
      <c r="AC482" s="185"/>
      <c r="AD482" s="4"/>
      <c r="AE482" s="9"/>
      <c r="AF482" s="4"/>
      <c r="AG482" s="185"/>
      <c r="AH482" s="4"/>
      <c r="AI482" s="9"/>
      <c r="AJ482" s="4"/>
      <c r="AK482" s="185"/>
      <c r="AL482" s="4"/>
      <c r="AM482" s="9"/>
      <c r="AN482" s="4"/>
      <c r="AO482" s="185"/>
      <c r="AP482" s="4"/>
      <c r="AQ482" s="9"/>
      <c r="AR482" s="4"/>
      <c r="AS482" s="185"/>
      <c r="AT482" s="4"/>
      <c r="AU482" s="19"/>
      <c r="AV482" s="4"/>
      <c r="AW482" s="185"/>
      <c r="AX482" s="4"/>
      <c r="AY482" s="4"/>
      <c r="AZ482" s="4"/>
      <c r="BA482" s="185"/>
      <c r="BB482" s="191" t="s">
        <v>4169</v>
      </c>
      <c r="BC482" s="191" t="s">
        <v>3896</v>
      </c>
      <c r="BD482" s="6">
        <v>209</v>
      </c>
      <c r="BE482" s="185"/>
      <c r="BF482" s="7"/>
      <c r="BG482" s="7"/>
      <c r="BH482" s="7"/>
      <c r="BI482" s="7"/>
    </row>
    <row r="483" spans="1:61" s="8" customFormat="1" ht="12.75">
      <c r="A483" s="162" t="s">
        <v>3644</v>
      </c>
      <c r="B483" s="191" t="s">
        <v>763</v>
      </c>
      <c r="C483" s="5"/>
      <c r="D483" s="194" t="s">
        <v>1667</v>
      </c>
      <c r="E483" s="185"/>
      <c r="F483" s="92">
        <f>+L483+P483+T483+X483+AB483+AF483+AJ483+AN483+AR483+AV483+AZ483+BD483</f>
        <v>208</v>
      </c>
      <c r="G483" s="92">
        <v>474</v>
      </c>
      <c r="H483" s="92">
        <f>COUNTA(J483,N483,R483,V483,Z483,AD483,AH483,AL483,AP483,AT483,AX483,BB483)</f>
        <v>1</v>
      </c>
      <c r="I483" s="185"/>
      <c r="J483" s="4"/>
      <c r="K483" s="4"/>
      <c r="L483" s="4"/>
      <c r="M483" s="185"/>
      <c r="N483" s="4"/>
      <c r="O483" s="3"/>
      <c r="P483" s="4"/>
      <c r="Q483" s="185"/>
      <c r="R483" s="4"/>
      <c r="S483" s="4"/>
      <c r="T483" s="4"/>
      <c r="U483" s="185"/>
      <c r="V483" s="149"/>
      <c r="W483" s="145"/>
      <c r="X483" s="4"/>
      <c r="Y483" s="185"/>
      <c r="Z483" s="153"/>
      <c r="AA483" s="136"/>
      <c r="AB483" s="6"/>
      <c r="AC483" s="185"/>
      <c r="AD483" s="4"/>
      <c r="AE483" s="19"/>
      <c r="AF483" s="4"/>
      <c r="AG483" s="185"/>
      <c r="AH483" s="5"/>
      <c r="AI483" s="36"/>
      <c r="AJ483" s="4"/>
      <c r="AK483" s="185"/>
      <c r="AL483" s="5">
        <v>13</v>
      </c>
      <c r="AM483" s="9">
        <v>0.086875</v>
      </c>
      <c r="AN483" s="5">
        <v>208</v>
      </c>
      <c r="AO483" s="185"/>
      <c r="AP483" s="4"/>
      <c r="AQ483" s="9"/>
      <c r="AR483" s="4"/>
      <c r="AS483" s="185"/>
      <c r="AT483" s="4"/>
      <c r="AU483" s="19"/>
      <c r="AV483" s="4"/>
      <c r="AW483" s="185"/>
      <c r="AX483" s="4"/>
      <c r="AY483" s="4"/>
      <c r="AZ483" s="4"/>
      <c r="BA483" s="185"/>
      <c r="BB483" s="5"/>
      <c r="BC483" s="5"/>
      <c r="BD483" s="5"/>
      <c r="BE483" s="185"/>
      <c r="BF483" s="7"/>
      <c r="BG483" s="7"/>
      <c r="BH483" s="7"/>
      <c r="BI483" s="7"/>
    </row>
    <row r="484" spans="1:61" s="8" customFormat="1" ht="12.75">
      <c r="A484" s="162" t="s">
        <v>3485</v>
      </c>
      <c r="B484" s="191" t="s">
        <v>763</v>
      </c>
      <c r="C484" s="191" t="s">
        <v>2656</v>
      </c>
      <c r="D484" s="194" t="s">
        <v>2994</v>
      </c>
      <c r="E484" s="185"/>
      <c r="F484" s="92">
        <f>+L484+P484+T484+X484+AB484+AF484+AJ484+AN484+AR484+AV484+AZ484+BD484</f>
        <v>208</v>
      </c>
      <c r="G484" s="92">
        <v>475</v>
      </c>
      <c r="H484" s="92">
        <f>COUNTA(J484,N484,R484,V484,Z484,AD484,AH484,AL484,AP484,AT484,AX484,BB484)</f>
        <v>1</v>
      </c>
      <c r="I484" s="185"/>
      <c r="J484" s="4"/>
      <c r="K484" s="4"/>
      <c r="L484" s="4"/>
      <c r="M484" s="185"/>
      <c r="N484" s="4"/>
      <c r="O484" s="3"/>
      <c r="P484" s="4"/>
      <c r="Q484" s="185"/>
      <c r="R484" s="4"/>
      <c r="S484" s="4"/>
      <c r="T484" s="4"/>
      <c r="U484" s="185"/>
      <c r="V484" s="149"/>
      <c r="W484" s="145"/>
      <c r="X484" s="4"/>
      <c r="Y484" s="185"/>
      <c r="Z484" s="154"/>
      <c r="AA484" s="16"/>
      <c r="AB484" s="4"/>
      <c r="AC484" s="185"/>
      <c r="AD484" s="4"/>
      <c r="AE484" s="9"/>
      <c r="AF484" s="4"/>
      <c r="AG484" s="185"/>
      <c r="AH484" s="191">
        <v>19</v>
      </c>
      <c r="AI484" s="191" t="s">
        <v>3093</v>
      </c>
      <c r="AJ484" s="4">
        <v>208</v>
      </c>
      <c r="AK484" s="185"/>
      <c r="AL484" s="4"/>
      <c r="AM484" s="9"/>
      <c r="AN484" s="4"/>
      <c r="AO484" s="185"/>
      <c r="AP484" s="4"/>
      <c r="AQ484" s="9"/>
      <c r="AR484" s="4"/>
      <c r="AS484" s="185"/>
      <c r="AT484" s="4"/>
      <c r="AU484" s="19"/>
      <c r="AV484" s="4"/>
      <c r="AW484" s="185"/>
      <c r="AX484" s="4"/>
      <c r="AY484" s="4"/>
      <c r="AZ484" s="4"/>
      <c r="BA484" s="185"/>
      <c r="BB484" s="5"/>
      <c r="BC484" s="5"/>
      <c r="BD484" s="5"/>
      <c r="BE484" s="185"/>
      <c r="BF484" s="7"/>
      <c r="BG484" s="7"/>
      <c r="BH484" s="7"/>
      <c r="BI484" s="7"/>
    </row>
    <row r="485" spans="1:61" s="8" customFormat="1" ht="12.75">
      <c r="A485" s="162" t="s">
        <v>3990</v>
      </c>
      <c r="B485" s="191" t="s">
        <v>763</v>
      </c>
      <c r="C485" s="191" t="s">
        <v>2493</v>
      </c>
      <c r="D485" s="161" t="s">
        <v>3991</v>
      </c>
      <c r="E485" s="185"/>
      <c r="F485" s="92">
        <f>+L485+P485+T485+X485+AB485+AF485+AJ485+AN485+AR485+AV485+AZ485+BD485</f>
        <v>208</v>
      </c>
      <c r="G485" s="92">
        <v>476</v>
      </c>
      <c r="H485" s="92">
        <f>COUNTA(J485,N485,R485,V485,Z485,AD485,AH485,AL485,AP485,AT485,AX485,BB485)</f>
        <v>1</v>
      </c>
      <c r="I485" s="185"/>
      <c r="J485" s="4"/>
      <c r="K485" s="4"/>
      <c r="L485" s="4"/>
      <c r="M485" s="185"/>
      <c r="N485" s="4"/>
      <c r="O485" s="3"/>
      <c r="P485" s="4"/>
      <c r="Q485" s="185"/>
      <c r="R485" s="4"/>
      <c r="S485" s="4"/>
      <c r="T485" s="4"/>
      <c r="U485" s="185"/>
      <c r="V485" s="149"/>
      <c r="W485" s="145"/>
      <c r="X485" s="4"/>
      <c r="Y485" s="185"/>
      <c r="Z485" s="154"/>
      <c r="AA485" s="16"/>
      <c r="AB485" s="4"/>
      <c r="AC485" s="185"/>
      <c r="AD485" s="4"/>
      <c r="AE485" s="9"/>
      <c r="AF485" s="4"/>
      <c r="AG485" s="185"/>
      <c r="AH485" s="4"/>
      <c r="AI485" s="9"/>
      <c r="AJ485" s="4"/>
      <c r="AK485" s="185"/>
      <c r="AL485" s="4"/>
      <c r="AM485" s="9"/>
      <c r="AN485" s="4"/>
      <c r="AO485" s="185"/>
      <c r="AP485" s="4"/>
      <c r="AQ485" s="9"/>
      <c r="AR485" s="4"/>
      <c r="AS485" s="185"/>
      <c r="AT485" s="4"/>
      <c r="AU485" s="19"/>
      <c r="AV485" s="4"/>
      <c r="AW485" s="185"/>
      <c r="AX485" s="4"/>
      <c r="AY485" s="4"/>
      <c r="AZ485" s="4"/>
      <c r="BA485" s="185"/>
      <c r="BB485" s="191" t="s">
        <v>1778</v>
      </c>
      <c r="BC485" s="191" t="s">
        <v>3992</v>
      </c>
      <c r="BD485" s="6">
        <v>208</v>
      </c>
      <c r="BE485" s="185"/>
      <c r="BF485" s="7"/>
      <c r="BG485" s="7"/>
      <c r="BH485" s="7"/>
      <c r="BI485" s="7"/>
    </row>
    <row r="486" spans="1:57" s="8" customFormat="1" ht="12.75">
      <c r="A486" s="169" t="s">
        <v>861</v>
      </c>
      <c r="B486" s="5" t="s">
        <v>763</v>
      </c>
      <c r="C486" s="5">
        <v>1958</v>
      </c>
      <c r="D486" s="194" t="s">
        <v>1667</v>
      </c>
      <c r="E486" s="185"/>
      <c r="F486" s="92">
        <f>+L486+P486+T486+X486+AB486+AF486+AJ486+AN486+AR486+AV486+AZ486+BD486</f>
        <v>207</v>
      </c>
      <c r="G486" s="92">
        <v>477</v>
      </c>
      <c r="H486" s="92">
        <f>COUNTA(J486,N486,R486,V486,Z486,AD486,AH486,AL486,AP486,AT486,AX486,BB486)</f>
        <v>1</v>
      </c>
      <c r="I486" s="185"/>
      <c r="J486" s="89">
        <v>12</v>
      </c>
      <c r="K486" s="89" t="s">
        <v>931</v>
      </c>
      <c r="L486" s="5">
        <v>207</v>
      </c>
      <c r="M486" s="185"/>
      <c r="N486" s="5"/>
      <c r="O486" s="125"/>
      <c r="P486" s="5"/>
      <c r="Q486" s="185"/>
      <c r="R486" s="127"/>
      <c r="S486" s="127"/>
      <c r="T486" s="127"/>
      <c r="U486" s="185"/>
      <c r="V486" s="150"/>
      <c r="W486" s="147"/>
      <c r="X486" s="5"/>
      <c r="Y486" s="185"/>
      <c r="Z486" s="152"/>
      <c r="AA486" s="5"/>
      <c r="AB486" s="5"/>
      <c r="AC486" s="185"/>
      <c r="AD486" s="4"/>
      <c r="AE486" s="19"/>
      <c r="AF486" s="5"/>
      <c r="AG486" s="185"/>
      <c r="AH486" s="5"/>
      <c r="AI486" s="36"/>
      <c r="AJ486" s="5"/>
      <c r="AK486" s="185"/>
      <c r="AL486" s="5"/>
      <c r="AM486" s="36"/>
      <c r="AN486" s="5"/>
      <c r="AO486" s="185"/>
      <c r="AP486" s="5"/>
      <c r="AQ486" s="36"/>
      <c r="AR486" s="5"/>
      <c r="AS486" s="185"/>
      <c r="AT486" s="5"/>
      <c r="AU486" s="36"/>
      <c r="AV486" s="5"/>
      <c r="AW486" s="185"/>
      <c r="AX486" s="5"/>
      <c r="AY486" s="5"/>
      <c r="AZ486" s="5"/>
      <c r="BA486" s="185"/>
      <c r="BB486" s="5"/>
      <c r="BC486" s="5"/>
      <c r="BD486" s="5"/>
      <c r="BE486" s="185"/>
    </row>
    <row r="487" spans="1:61" s="8" customFormat="1" ht="12.75">
      <c r="A487" s="162" t="s">
        <v>3531</v>
      </c>
      <c r="B487" s="191" t="s">
        <v>763</v>
      </c>
      <c r="C487" s="191" t="s">
        <v>109</v>
      </c>
      <c r="D487" s="194" t="s">
        <v>2187</v>
      </c>
      <c r="E487" s="185"/>
      <c r="F487" s="92">
        <f>+L487+P487+T487+X487+AB487+AF487+AJ487+AN487+AR487+AV487+AZ487+BD487</f>
        <v>206</v>
      </c>
      <c r="G487" s="92">
        <v>478</v>
      </c>
      <c r="H487" s="92">
        <f>COUNTA(J487,N487,R487,V487,Z487,AD487,AH487,AL487,AP487,AT487,AX487,BB487)</f>
        <v>2</v>
      </c>
      <c r="I487" s="185"/>
      <c r="J487" s="4"/>
      <c r="K487" s="4"/>
      <c r="L487" s="4"/>
      <c r="M487" s="185"/>
      <c r="N487" s="4"/>
      <c r="O487" s="3"/>
      <c r="P487" s="4"/>
      <c r="Q487" s="185"/>
      <c r="R487" s="4"/>
      <c r="S487" s="4"/>
      <c r="T487" s="4"/>
      <c r="U487" s="185"/>
      <c r="V487" s="149"/>
      <c r="W487" s="145"/>
      <c r="X487" s="4"/>
      <c r="Y487" s="185"/>
      <c r="Z487" s="152"/>
      <c r="AA487" s="9"/>
      <c r="AB487" s="4"/>
      <c r="AC487" s="185"/>
      <c r="AD487" s="4"/>
      <c r="AE487" s="9"/>
      <c r="AF487" s="4"/>
      <c r="AG487" s="185"/>
      <c r="AH487" s="191">
        <v>115</v>
      </c>
      <c r="AI487" s="191" t="s">
        <v>3376</v>
      </c>
      <c r="AJ487" s="4">
        <v>112</v>
      </c>
      <c r="AK487" s="185"/>
      <c r="AL487" s="5">
        <v>127</v>
      </c>
      <c r="AM487" s="9">
        <v>0.1558912037037037</v>
      </c>
      <c r="AN487" s="5">
        <v>94</v>
      </c>
      <c r="AO487" s="185"/>
      <c r="AP487" s="4"/>
      <c r="AQ487" s="9"/>
      <c r="AR487" s="4"/>
      <c r="AS487" s="185"/>
      <c r="AT487" s="21"/>
      <c r="AU487" s="20"/>
      <c r="AV487" s="21"/>
      <c r="AW487" s="185"/>
      <c r="AX487" s="4"/>
      <c r="AY487" s="4"/>
      <c r="AZ487" s="4"/>
      <c r="BA487" s="185"/>
      <c r="BB487" s="5"/>
      <c r="BC487" s="5"/>
      <c r="BD487" s="5"/>
      <c r="BE487" s="185"/>
      <c r="BF487" s="7"/>
      <c r="BG487" s="7"/>
      <c r="BH487" s="7"/>
      <c r="BI487" s="7"/>
    </row>
    <row r="488" spans="1:61" s="8" customFormat="1" ht="12.75">
      <c r="A488" s="171" t="s">
        <v>606</v>
      </c>
      <c r="B488" s="6" t="s">
        <v>765</v>
      </c>
      <c r="C488" s="5"/>
      <c r="D488" s="194" t="s">
        <v>605</v>
      </c>
      <c r="E488" s="185"/>
      <c r="F488" s="92">
        <f>+L488+P488+T488+X488+AB488+AF488+AJ488+AN488+AR488+AV488+AZ488+BD488</f>
        <v>206</v>
      </c>
      <c r="G488" s="92">
        <v>479</v>
      </c>
      <c r="H488" s="92">
        <f>COUNTA(J488,N488,R488,V488,Z488,AD488,AH488,AL488,AP488,AT488,AX488,BB488)</f>
        <v>1</v>
      </c>
      <c r="I488" s="185"/>
      <c r="J488" s="4"/>
      <c r="K488" s="4"/>
      <c r="L488" s="4"/>
      <c r="M488" s="185"/>
      <c r="N488" s="4"/>
      <c r="O488" s="3"/>
      <c r="P488" s="4"/>
      <c r="Q488" s="185"/>
      <c r="R488" s="4"/>
      <c r="S488" s="4"/>
      <c r="T488" s="4"/>
      <c r="U488" s="185"/>
      <c r="V488" s="150" t="s">
        <v>641</v>
      </c>
      <c r="W488" s="147">
        <v>1.1992476851851852</v>
      </c>
      <c r="X488" s="5">
        <v>206</v>
      </c>
      <c r="Y488" s="185"/>
      <c r="Z488" s="152"/>
      <c r="AA488" s="5"/>
      <c r="AB488" s="5"/>
      <c r="AC488" s="185"/>
      <c r="AD488" s="4"/>
      <c r="AE488" s="19"/>
      <c r="AF488" s="4"/>
      <c r="AG488" s="185"/>
      <c r="AH488" s="5"/>
      <c r="AI488" s="36"/>
      <c r="AJ488" s="4"/>
      <c r="AK488" s="185"/>
      <c r="AL488" s="4"/>
      <c r="AM488" s="9"/>
      <c r="AN488" s="4"/>
      <c r="AO488" s="185"/>
      <c r="AP488" s="4"/>
      <c r="AQ488" s="9"/>
      <c r="AR488" s="4"/>
      <c r="AS488" s="185"/>
      <c r="AT488" s="4"/>
      <c r="AU488" s="9"/>
      <c r="AV488" s="4"/>
      <c r="AW488" s="185"/>
      <c r="AX488" s="4"/>
      <c r="AY488" s="4"/>
      <c r="AZ488" s="4"/>
      <c r="BA488" s="185"/>
      <c r="BB488" s="5"/>
      <c r="BC488" s="5"/>
      <c r="BD488" s="5"/>
      <c r="BE488" s="185"/>
      <c r="BF488" s="7"/>
      <c r="BG488" s="7"/>
      <c r="BH488" s="7"/>
      <c r="BI488" s="7"/>
    </row>
    <row r="489" spans="1:57" s="8" customFormat="1" ht="12.75">
      <c r="A489" s="169" t="s">
        <v>784</v>
      </c>
      <c r="B489" s="5" t="s">
        <v>763</v>
      </c>
      <c r="C489" s="5">
        <v>1977</v>
      </c>
      <c r="D489" s="195" t="s">
        <v>741</v>
      </c>
      <c r="E489" s="185"/>
      <c r="F489" s="92">
        <f>+L489+P489+T489+X489+AB489+AF489+AJ489+AN489+AR489+AV489+AZ489+BD489</f>
        <v>206</v>
      </c>
      <c r="G489" s="92">
        <v>480</v>
      </c>
      <c r="H489" s="92">
        <f>COUNTA(J489,N489,R489,V489,Z489,AD489,AH489,AL489,AP489,AT489,AX489,BB489)</f>
        <v>1</v>
      </c>
      <c r="I489" s="185"/>
      <c r="J489" s="89">
        <v>13</v>
      </c>
      <c r="K489" s="89" t="s">
        <v>932</v>
      </c>
      <c r="L489" s="5">
        <v>206</v>
      </c>
      <c r="M489" s="185"/>
      <c r="N489" s="5"/>
      <c r="O489" s="125"/>
      <c r="P489" s="5"/>
      <c r="Q489" s="185"/>
      <c r="R489" s="5"/>
      <c r="S489" s="5"/>
      <c r="T489" s="5"/>
      <c r="U489" s="185"/>
      <c r="V489" s="150"/>
      <c r="W489" s="147"/>
      <c r="X489" s="5"/>
      <c r="Y489" s="185"/>
      <c r="Z489" s="152"/>
      <c r="AA489" s="5"/>
      <c r="AB489" s="5"/>
      <c r="AC489" s="185"/>
      <c r="AD489" s="5"/>
      <c r="AE489" s="36"/>
      <c r="AF489" s="5"/>
      <c r="AG489" s="185"/>
      <c r="AH489" s="5"/>
      <c r="AI489" s="36"/>
      <c r="AJ489" s="5"/>
      <c r="AK489" s="185"/>
      <c r="AL489" s="5"/>
      <c r="AM489" s="36"/>
      <c r="AN489" s="5"/>
      <c r="AO489" s="185"/>
      <c r="AP489" s="52"/>
      <c r="AQ489" s="36"/>
      <c r="AR489" s="5"/>
      <c r="AS489" s="185"/>
      <c r="AT489" s="5"/>
      <c r="AU489" s="36"/>
      <c r="AV489" s="5"/>
      <c r="AW489" s="185"/>
      <c r="AX489" s="5"/>
      <c r="AY489" s="5"/>
      <c r="AZ489" s="5"/>
      <c r="BA489" s="185"/>
      <c r="BB489" s="5"/>
      <c r="BC489" s="5"/>
      <c r="BD489" s="5"/>
      <c r="BE489" s="185"/>
    </row>
    <row r="490" spans="1:61" s="8" customFormat="1" ht="12.75">
      <c r="A490" s="162" t="s">
        <v>604</v>
      </c>
      <c r="B490" s="6" t="s">
        <v>763</v>
      </c>
      <c r="C490" s="5"/>
      <c r="D490" s="194" t="s">
        <v>605</v>
      </c>
      <c r="E490" s="185"/>
      <c r="F490" s="92">
        <f>+L490+P490+T490+X490+AB490+AF490+AJ490+AN490+AR490+AV490+AZ490+BD490</f>
        <v>206</v>
      </c>
      <c r="G490" s="92">
        <v>481</v>
      </c>
      <c r="H490" s="92">
        <f>COUNTA(J490,N490,R490,V490,Z490,AD490,AH490,AL490,AP490,AT490,AX490,BB490)</f>
        <v>1</v>
      </c>
      <c r="I490" s="185"/>
      <c r="J490" s="4"/>
      <c r="K490" s="4"/>
      <c r="L490" s="4"/>
      <c r="M490" s="185"/>
      <c r="N490" s="4"/>
      <c r="O490" s="3"/>
      <c r="P490" s="4"/>
      <c r="Q490" s="185"/>
      <c r="R490" s="57"/>
      <c r="S490" s="57"/>
      <c r="T490" s="57"/>
      <c r="U490" s="185"/>
      <c r="V490" s="150" t="s">
        <v>641</v>
      </c>
      <c r="W490" s="147">
        <v>1.1992476851851852</v>
      </c>
      <c r="X490" s="5">
        <v>206</v>
      </c>
      <c r="Y490" s="185"/>
      <c r="Z490" s="152"/>
      <c r="AA490" s="5"/>
      <c r="AB490" s="5"/>
      <c r="AC490" s="185"/>
      <c r="AD490" s="4"/>
      <c r="AE490" s="9"/>
      <c r="AF490" s="4"/>
      <c r="AG490" s="185"/>
      <c r="AH490" s="5"/>
      <c r="AI490" s="36"/>
      <c r="AJ490" s="4"/>
      <c r="AK490" s="185"/>
      <c r="AL490" s="4"/>
      <c r="AM490" s="9"/>
      <c r="AN490" s="4"/>
      <c r="AO490" s="185"/>
      <c r="AP490" s="4"/>
      <c r="AQ490" s="9"/>
      <c r="AR490" s="4"/>
      <c r="AS490" s="185"/>
      <c r="AT490" s="4"/>
      <c r="AU490" s="9"/>
      <c r="AV490" s="4"/>
      <c r="AW490" s="185"/>
      <c r="AX490" s="4"/>
      <c r="AY490" s="4"/>
      <c r="AZ490" s="4"/>
      <c r="BA490" s="185"/>
      <c r="BB490" s="5"/>
      <c r="BC490" s="5"/>
      <c r="BD490" s="5"/>
      <c r="BE490" s="185"/>
      <c r="BF490" s="7"/>
      <c r="BG490" s="7"/>
      <c r="BH490" s="7"/>
      <c r="BI490" s="7"/>
    </row>
    <row r="491" spans="1:61" s="8" customFormat="1" ht="12.75">
      <c r="A491" s="162" t="s">
        <v>3901</v>
      </c>
      <c r="B491" s="191" t="s">
        <v>763</v>
      </c>
      <c r="C491" s="191" t="s">
        <v>1712</v>
      </c>
      <c r="D491" s="202" t="s">
        <v>3902</v>
      </c>
      <c r="E491" s="185"/>
      <c r="F491" s="92">
        <f>+L491+P491+T491+X491+AB491+AF491+AJ491+AN491+AR491+AV491+AZ491+BD491</f>
        <v>206</v>
      </c>
      <c r="G491" s="92">
        <v>482</v>
      </c>
      <c r="H491" s="92">
        <f>COUNTA(J491,N491,R491,V491,Z491,AD491,AH491,AL491,AP491,AT491,AX491,BB491)</f>
        <v>1</v>
      </c>
      <c r="I491" s="185"/>
      <c r="J491" s="4"/>
      <c r="K491" s="4"/>
      <c r="L491" s="4"/>
      <c r="M491" s="185"/>
      <c r="N491" s="4"/>
      <c r="O491" s="3"/>
      <c r="P491" s="4"/>
      <c r="Q491" s="185"/>
      <c r="R491" s="4"/>
      <c r="S491" s="4"/>
      <c r="T491" s="4"/>
      <c r="U491" s="185"/>
      <c r="V491" s="149"/>
      <c r="W491" s="145"/>
      <c r="X491" s="4"/>
      <c r="Y491" s="185"/>
      <c r="Z491" s="152"/>
      <c r="AA491" s="9"/>
      <c r="AB491" s="4"/>
      <c r="AC491" s="185"/>
      <c r="AD491" s="4"/>
      <c r="AE491" s="9"/>
      <c r="AF491" s="4"/>
      <c r="AG491" s="185"/>
      <c r="AH491" s="4"/>
      <c r="AI491" s="9"/>
      <c r="AJ491" s="4"/>
      <c r="AK491" s="185"/>
      <c r="AL491" s="4"/>
      <c r="AM491" s="9"/>
      <c r="AN491" s="4"/>
      <c r="AO491" s="185"/>
      <c r="AP491" s="4"/>
      <c r="AQ491" s="9"/>
      <c r="AR491" s="4"/>
      <c r="AS491" s="185"/>
      <c r="AT491" s="4"/>
      <c r="AU491" s="19"/>
      <c r="AV491" s="4"/>
      <c r="AW491" s="185"/>
      <c r="AX491" s="4"/>
      <c r="AY491" s="4"/>
      <c r="AZ491" s="4"/>
      <c r="BA491" s="185"/>
      <c r="BB491" s="191" t="s">
        <v>4172</v>
      </c>
      <c r="BC491" s="191" t="s">
        <v>3903</v>
      </c>
      <c r="BD491" s="6">
        <v>206</v>
      </c>
      <c r="BE491" s="185"/>
      <c r="BF491" s="7"/>
      <c r="BG491" s="7"/>
      <c r="BH491" s="7"/>
      <c r="BI491" s="7"/>
    </row>
    <row r="492" spans="1:57" s="8" customFormat="1" ht="12.75">
      <c r="A492" s="169" t="s">
        <v>3713</v>
      </c>
      <c r="B492" s="5" t="s">
        <v>763</v>
      </c>
      <c r="C492" s="5"/>
      <c r="D492" s="196" t="s">
        <v>2662</v>
      </c>
      <c r="E492" s="185"/>
      <c r="F492" s="92">
        <f>+L492+P492+T492+X492+AB492+AF492+AJ492+AN492+AR492+AV492+AZ492+BD492</f>
        <v>205</v>
      </c>
      <c r="G492" s="92">
        <v>483</v>
      </c>
      <c r="H492" s="92">
        <f>COUNTA(J492,N492,R492,V492,Z492,AD492,AH492,AL492,AP492,AT492,AX492,BB492)</f>
        <v>1</v>
      </c>
      <c r="I492" s="185"/>
      <c r="J492" s="5"/>
      <c r="K492" s="5"/>
      <c r="L492" s="5"/>
      <c r="M492" s="185"/>
      <c r="N492" s="5"/>
      <c r="O492" s="59"/>
      <c r="P492" s="5"/>
      <c r="Q492" s="185"/>
      <c r="R492" s="92"/>
      <c r="S492" s="89"/>
      <c r="T492" s="52"/>
      <c r="U492" s="185"/>
      <c r="V492" s="150"/>
      <c r="W492" s="147"/>
      <c r="X492" s="5"/>
      <c r="Y492" s="185"/>
      <c r="Z492" s="152"/>
      <c r="AA492" s="5"/>
      <c r="AB492" s="5"/>
      <c r="AC492" s="185"/>
      <c r="AD492" s="4"/>
      <c r="AE492" s="19"/>
      <c r="AF492" s="5"/>
      <c r="AG492" s="185"/>
      <c r="AH492" s="5"/>
      <c r="AI492" s="36"/>
      <c r="AJ492" s="5"/>
      <c r="AK492" s="185"/>
      <c r="AL492" s="5"/>
      <c r="AM492" s="36"/>
      <c r="AN492" s="5"/>
      <c r="AO492" s="185"/>
      <c r="AP492" s="5">
        <v>18</v>
      </c>
      <c r="AQ492" s="36">
        <v>0.09719907407407408</v>
      </c>
      <c r="AR492" s="5">
        <v>205</v>
      </c>
      <c r="AS492" s="185"/>
      <c r="AT492" s="5"/>
      <c r="AU492" s="125"/>
      <c r="AV492" s="5"/>
      <c r="AW492" s="185"/>
      <c r="AX492" s="5"/>
      <c r="AY492" s="5"/>
      <c r="AZ492" s="5"/>
      <c r="BA492" s="185"/>
      <c r="BB492" s="5"/>
      <c r="BC492" s="5"/>
      <c r="BD492" s="5"/>
      <c r="BE492" s="185"/>
    </row>
    <row r="493" spans="1:61" s="8" customFormat="1" ht="12.75">
      <c r="A493" s="162" t="s">
        <v>3729</v>
      </c>
      <c r="B493" s="57" t="s">
        <v>763</v>
      </c>
      <c r="C493" s="141"/>
      <c r="D493" s="196" t="s">
        <v>737</v>
      </c>
      <c r="E493" s="185"/>
      <c r="F493" s="92">
        <f>+L493+P493+T493+X493+AB493+AF493+AJ493+AN493+AR493+AV493+AZ493+BD493</f>
        <v>205</v>
      </c>
      <c r="G493" s="92">
        <v>484</v>
      </c>
      <c r="H493" s="92">
        <f>COUNTA(J493,N493,R493,V493,Z493,AD493,AH493,AL493,AP493,AT493,AX493,BB493)</f>
        <v>1</v>
      </c>
      <c r="I493" s="185"/>
      <c r="J493" s="4"/>
      <c r="K493" s="4"/>
      <c r="L493" s="4"/>
      <c r="M493" s="185"/>
      <c r="N493" s="4"/>
      <c r="O493" s="3"/>
      <c r="P493" s="4"/>
      <c r="Q493" s="185"/>
      <c r="R493" s="42"/>
      <c r="S493" s="42"/>
      <c r="T493" s="42"/>
      <c r="U493" s="185"/>
      <c r="V493" s="150"/>
      <c r="W493" s="147"/>
      <c r="X493" s="5"/>
      <c r="Y493" s="185"/>
      <c r="Z493" s="152"/>
      <c r="AA493" s="5"/>
      <c r="AB493" s="5"/>
      <c r="AC493" s="185"/>
      <c r="AD493" s="4"/>
      <c r="AE493" s="19"/>
      <c r="AF493" s="4"/>
      <c r="AG493" s="185"/>
      <c r="AH493" s="5"/>
      <c r="AI493" s="36"/>
      <c r="AJ493" s="4"/>
      <c r="AK493" s="185"/>
      <c r="AL493" s="4"/>
      <c r="AM493" s="9"/>
      <c r="AN493" s="4"/>
      <c r="AO493" s="185"/>
      <c r="AP493" s="4"/>
      <c r="AQ493" s="9"/>
      <c r="AR493" s="4"/>
      <c r="AS493" s="185"/>
      <c r="AT493" s="5">
        <v>20</v>
      </c>
      <c r="AU493" s="9">
        <v>0.07634259259259259</v>
      </c>
      <c r="AV493" s="5">
        <v>205</v>
      </c>
      <c r="AW493" s="185"/>
      <c r="AX493" s="4"/>
      <c r="AY493" s="4"/>
      <c r="AZ493" s="4"/>
      <c r="BA493" s="185"/>
      <c r="BB493" s="5"/>
      <c r="BC493" s="5"/>
      <c r="BD493" s="5"/>
      <c r="BE493" s="185"/>
      <c r="BF493" s="7"/>
      <c r="BG493" s="7"/>
      <c r="BH493" s="7"/>
      <c r="BI493" s="7"/>
    </row>
    <row r="494" spans="1:61" s="8" customFormat="1" ht="12.75">
      <c r="A494" s="162" t="s">
        <v>3449</v>
      </c>
      <c r="B494" s="191" t="s">
        <v>763</v>
      </c>
      <c r="C494" s="191" t="s">
        <v>2564</v>
      </c>
      <c r="D494" s="194" t="s">
        <v>1752</v>
      </c>
      <c r="E494" s="185"/>
      <c r="F494" s="92">
        <f>+L494+P494+T494+X494+AB494+AF494+AJ494+AN494+AR494+AV494+AZ494+BD494</f>
        <v>205</v>
      </c>
      <c r="G494" s="92">
        <v>485</v>
      </c>
      <c r="H494" s="92">
        <f>COUNTA(J494,N494,R494,V494,Z494,AD494,AH494,AL494,AP494,AT494,AX494,BB494)</f>
        <v>1</v>
      </c>
      <c r="I494" s="185"/>
      <c r="J494" s="4"/>
      <c r="K494" s="4"/>
      <c r="L494" s="4"/>
      <c r="M494" s="185"/>
      <c r="N494" s="4"/>
      <c r="O494" s="3"/>
      <c r="P494" s="4"/>
      <c r="Q494" s="185"/>
      <c r="R494" s="4"/>
      <c r="S494" s="4"/>
      <c r="T494" s="4"/>
      <c r="U494" s="185"/>
      <c r="V494" s="149"/>
      <c r="W494" s="145"/>
      <c r="X494" s="4"/>
      <c r="Y494" s="185"/>
      <c r="Z494" s="152"/>
      <c r="AA494" s="9"/>
      <c r="AB494" s="4"/>
      <c r="AC494" s="185"/>
      <c r="AD494" s="4"/>
      <c r="AE494" s="9"/>
      <c r="AF494" s="4"/>
      <c r="AG494" s="185"/>
      <c r="AH494" s="191" t="s">
        <v>3578</v>
      </c>
      <c r="AI494" s="191" t="s">
        <v>2854</v>
      </c>
      <c r="AJ494" s="6">
        <v>205</v>
      </c>
      <c r="AK494" s="185"/>
      <c r="AL494" s="4"/>
      <c r="AM494" s="9"/>
      <c r="AN494" s="4"/>
      <c r="AO494" s="185"/>
      <c r="AP494" s="4"/>
      <c r="AQ494" s="9"/>
      <c r="AR494" s="4"/>
      <c r="AS494" s="185"/>
      <c r="AT494" s="4"/>
      <c r="AU494" s="19"/>
      <c r="AV494" s="4"/>
      <c r="AW494" s="185"/>
      <c r="AX494" s="4"/>
      <c r="AY494" s="4"/>
      <c r="AZ494" s="4"/>
      <c r="BA494" s="185"/>
      <c r="BB494" s="5"/>
      <c r="BC494" s="5"/>
      <c r="BD494" s="5"/>
      <c r="BE494" s="185"/>
      <c r="BF494" s="7"/>
      <c r="BG494" s="7"/>
      <c r="BH494" s="7"/>
      <c r="BI494" s="7"/>
    </row>
    <row r="495" spans="1:61" s="8" customFormat="1" ht="12.75">
      <c r="A495" s="162" t="s">
        <v>3994</v>
      </c>
      <c r="B495" s="191" t="s">
        <v>763</v>
      </c>
      <c r="C495" s="191" t="s">
        <v>2062</v>
      </c>
      <c r="D495" s="161" t="s">
        <v>1752</v>
      </c>
      <c r="E495" s="185"/>
      <c r="F495" s="92">
        <f>+L495+P495+T495+X495+AB495+AF495+AJ495+AN495+AR495+AV495+AZ495+BD495</f>
        <v>205</v>
      </c>
      <c r="G495" s="92">
        <v>486</v>
      </c>
      <c r="H495" s="92">
        <f>COUNTA(J495,N495,R495,V495,Z495,AD495,AH495,AL495,AP495,AT495,AX495,BB495)</f>
        <v>1</v>
      </c>
      <c r="I495" s="185"/>
      <c r="J495" s="4"/>
      <c r="K495" s="4"/>
      <c r="L495" s="4"/>
      <c r="M495" s="185"/>
      <c r="N495" s="4"/>
      <c r="O495" s="3"/>
      <c r="P495" s="4"/>
      <c r="Q495" s="185"/>
      <c r="R495" s="4"/>
      <c r="S495" s="4"/>
      <c r="T495" s="4"/>
      <c r="U495" s="185"/>
      <c r="V495" s="149"/>
      <c r="W495" s="145"/>
      <c r="X495" s="4"/>
      <c r="Y495" s="185"/>
      <c r="Z495" s="152"/>
      <c r="AA495" s="9"/>
      <c r="AB495" s="4"/>
      <c r="AC495" s="185"/>
      <c r="AD495" s="4"/>
      <c r="AE495" s="9"/>
      <c r="AF495" s="4"/>
      <c r="AG495" s="185"/>
      <c r="AH495" s="4"/>
      <c r="AI495" s="9"/>
      <c r="AJ495" s="4"/>
      <c r="AK495" s="185"/>
      <c r="AL495" s="4"/>
      <c r="AM495" s="9"/>
      <c r="AN495" s="4"/>
      <c r="AO495" s="185"/>
      <c r="AP495" s="4"/>
      <c r="AQ495" s="9"/>
      <c r="AR495" s="4"/>
      <c r="AS495" s="185"/>
      <c r="AT495" s="4"/>
      <c r="AU495" s="19"/>
      <c r="AV495" s="4"/>
      <c r="AW495" s="185"/>
      <c r="AX495" s="4"/>
      <c r="AY495" s="4"/>
      <c r="AZ495" s="4"/>
      <c r="BA495" s="185"/>
      <c r="BB495" s="191" t="s">
        <v>1756</v>
      </c>
      <c r="BC495" s="191" t="s">
        <v>3995</v>
      </c>
      <c r="BD495" s="6">
        <v>205</v>
      </c>
      <c r="BE495" s="185"/>
      <c r="BF495" s="7"/>
      <c r="BG495" s="7"/>
      <c r="BH495" s="7"/>
      <c r="BI495" s="7"/>
    </row>
    <row r="496" spans="1:57" s="8" customFormat="1" ht="12.75">
      <c r="A496" s="170" t="s">
        <v>3722</v>
      </c>
      <c r="B496" s="5" t="s">
        <v>765</v>
      </c>
      <c r="C496" s="5"/>
      <c r="D496" s="194" t="s">
        <v>1733</v>
      </c>
      <c r="E496" s="185"/>
      <c r="F496" s="92">
        <f>+L496+P496+T496+X496+AB496+AF496+AJ496+AN496+AR496+AV496+AZ496+BD496</f>
        <v>204</v>
      </c>
      <c r="G496" s="92">
        <v>487</v>
      </c>
      <c r="H496" s="92">
        <f>COUNTA(J496,N496,R496,V496,Z496,AD496,AH496,AL496,AP496,AT496,AX496,BB496)</f>
        <v>2</v>
      </c>
      <c r="I496" s="185"/>
      <c r="J496" s="5"/>
      <c r="K496" s="5"/>
      <c r="L496" s="5"/>
      <c r="M496" s="185"/>
      <c r="N496" s="5"/>
      <c r="O496" s="59"/>
      <c r="P496" s="5"/>
      <c r="Q496" s="185"/>
      <c r="R496" s="92"/>
      <c r="S496" s="89"/>
      <c r="T496" s="52"/>
      <c r="U496" s="185"/>
      <c r="V496" s="150"/>
      <c r="W496" s="147"/>
      <c r="X496" s="5"/>
      <c r="Y496" s="185"/>
      <c r="Z496" s="152"/>
      <c r="AA496" s="5"/>
      <c r="AB496" s="5"/>
      <c r="AC496" s="185"/>
      <c r="AD496" s="4"/>
      <c r="AE496" s="19"/>
      <c r="AF496" s="4"/>
      <c r="AG496" s="185"/>
      <c r="AH496" s="5"/>
      <c r="AI496" s="36"/>
      <c r="AJ496" s="5"/>
      <c r="AK496" s="185"/>
      <c r="AL496" s="5"/>
      <c r="AM496" s="36"/>
      <c r="AN496" s="5"/>
      <c r="AO496" s="185"/>
      <c r="AP496" s="4">
        <v>95</v>
      </c>
      <c r="AQ496" s="36">
        <v>0.1633564814814815</v>
      </c>
      <c r="AR496" s="4">
        <v>128</v>
      </c>
      <c r="AS496" s="185"/>
      <c r="AT496" s="5"/>
      <c r="AU496" s="36"/>
      <c r="AV496" s="5"/>
      <c r="AW496" s="185"/>
      <c r="AX496" s="52">
        <v>145</v>
      </c>
      <c r="AY496" s="36">
        <v>0.10228009259259259</v>
      </c>
      <c r="AZ496" s="4">
        <v>76</v>
      </c>
      <c r="BA496" s="185"/>
      <c r="BB496" s="5"/>
      <c r="BC496" s="5"/>
      <c r="BD496" s="5"/>
      <c r="BE496" s="185"/>
    </row>
    <row r="497" spans="1:61" s="8" customFormat="1" ht="12.75">
      <c r="A497" s="171" t="s">
        <v>3534</v>
      </c>
      <c r="B497" s="191" t="s">
        <v>765</v>
      </c>
      <c r="C497" s="191" t="s">
        <v>2154</v>
      </c>
      <c r="D497" s="194" t="s">
        <v>2187</v>
      </c>
      <c r="E497" s="185"/>
      <c r="F497" s="92">
        <f>+L497+P497+T497+X497+AB497+AF497+AJ497+AN497+AR497+AV497+AZ497+BD497</f>
        <v>203</v>
      </c>
      <c r="G497" s="92">
        <v>488</v>
      </c>
      <c r="H497" s="92">
        <f>COUNTA(J497,N497,R497,V497,Z497,AD497,AH497,AL497,AP497,AT497,AX497,BB497)</f>
        <v>2</v>
      </c>
      <c r="I497" s="185"/>
      <c r="J497" s="4"/>
      <c r="K497" s="4"/>
      <c r="L497" s="4"/>
      <c r="M497" s="185"/>
      <c r="N497" s="4"/>
      <c r="O497" s="3"/>
      <c r="P497" s="4"/>
      <c r="Q497" s="185"/>
      <c r="R497" s="4"/>
      <c r="S497" s="4"/>
      <c r="T497" s="4"/>
      <c r="U497" s="185"/>
      <c r="V497" s="149"/>
      <c r="W497" s="145"/>
      <c r="X497" s="4"/>
      <c r="Y497" s="185"/>
      <c r="Z497" s="152"/>
      <c r="AA497" s="9"/>
      <c r="AB497" s="4"/>
      <c r="AC497" s="185"/>
      <c r="AD497" s="4"/>
      <c r="AE497" s="9"/>
      <c r="AF497" s="4"/>
      <c r="AG497" s="185"/>
      <c r="AH497" s="191">
        <v>119</v>
      </c>
      <c r="AI497" s="191" t="s">
        <v>3389</v>
      </c>
      <c r="AJ497" s="4">
        <v>108</v>
      </c>
      <c r="AK497" s="185"/>
      <c r="AL497" s="5">
        <v>126</v>
      </c>
      <c r="AM497" s="58">
        <v>0.15586805555555555</v>
      </c>
      <c r="AN497" s="5">
        <v>95</v>
      </c>
      <c r="AO497" s="185"/>
      <c r="AP497" s="4"/>
      <c r="AQ497" s="9"/>
      <c r="AR497" s="4"/>
      <c r="AS497" s="185"/>
      <c r="AT497" s="4"/>
      <c r="AU497" s="19"/>
      <c r="AV497" s="4"/>
      <c r="AW497" s="185"/>
      <c r="AX497" s="4"/>
      <c r="AY497" s="4"/>
      <c r="AZ497" s="4"/>
      <c r="BA497" s="185"/>
      <c r="BB497" s="5"/>
      <c r="BC497" s="5"/>
      <c r="BD497" s="5"/>
      <c r="BE497" s="185"/>
      <c r="BF497" s="7"/>
      <c r="BG497" s="7"/>
      <c r="BH497" s="7"/>
      <c r="BI497" s="7"/>
    </row>
    <row r="498" spans="1:61" s="8" customFormat="1" ht="12.75">
      <c r="A498" s="162" t="s">
        <v>3450</v>
      </c>
      <c r="B498" s="191" t="s">
        <v>763</v>
      </c>
      <c r="C498" s="191" t="s">
        <v>2410</v>
      </c>
      <c r="D498" s="194" t="s">
        <v>2859</v>
      </c>
      <c r="E498" s="185"/>
      <c r="F498" s="92">
        <f>+L498+P498+T498+X498+AB498+AF498+AJ498+AN498+AR498+AV498+AZ498+BD498</f>
        <v>203</v>
      </c>
      <c r="G498" s="92">
        <v>489</v>
      </c>
      <c r="H498" s="92">
        <f>COUNTA(J498,N498,R498,V498,Z498,AD498,AH498,AL498,AP498,AT498,AX498,BB498)</f>
        <v>1</v>
      </c>
      <c r="I498" s="185"/>
      <c r="J498" s="4"/>
      <c r="K498" s="4"/>
      <c r="L498" s="4"/>
      <c r="M498" s="185"/>
      <c r="N498" s="4"/>
      <c r="O498" s="3"/>
      <c r="P498" s="4"/>
      <c r="Q498" s="185"/>
      <c r="R498" s="4"/>
      <c r="S498" s="4"/>
      <c r="T498" s="4"/>
      <c r="U498" s="185"/>
      <c r="V498" s="149"/>
      <c r="W498" s="145"/>
      <c r="X498" s="4"/>
      <c r="Y498" s="185"/>
      <c r="Z498" s="152"/>
      <c r="AA498" s="9"/>
      <c r="AB498" s="4"/>
      <c r="AC498" s="185"/>
      <c r="AD498" s="4"/>
      <c r="AE498" s="9"/>
      <c r="AF498" s="4"/>
      <c r="AG498" s="185"/>
      <c r="AH498" s="191" t="s">
        <v>3580</v>
      </c>
      <c r="AI498" s="191" t="s">
        <v>2860</v>
      </c>
      <c r="AJ498" s="6">
        <v>203</v>
      </c>
      <c r="AK498" s="185"/>
      <c r="AL498" s="42"/>
      <c r="AM498" s="58"/>
      <c r="AN498" s="4"/>
      <c r="AO498" s="185"/>
      <c r="AP498" s="4"/>
      <c r="AQ498" s="9"/>
      <c r="AR498" s="4"/>
      <c r="AS498" s="185"/>
      <c r="AT498" s="4"/>
      <c r="AU498" s="19"/>
      <c r="AV498" s="4"/>
      <c r="AW498" s="185"/>
      <c r="AX498" s="4"/>
      <c r="AY498" s="4"/>
      <c r="AZ498" s="4"/>
      <c r="BA498" s="185"/>
      <c r="BB498" s="5"/>
      <c r="BC498" s="5"/>
      <c r="BD498" s="5"/>
      <c r="BE498" s="185"/>
      <c r="BF498" s="7"/>
      <c r="BG498" s="7"/>
      <c r="BH498" s="7"/>
      <c r="BI498" s="7"/>
    </row>
    <row r="499" spans="1:57" ht="12.75">
      <c r="A499" s="162" t="s">
        <v>3906</v>
      </c>
      <c r="B499" s="191" t="s">
        <v>763</v>
      </c>
      <c r="C499" s="191" t="s">
        <v>346</v>
      </c>
      <c r="D499" s="202" t="s">
        <v>1686</v>
      </c>
      <c r="E499" s="185"/>
      <c r="F499" s="92">
        <f>+L499+P499+T499+X499+AB499+AF499+AJ499+AN499+AR499+AV499+AZ499+BD499</f>
        <v>203</v>
      </c>
      <c r="G499" s="92">
        <v>490</v>
      </c>
      <c r="H499" s="92">
        <f>COUNTA(J499,N499,R499,V499,Z499,AD499,AH499,AL499,AP499,AT499,AX499,BB499)</f>
        <v>1</v>
      </c>
      <c r="I499" s="185"/>
      <c r="M499" s="185"/>
      <c r="Q499" s="185"/>
      <c r="U499" s="185"/>
      <c r="Y499" s="185"/>
      <c r="AC499" s="185"/>
      <c r="AG499" s="185"/>
      <c r="AK499" s="185"/>
      <c r="AO499" s="185"/>
      <c r="AS499" s="185"/>
      <c r="AW499" s="185"/>
      <c r="BA499" s="185"/>
      <c r="BB499" s="191" t="s">
        <v>4175</v>
      </c>
      <c r="BC499" s="191" t="s">
        <v>3907</v>
      </c>
      <c r="BD499" s="6">
        <v>203</v>
      </c>
      <c r="BE499" s="185"/>
    </row>
    <row r="500" spans="1:57" s="8" customFormat="1" ht="12.75">
      <c r="A500" s="169" t="s">
        <v>887</v>
      </c>
      <c r="B500" s="5" t="s">
        <v>763</v>
      </c>
      <c r="C500" s="5">
        <v>1968</v>
      </c>
      <c r="D500" s="194" t="s">
        <v>1652</v>
      </c>
      <c r="E500" s="185"/>
      <c r="F500" s="92">
        <f>+L500+P500+T500+X500+AB500+AF500+AJ500+AN500+AR500+AV500+AZ500+BD500</f>
        <v>202</v>
      </c>
      <c r="G500" s="92">
        <v>491</v>
      </c>
      <c r="H500" s="92">
        <f>COUNTA(J500,N500,R500,V500,Z500,AD500,AH500,AL500,AP500,AT500,AX500,BB500)</f>
        <v>2</v>
      </c>
      <c r="I500" s="185"/>
      <c r="J500" s="89">
        <v>113</v>
      </c>
      <c r="K500" s="89" t="s">
        <v>1031</v>
      </c>
      <c r="L500" s="5">
        <v>106</v>
      </c>
      <c r="M500" s="185"/>
      <c r="N500" s="5"/>
      <c r="O500" s="125"/>
      <c r="P500" s="5"/>
      <c r="Q500" s="185"/>
      <c r="R500" s="5"/>
      <c r="S500" s="5"/>
      <c r="T500" s="5"/>
      <c r="U500" s="185"/>
      <c r="V500" s="150"/>
      <c r="W500" s="147"/>
      <c r="X500" s="5"/>
      <c r="Y500" s="185"/>
      <c r="Z500" s="152"/>
      <c r="AA500" s="5"/>
      <c r="AB500" s="5"/>
      <c r="AC500" s="185"/>
      <c r="AD500" s="4"/>
      <c r="AE500" s="19"/>
      <c r="AF500" s="5"/>
      <c r="AG500" s="185"/>
      <c r="AH500" s="5"/>
      <c r="AI500" s="36"/>
      <c r="AJ500" s="5"/>
      <c r="AK500" s="185"/>
      <c r="AL500" s="5"/>
      <c r="AM500" s="36"/>
      <c r="AN500" s="5"/>
      <c r="AO500" s="185"/>
      <c r="AP500" s="5"/>
      <c r="AQ500" s="36"/>
      <c r="AR500" s="5"/>
      <c r="AS500" s="185"/>
      <c r="AT500" s="5"/>
      <c r="AU500" s="36"/>
      <c r="AV500" s="5"/>
      <c r="AW500" s="185"/>
      <c r="AX500" s="52">
        <v>125</v>
      </c>
      <c r="AY500" s="36">
        <v>0.09902777777777778</v>
      </c>
      <c r="AZ500" s="4">
        <v>96</v>
      </c>
      <c r="BA500" s="185"/>
      <c r="BB500" s="5"/>
      <c r="BC500" s="5"/>
      <c r="BD500" s="5"/>
      <c r="BE500" s="185"/>
    </row>
    <row r="501" spans="1:61" s="8" customFormat="1" ht="12.75">
      <c r="A501" s="162" t="s">
        <v>3451</v>
      </c>
      <c r="B501" s="191" t="s">
        <v>763</v>
      </c>
      <c r="C501" s="191" t="s">
        <v>1927</v>
      </c>
      <c r="D501" s="194" t="s">
        <v>2862</v>
      </c>
      <c r="E501" s="185"/>
      <c r="F501" s="92">
        <f>+L501+P501+T501+X501+AB501+AF501+AJ501+AN501+AR501+AV501+AZ501+BD501</f>
        <v>202</v>
      </c>
      <c r="G501" s="92">
        <v>492</v>
      </c>
      <c r="H501" s="92">
        <f>COUNTA(J501,N501,R501,V501,Z501,AD501,AH501,AL501,AP501,AT501,AX501,BB501)</f>
        <v>1</v>
      </c>
      <c r="I501" s="185"/>
      <c r="J501" s="4"/>
      <c r="K501" s="4"/>
      <c r="L501" s="4"/>
      <c r="M501" s="185"/>
      <c r="N501" s="4"/>
      <c r="O501" s="3"/>
      <c r="P501" s="4"/>
      <c r="Q501" s="185"/>
      <c r="R501" s="4"/>
      <c r="S501" s="4"/>
      <c r="T501" s="4"/>
      <c r="U501" s="185"/>
      <c r="V501" s="149"/>
      <c r="W501" s="145"/>
      <c r="X501" s="4"/>
      <c r="Y501" s="185"/>
      <c r="Z501" s="152"/>
      <c r="AA501" s="9"/>
      <c r="AB501" s="4"/>
      <c r="AC501" s="185"/>
      <c r="AD501" s="4"/>
      <c r="AE501" s="9"/>
      <c r="AF501" s="4"/>
      <c r="AG501" s="185"/>
      <c r="AH501" s="191" t="s">
        <v>3581</v>
      </c>
      <c r="AI501" s="191" t="s">
        <v>2863</v>
      </c>
      <c r="AJ501" s="6">
        <v>202</v>
      </c>
      <c r="AK501" s="185"/>
      <c r="AL501" s="4"/>
      <c r="AM501" s="9"/>
      <c r="AN501" s="4"/>
      <c r="AO501" s="185"/>
      <c r="AP501" s="4"/>
      <c r="AQ501" s="9"/>
      <c r="AR501" s="4"/>
      <c r="AS501" s="185"/>
      <c r="AT501" s="4"/>
      <c r="AU501" s="4"/>
      <c r="AV501" s="4"/>
      <c r="AW501" s="185"/>
      <c r="AX501" s="52"/>
      <c r="AY501" s="52"/>
      <c r="AZ501" s="4"/>
      <c r="BA501" s="185"/>
      <c r="BB501" s="5"/>
      <c r="BC501" s="5"/>
      <c r="BD501" s="5"/>
      <c r="BE501" s="185"/>
      <c r="BF501" s="7"/>
      <c r="BG501" s="7"/>
      <c r="BH501" s="7"/>
      <c r="BI501" s="7"/>
    </row>
    <row r="502" spans="1:58" ht="12.75">
      <c r="A502" s="162" t="s">
        <v>3998</v>
      </c>
      <c r="B502" s="191" t="s">
        <v>763</v>
      </c>
      <c r="C502" s="191" t="s">
        <v>1898</v>
      </c>
      <c r="D502" s="161" t="s">
        <v>1752</v>
      </c>
      <c r="E502" s="185"/>
      <c r="F502" s="92">
        <f>+L502+P502+T502+X502+AB502+AF502+AJ502+AN502+AR502+AV502+AZ502+BD502</f>
        <v>202</v>
      </c>
      <c r="G502" s="92">
        <v>493</v>
      </c>
      <c r="H502" s="92">
        <f>COUNTA(J502,N502,R502,V502,Z502,AD502,AH502,AL502,AP502,AT502,AX502,BB502)</f>
        <v>1</v>
      </c>
      <c r="I502" s="185"/>
      <c r="J502" s="5"/>
      <c r="K502" s="36"/>
      <c r="L502" s="5"/>
      <c r="M502" s="185"/>
      <c r="N502" s="5"/>
      <c r="O502" s="59"/>
      <c r="P502" s="5"/>
      <c r="Q502" s="185"/>
      <c r="U502" s="185"/>
      <c r="Y502" s="185"/>
      <c r="AB502" s="5"/>
      <c r="AC502" s="185"/>
      <c r="AD502" s="5"/>
      <c r="AF502" s="5"/>
      <c r="AG502" s="185"/>
      <c r="AJ502" s="5"/>
      <c r="AK502" s="185"/>
      <c r="AN502" s="5"/>
      <c r="AO502" s="185"/>
      <c r="AS502" s="185"/>
      <c r="AU502" s="19"/>
      <c r="AW502" s="185"/>
      <c r="BA502" s="185"/>
      <c r="BB502" s="191" t="s">
        <v>1811</v>
      </c>
      <c r="BC502" s="191" t="s">
        <v>3999</v>
      </c>
      <c r="BD502" s="6">
        <v>202</v>
      </c>
      <c r="BE502" s="185"/>
      <c r="BF502" s="8"/>
    </row>
    <row r="503" spans="1:61" s="8" customFormat="1" ht="12.75">
      <c r="A503" s="162" t="s">
        <v>3908</v>
      </c>
      <c r="B503" s="191" t="s">
        <v>763</v>
      </c>
      <c r="C503" s="191" t="s">
        <v>1927</v>
      </c>
      <c r="D503" s="202" t="s">
        <v>3909</v>
      </c>
      <c r="E503" s="185"/>
      <c r="F503" s="92">
        <f>+L503+P503+T503+X503+AB503+AF503+AJ503+AN503+AR503+AV503+AZ503+BD503</f>
        <v>202</v>
      </c>
      <c r="G503" s="92">
        <v>494</v>
      </c>
      <c r="H503" s="92">
        <f>COUNTA(J503,N503,R503,V503,Z503,AD503,AH503,AL503,AP503,AT503,AX503,BB503)</f>
        <v>1</v>
      </c>
      <c r="I503" s="185"/>
      <c r="J503" s="4"/>
      <c r="K503" s="4"/>
      <c r="L503" s="4"/>
      <c r="M503" s="185"/>
      <c r="N503" s="4"/>
      <c r="O503" s="3"/>
      <c r="P503" s="4"/>
      <c r="Q503" s="185"/>
      <c r="R503" s="4"/>
      <c r="S503" s="4"/>
      <c r="T503" s="4"/>
      <c r="U503" s="185"/>
      <c r="V503" s="149"/>
      <c r="W503" s="145"/>
      <c r="X503" s="4"/>
      <c r="Y503" s="185"/>
      <c r="Z503" s="152"/>
      <c r="AA503" s="9"/>
      <c r="AB503" s="4"/>
      <c r="AC503" s="185"/>
      <c r="AD503" s="4"/>
      <c r="AE503" s="9"/>
      <c r="AF503" s="4"/>
      <c r="AG503" s="185"/>
      <c r="AH503" s="4"/>
      <c r="AI503" s="9"/>
      <c r="AJ503" s="4"/>
      <c r="AK503" s="185"/>
      <c r="AL503" s="4"/>
      <c r="AM503" s="9"/>
      <c r="AN503" s="4"/>
      <c r="AO503" s="185"/>
      <c r="AP503" s="4"/>
      <c r="AQ503" s="9"/>
      <c r="AR503" s="4"/>
      <c r="AS503" s="185"/>
      <c r="AT503" s="4"/>
      <c r="AU503" s="4"/>
      <c r="AV503" s="4"/>
      <c r="AW503" s="185"/>
      <c r="AX503" s="52"/>
      <c r="AY503" s="52"/>
      <c r="AZ503" s="4"/>
      <c r="BA503" s="185"/>
      <c r="BB503" s="191" t="s">
        <v>4176</v>
      </c>
      <c r="BC503" s="191" t="s">
        <v>3910</v>
      </c>
      <c r="BD503" s="6">
        <v>202</v>
      </c>
      <c r="BE503" s="185"/>
      <c r="BF503" s="7"/>
      <c r="BG503" s="7"/>
      <c r="BH503" s="7"/>
      <c r="BI503" s="7"/>
    </row>
    <row r="504" spans="1:61" s="8" customFormat="1" ht="12.75">
      <c r="A504" s="162" t="s">
        <v>3452</v>
      </c>
      <c r="B504" s="191" t="s">
        <v>763</v>
      </c>
      <c r="C504" s="191" t="s">
        <v>1712</v>
      </c>
      <c r="D504" s="194" t="s">
        <v>2866</v>
      </c>
      <c r="E504" s="185"/>
      <c r="F504" s="92">
        <f>+L504+P504+T504+X504+AB504+AF504+AJ504+AN504+AR504+AV504+AZ504+BD504</f>
        <v>201</v>
      </c>
      <c r="G504" s="92">
        <v>495</v>
      </c>
      <c r="H504" s="92">
        <f>COUNTA(J504,N504,R504,V504,Z504,AD504,AH504,AL504,AP504,AT504,AX504,BB504)</f>
        <v>1</v>
      </c>
      <c r="I504" s="185"/>
      <c r="J504" s="4"/>
      <c r="K504" s="4"/>
      <c r="L504" s="4"/>
      <c r="M504" s="185"/>
      <c r="N504" s="4"/>
      <c r="O504" s="3"/>
      <c r="P504" s="4"/>
      <c r="Q504" s="185"/>
      <c r="R504" s="4"/>
      <c r="S504" s="4"/>
      <c r="T504" s="4"/>
      <c r="U504" s="185"/>
      <c r="V504" s="149"/>
      <c r="W504" s="145"/>
      <c r="X504" s="4"/>
      <c r="Y504" s="185"/>
      <c r="Z504" s="154"/>
      <c r="AA504" s="16"/>
      <c r="AB504" s="4"/>
      <c r="AC504" s="185"/>
      <c r="AD504" s="4"/>
      <c r="AE504" s="9"/>
      <c r="AF504" s="4"/>
      <c r="AG504" s="185"/>
      <c r="AH504" s="191" t="s">
        <v>3582</v>
      </c>
      <c r="AI504" s="191" t="s">
        <v>2867</v>
      </c>
      <c r="AJ504" s="6">
        <v>201</v>
      </c>
      <c r="AK504" s="185"/>
      <c r="AL504" s="4"/>
      <c r="AM504" s="9"/>
      <c r="AN504" s="4"/>
      <c r="AO504" s="185"/>
      <c r="AP504" s="4"/>
      <c r="AQ504" s="9"/>
      <c r="AR504" s="4"/>
      <c r="AS504" s="185"/>
      <c r="AT504" s="4"/>
      <c r="AU504" s="19"/>
      <c r="AV504" s="4"/>
      <c r="AW504" s="185"/>
      <c r="AX504" s="4"/>
      <c r="AY504" s="4"/>
      <c r="AZ504" s="4"/>
      <c r="BA504" s="185"/>
      <c r="BB504" s="5"/>
      <c r="BC504" s="5"/>
      <c r="BD504" s="5"/>
      <c r="BE504" s="185"/>
      <c r="BF504" s="7"/>
      <c r="BG504" s="7"/>
      <c r="BH504" s="7"/>
      <c r="BI504" s="7"/>
    </row>
    <row r="505" spans="1:61" s="8" customFormat="1" ht="12.75">
      <c r="A505" s="162" t="s">
        <v>647</v>
      </c>
      <c r="B505" s="136" t="s">
        <v>763</v>
      </c>
      <c r="C505" s="5"/>
      <c r="D505" s="194" t="s">
        <v>1745</v>
      </c>
      <c r="E505" s="185"/>
      <c r="F505" s="92">
        <f>+L505+P505+T505+X505+AB505+AF505+AJ505+AN505+AR505+AV505+AZ505+BD505</f>
        <v>200</v>
      </c>
      <c r="G505" s="92">
        <v>496</v>
      </c>
      <c r="H505" s="92">
        <f>COUNTA(J505,N505,R505,V505,Z505,AD505,AH505,AL505,AP505,AT505,AX505,BB505)</f>
        <v>1</v>
      </c>
      <c r="I505" s="185"/>
      <c r="J505" s="4"/>
      <c r="K505" s="4"/>
      <c r="L505" s="4"/>
      <c r="M505" s="185"/>
      <c r="N505" s="4"/>
      <c r="O505" s="3"/>
      <c r="P505" s="4"/>
      <c r="Q505" s="185"/>
      <c r="R505" s="4"/>
      <c r="S505" s="4"/>
      <c r="T505" s="4"/>
      <c r="U505" s="185"/>
      <c r="V505" s="149"/>
      <c r="W505" s="145"/>
      <c r="X505" s="4"/>
      <c r="Y505" s="185"/>
      <c r="Z505" s="153">
        <v>15</v>
      </c>
      <c r="AA505" s="136" t="s">
        <v>1746</v>
      </c>
      <c r="AB505" s="6">
        <v>200</v>
      </c>
      <c r="AC505" s="185"/>
      <c r="AD505" s="4"/>
      <c r="AE505" s="19"/>
      <c r="AF505" s="4"/>
      <c r="AG505" s="185"/>
      <c r="AH505" s="5"/>
      <c r="AI505" s="36"/>
      <c r="AJ505" s="4"/>
      <c r="AK505" s="185"/>
      <c r="AL505" s="4"/>
      <c r="AM505" s="9"/>
      <c r="AN505" s="4"/>
      <c r="AO505" s="185"/>
      <c r="AP505" s="4"/>
      <c r="AQ505" s="9"/>
      <c r="AR505" s="4"/>
      <c r="AS505" s="185"/>
      <c r="AT505" s="4"/>
      <c r="AU505" s="9"/>
      <c r="AV505" s="4"/>
      <c r="AW505" s="185"/>
      <c r="AX505" s="4"/>
      <c r="AY505" s="4"/>
      <c r="AZ505" s="4"/>
      <c r="BA505" s="185"/>
      <c r="BB505" s="5"/>
      <c r="BC505" s="5"/>
      <c r="BD505" s="5"/>
      <c r="BE505" s="185"/>
      <c r="BF505" s="7"/>
      <c r="BG505" s="7"/>
      <c r="BH505" s="7"/>
      <c r="BI505" s="7"/>
    </row>
    <row r="506" spans="1:61" ht="12.75">
      <c r="A506" s="169" t="s">
        <v>3645</v>
      </c>
      <c r="B506" s="5" t="s">
        <v>763</v>
      </c>
      <c r="D506" s="195" t="s">
        <v>67</v>
      </c>
      <c r="E506" s="185"/>
      <c r="F506" s="92">
        <f>+L506+P506+T506+X506+AB506+AF506+AJ506+AN506+AR506+AV506+AZ506+BD506</f>
        <v>200</v>
      </c>
      <c r="G506" s="92">
        <v>497</v>
      </c>
      <c r="H506" s="92">
        <f>COUNTA(J506,N506,R506,V506,Z506,AD506,AH506,AL506,AP506,AT506,AX506,BB506)</f>
        <v>1</v>
      </c>
      <c r="I506" s="185"/>
      <c r="J506" s="5"/>
      <c r="K506" s="5"/>
      <c r="L506" s="5"/>
      <c r="M506" s="185"/>
      <c r="N506" s="89"/>
      <c r="O506" s="129"/>
      <c r="P506" s="5"/>
      <c r="Q506" s="185"/>
      <c r="R506" s="92"/>
      <c r="S506" s="89"/>
      <c r="T506" s="52"/>
      <c r="U506" s="185"/>
      <c r="V506" s="150"/>
      <c r="W506" s="147"/>
      <c r="X506" s="5"/>
      <c r="Y506" s="185"/>
      <c r="AA506" s="5"/>
      <c r="AB506" s="5"/>
      <c r="AC506" s="185"/>
      <c r="AD506" s="5"/>
      <c r="AE506" s="36"/>
      <c r="AF506" s="5"/>
      <c r="AG506" s="185"/>
      <c r="AH506" s="5"/>
      <c r="AI506" s="36"/>
      <c r="AK506" s="185"/>
      <c r="AL506" s="5">
        <v>21</v>
      </c>
      <c r="AM506" s="36">
        <v>0.09005787037037037</v>
      </c>
      <c r="AN506" s="5">
        <v>200</v>
      </c>
      <c r="AO506" s="185"/>
      <c r="AP506" s="5"/>
      <c r="AQ506" s="36"/>
      <c r="AR506" s="5"/>
      <c r="AS506" s="185"/>
      <c r="AT506" s="5"/>
      <c r="AU506" s="36"/>
      <c r="AV506" s="5"/>
      <c r="AW506" s="185"/>
      <c r="AX506" s="5"/>
      <c r="AY506" s="5"/>
      <c r="AZ506" s="5"/>
      <c r="BA506" s="185"/>
      <c r="BB506" s="5"/>
      <c r="BC506" s="5"/>
      <c r="BD506" s="5"/>
      <c r="BE506" s="185"/>
      <c r="BF506" s="8"/>
      <c r="BG506" s="8"/>
      <c r="BH506" s="8"/>
      <c r="BI506" s="8"/>
    </row>
    <row r="507" spans="1:61" s="8" customFormat="1" ht="12.75">
      <c r="A507" s="162" t="s">
        <v>4001</v>
      </c>
      <c r="B507" s="191" t="s">
        <v>763</v>
      </c>
      <c r="C507" s="191" t="s">
        <v>1834</v>
      </c>
      <c r="D507" s="161" t="s">
        <v>2739</v>
      </c>
      <c r="E507" s="185"/>
      <c r="F507" s="92">
        <f>+L507+P507+T507+X507+AB507+AF507+AJ507+AN507+AR507+AV507+AZ507+BD507</f>
        <v>200</v>
      </c>
      <c r="G507" s="92">
        <v>498</v>
      </c>
      <c r="H507" s="92">
        <f>COUNTA(J507,N507,R507,V507,Z507,AD507,AH507,AL507,AP507,AT507,AX507,BB507)</f>
        <v>1</v>
      </c>
      <c r="I507" s="185"/>
      <c r="J507" s="4"/>
      <c r="K507" s="4"/>
      <c r="L507" s="4"/>
      <c r="M507" s="185"/>
      <c r="N507" s="4"/>
      <c r="O507" s="3"/>
      <c r="P507" s="4"/>
      <c r="Q507" s="185"/>
      <c r="R507" s="4"/>
      <c r="S507" s="4"/>
      <c r="T507" s="4"/>
      <c r="U507" s="185"/>
      <c r="V507" s="149"/>
      <c r="W507" s="145"/>
      <c r="X507" s="4"/>
      <c r="Y507" s="185"/>
      <c r="Z507" s="152"/>
      <c r="AA507" s="9"/>
      <c r="AB507" s="4"/>
      <c r="AC507" s="185"/>
      <c r="AD507" s="4"/>
      <c r="AE507" s="9"/>
      <c r="AF507" s="4"/>
      <c r="AG507" s="185"/>
      <c r="AH507" s="4"/>
      <c r="AI507" s="9"/>
      <c r="AJ507" s="4"/>
      <c r="AK507" s="185"/>
      <c r="AL507" s="4"/>
      <c r="AM507" s="9"/>
      <c r="AN507" s="4"/>
      <c r="AO507" s="185"/>
      <c r="AP507" s="4"/>
      <c r="AQ507" s="9"/>
      <c r="AR507" s="4"/>
      <c r="AS507" s="185"/>
      <c r="AT507" s="4"/>
      <c r="AU507" s="4"/>
      <c r="AV507" s="4"/>
      <c r="AW507" s="185"/>
      <c r="AX507" s="4"/>
      <c r="AY507" s="4"/>
      <c r="AZ507" s="4"/>
      <c r="BA507" s="185"/>
      <c r="BB507" s="191" t="s">
        <v>1825</v>
      </c>
      <c r="BC507" s="191" t="s">
        <v>4002</v>
      </c>
      <c r="BD507" s="6">
        <v>200</v>
      </c>
      <c r="BE507" s="185"/>
      <c r="BF507" s="7"/>
      <c r="BG507" s="7"/>
      <c r="BH507" s="7"/>
      <c r="BI507" s="7"/>
    </row>
    <row r="508" spans="1:57" s="8" customFormat="1" ht="12.75">
      <c r="A508" s="169" t="s">
        <v>1525</v>
      </c>
      <c r="B508" s="5" t="s">
        <v>763</v>
      </c>
      <c r="C508" s="5">
        <v>1971</v>
      </c>
      <c r="D508" s="195" t="s">
        <v>1473</v>
      </c>
      <c r="E508" s="185"/>
      <c r="F508" s="92">
        <f>+L508+P508+T508+X508+AB508+AF508+AJ508+AN508+AR508+AV508+AZ508+BD508</f>
        <v>199</v>
      </c>
      <c r="G508" s="92">
        <v>499</v>
      </c>
      <c r="H508" s="92">
        <f>COUNTA(J508,N508,R508,V508,Z508,AD508,AH508,AL508,AP508,AT508,AX508,BB508)</f>
        <v>1</v>
      </c>
      <c r="I508" s="185"/>
      <c r="J508" s="5"/>
      <c r="K508" s="5"/>
      <c r="L508" s="5"/>
      <c r="M508" s="185"/>
      <c r="N508" s="5"/>
      <c r="O508" s="59"/>
      <c r="P508" s="5"/>
      <c r="Q508" s="185"/>
      <c r="R508" s="92">
        <v>20</v>
      </c>
      <c r="S508" s="89" t="s">
        <v>1249</v>
      </c>
      <c r="T508" s="52">
        <v>199</v>
      </c>
      <c r="U508" s="185"/>
      <c r="V508" s="150"/>
      <c r="W508" s="147"/>
      <c r="X508" s="5"/>
      <c r="Y508" s="185"/>
      <c r="Z508" s="152"/>
      <c r="AA508" s="5"/>
      <c r="AB508" s="5"/>
      <c r="AC508" s="185"/>
      <c r="AD508" s="4"/>
      <c r="AE508" s="19"/>
      <c r="AF508" s="5"/>
      <c r="AG508" s="185"/>
      <c r="AH508" s="5"/>
      <c r="AI508" s="36"/>
      <c r="AJ508" s="5"/>
      <c r="AK508" s="185"/>
      <c r="AL508" s="5"/>
      <c r="AM508" s="36"/>
      <c r="AN508" s="5"/>
      <c r="AO508" s="185"/>
      <c r="AP508" s="5"/>
      <c r="AQ508" s="36"/>
      <c r="AR508" s="5"/>
      <c r="AS508" s="185"/>
      <c r="AT508" s="5"/>
      <c r="AU508" s="36"/>
      <c r="AV508" s="5"/>
      <c r="AW508" s="185"/>
      <c r="AX508" s="5"/>
      <c r="AY508" s="5"/>
      <c r="AZ508" s="5"/>
      <c r="BA508" s="185"/>
      <c r="BB508" s="5"/>
      <c r="BC508" s="5"/>
      <c r="BD508" s="5"/>
      <c r="BE508" s="185"/>
    </row>
    <row r="509" spans="1:58" ht="12.75">
      <c r="A509" s="169" t="s">
        <v>3764</v>
      </c>
      <c r="B509" s="5" t="s">
        <v>763</v>
      </c>
      <c r="D509" s="177" t="s">
        <v>3765</v>
      </c>
      <c r="E509" s="185"/>
      <c r="F509" s="92">
        <f>+L509+P509+T509+X509+AB509+AF509+AJ509+AN509+AR509+AV509+AZ509+BD509</f>
        <v>199</v>
      </c>
      <c r="G509" s="92">
        <v>500</v>
      </c>
      <c r="H509" s="92">
        <f>COUNTA(J509,N509,R509,V509,Z509,AD509,AH509,AL509,AP509,AT509,AX509,BB509)</f>
        <v>1</v>
      </c>
      <c r="I509" s="185"/>
      <c r="J509" s="5"/>
      <c r="K509" s="36"/>
      <c r="L509" s="5"/>
      <c r="M509" s="185"/>
      <c r="N509" s="5"/>
      <c r="O509" s="59"/>
      <c r="P509" s="5"/>
      <c r="Q509" s="185"/>
      <c r="U509" s="185"/>
      <c r="Y509" s="185"/>
      <c r="AB509" s="5"/>
      <c r="AC509" s="185"/>
      <c r="AD509" s="5"/>
      <c r="AF509" s="5"/>
      <c r="AG509" s="185"/>
      <c r="AJ509" s="5"/>
      <c r="AK509" s="185"/>
      <c r="AN509" s="5"/>
      <c r="AO509" s="185"/>
      <c r="AS509" s="185"/>
      <c r="AU509" s="19"/>
      <c r="AW509" s="185"/>
      <c r="AX509" s="5">
        <v>22</v>
      </c>
      <c r="AY509" s="9">
        <v>0.07479166666666666</v>
      </c>
      <c r="AZ509" s="5">
        <v>199</v>
      </c>
      <c r="BA509" s="185"/>
      <c r="BB509" s="5"/>
      <c r="BC509" s="5"/>
      <c r="BD509" s="5"/>
      <c r="BE509" s="185"/>
      <c r="BF509" s="8"/>
    </row>
    <row r="510" spans="1:57" ht="12.75">
      <c r="A510" s="162" t="s">
        <v>4003</v>
      </c>
      <c r="B510" s="191" t="s">
        <v>763</v>
      </c>
      <c r="C510" s="191" t="s">
        <v>1712</v>
      </c>
      <c r="D510" s="161" t="s">
        <v>4004</v>
      </c>
      <c r="E510" s="185"/>
      <c r="F510" s="92">
        <f>+L510+P510+T510+X510+AB510+AF510+AJ510+AN510+AR510+AV510+AZ510+BD510</f>
        <v>199</v>
      </c>
      <c r="G510" s="92">
        <v>501</v>
      </c>
      <c r="H510" s="92">
        <f>COUNTA(J510,N510,R510,V510,Z510,AD510,AH510,AL510,AP510,AT510,AX510,BB510)</f>
        <v>1</v>
      </c>
      <c r="I510" s="185"/>
      <c r="M510" s="185"/>
      <c r="Q510" s="185"/>
      <c r="U510" s="185"/>
      <c r="Y510" s="185"/>
      <c r="Z510" s="154"/>
      <c r="AA510" s="16"/>
      <c r="AC510" s="185"/>
      <c r="AG510" s="185"/>
      <c r="AK510" s="185"/>
      <c r="AO510" s="185"/>
      <c r="AS510" s="185"/>
      <c r="AU510" s="19"/>
      <c r="AW510" s="185"/>
      <c r="BA510" s="185"/>
      <c r="BB510" s="191" t="s">
        <v>1831</v>
      </c>
      <c r="BC510" s="191" t="s">
        <v>4005</v>
      </c>
      <c r="BD510" s="6">
        <v>199</v>
      </c>
      <c r="BE510" s="185"/>
    </row>
    <row r="511" spans="1:61" s="8" customFormat="1" ht="12.75">
      <c r="A511" s="162" t="s">
        <v>3913</v>
      </c>
      <c r="B511" s="191" t="s">
        <v>763</v>
      </c>
      <c r="C511" s="191" t="s">
        <v>1822</v>
      </c>
      <c r="D511" s="202" t="s">
        <v>3914</v>
      </c>
      <c r="E511" s="185"/>
      <c r="F511" s="92">
        <f>+L511+P511+T511+X511+AB511+AF511+AJ511+AN511+AR511+AV511+AZ511+BD511</f>
        <v>199</v>
      </c>
      <c r="G511" s="92">
        <v>502</v>
      </c>
      <c r="H511" s="92">
        <f>COUNTA(J511,N511,R511,V511,Z511,AD511,AH511,AL511,AP511,AT511,AX511,BB511)</f>
        <v>1</v>
      </c>
      <c r="I511" s="185"/>
      <c r="J511" s="5"/>
      <c r="K511" s="36"/>
      <c r="L511" s="5"/>
      <c r="M511" s="185"/>
      <c r="N511" s="5"/>
      <c r="O511" s="59"/>
      <c r="P511" s="5"/>
      <c r="Q511" s="185"/>
      <c r="R511" s="4"/>
      <c r="S511" s="4"/>
      <c r="T511" s="4"/>
      <c r="U511" s="185"/>
      <c r="V511" s="149"/>
      <c r="W511" s="145"/>
      <c r="X511" s="4"/>
      <c r="Y511" s="185"/>
      <c r="Z511" s="152"/>
      <c r="AA511" s="9"/>
      <c r="AB511" s="5"/>
      <c r="AC511" s="185"/>
      <c r="AD511" s="5"/>
      <c r="AE511" s="9"/>
      <c r="AF511" s="5"/>
      <c r="AG511" s="185"/>
      <c r="AH511" s="4"/>
      <c r="AI511" s="9"/>
      <c r="AJ511" s="5"/>
      <c r="AK511" s="185"/>
      <c r="AL511" s="4"/>
      <c r="AM511" s="9"/>
      <c r="AN511" s="5"/>
      <c r="AO511" s="185"/>
      <c r="AP511" s="4"/>
      <c r="AQ511" s="9"/>
      <c r="AR511" s="4"/>
      <c r="AS511" s="185"/>
      <c r="AT511" s="4"/>
      <c r="AU511" s="19"/>
      <c r="AV511" s="4"/>
      <c r="AW511" s="185"/>
      <c r="AX511" s="4"/>
      <c r="AY511" s="4"/>
      <c r="AZ511" s="4"/>
      <c r="BA511" s="185"/>
      <c r="BB511" s="191" t="s">
        <v>4179</v>
      </c>
      <c r="BC511" s="191" t="s">
        <v>3915</v>
      </c>
      <c r="BD511" s="6">
        <v>199</v>
      </c>
      <c r="BE511" s="185"/>
      <c r="BG511" s="7"/>
      <c r="BH511" s="7"/>
      <c r="BI511" s="7"/>
    </row>
    <row r="512" spans="1:61" ht="12.75">
      <c r="A512" s="169" t="s">
        <v>3730</v>
      </c>
      <c r="B512" s="5" t="s">
        <v>763</v>
      </c>
      <c r="D512" s="195" t="s">
        <v>899</v>
      </c>
      <c r="E512" s="185"/>
      <c r="F512" s="92">
        <f>+L512+P512+T512+X512+AB512+AF512+AJ512+AN512+AR512+AV512+AZ512+BD512</f>
        <v>198</v>
      </c>
      <c r="G512" s="92">
        <v>503</v>
      </c>
      <c r="H512" s="92">
        <f>COUNTA(J512,N512,R512,V512,Z512,AD512,AH512,AL512,AP512,AT512,AX512,BB512)</f>
        <v>1</v>
      </c>
      <c r="I512" s="185"/>
      <c r="J512" s="5"/>
      <c r="K512" s="5"/>
      <c r="L512" s="5"/>
      <c r="M512" s="185"/>
      <c r="N512" s="5"/>
      <c r="O512" s="59"/>
      <c r="P512" s="5"/>
      <c r="Q512" s="185"/>
      <c r="R512" s="92"/>
      <c r="S512" s="89"/>
      <c r="T512" s="52"/>
      <c r="U512" s="185"/>
      <c r="V512" s="150"/>
      <c r="W512" s="147"/>
      <c r="X512" s="5"/>
      <c r="Y512" s="185"/>
      <c r="AA512" s="5"/>
      <c r="AB512" s="5"/>
      <c r="AC512" s="185"/>
      <c r="AE512" s="19"/>
      <c r="AF512" s="5"/>
      <c r="AG512" s="185"/>
      <c r="AH512" s="5"/>
      <c r="AI512" s="36"/>
      <c r="AJ512" s="5"/>
      <c r="AK512" s="185"/>
      <c r="AL512" s="5"/>
      <c r="AM512" s="36"/>
      <c r="AN512" s="5"/>
      <c r="AO512" s="185"/>
      <c r="AP512" s="5"/>
      <c r="AQ512" s="36"/>
      <c r="AR512" s="5"/>
      <c r="AS512" s="185"/>
      <c r="AT512" s="5">
        <v>27</v>
      </c>
      <c r="AU512" s="36">
        <v>0.07945601851851852</v>
      </c>
      <c r="AV512" s="5">
        <v>198</v>
      </c>
      <c r="AW512" s="185"/>
      <c r="AX512" s="5"/>
      <c r="AY512" s="5"/>
      <c r="AZ512" s="5"/>
      <c r="BA512" s="185"/>
      <c r="BB512" s="5"/>
      <c r="BC512" s="5"/>
      <c r="BD512" s="5"/>
      <c r="BE512" s="185"/>
      <c r="BF512" s="8"/>
      <c r="BG512" s="8"/>
      <c r="BH512" s="8"/>
      <c r="BI512" s="8"/>
    </row>
    <row r="513" spans="1:57" s="8" customFormat="1" ht="12.75">
      <c r="A513" s="169" t="s">
        <v>1527</v>
      </c>
      <c r="B513" s="5" t="s">
        <v>763</v>
      </c>
      <c r="C513" s="5">
        <v>1973</v>
      </c>
      <c r="D513" s="195" t="s">
        <v>1474</v>
      </c>
      <c r="E513" s="185"/>
      <c r="F513" s="92">
        <f>+L513+P513+T513+X513+AB513+AF513+AJ513+AN513+AR513+AV513+AZ513+BD513</f>
        <v>198</v>
      </c>
      <c r="G513" s="92">
        <v>504</v>
      </c>
      <c r="H513" s="92">
        <f>COUNTA(J513,N513,R513,V513,Z513,AD513,AH513,AL513,AP513,AT513,AX513,BB513)</f>
        <v>1</v>
      </c>
      <c r="I513" s="185"/>
      <c r="J513" s="5"/>
      <c r="K513" s="5"/>
      <c r="L513" s="5"/>
      <c r="M513" s="185"/>
      <c r="N513" s="5"/>
      <c r="O513" s="59"/>
      <c r="P513" s="5"/>
      <c r="Q513" s="185"/>
      <c r="R513" s="92">
        <v>21</v>
      </c>
      <c r="S513" s="89" t="s">
        <v>1250</v>
      </c>
      <c r="T513" s="52">
        <v>198</v>
      </c>
      <c r="U513" s="185"/>
      <c r="V513" s="150"/>
      <c r="W513" s="147"/>
      <c r="X513" s="5"/>
      <c r="Y513" s="185"/>
      <c r="Z513" s="152"/>
      <c r="AA513" s="5"/>
      <c r="AB513" s="5"/>
      <c r="AC513" s="185"/>
      <c r="AD513" s="4"/>
      <c r="AE513" s="19"/>
      <c r="AF513" s="5"/>
      <c r="AG513" s="185"/>
      <c r="AH513" s="5"/>
      <c r="AI513" s="36"/>
      <c r="AJ513" s="5"/>
      <c r="AK513" s="185"/>
      <c r="AL513" s="5"/>
      <c r="AM513" s="36"/>
      <c r="AN513" s="5"/>
      <c r="AO513" s="185"/>
      <c r="AP513" s="5"/>
      <c r="AQ513" s="36"/>
      <c r="AR513" s="5"/>
      <c r="AS513" s="185"/>
      <c r="AT513" s="5"/>
      <c r="AU513" s="36"/>
      <c r="AV513" s="5"/>
      <c r="AW513" s="185"/>
      <c r="AX513" s="5"/>
      <c r="AY513" s="5"/>
      <c r="AZ513" s="5"/>
      <c r="BA513" s="185"/>
      <c r="BB513" s="5"/>
      <c r="BC513" s="5"/>
      <c r="BD513" s="5"/>
      <c r="BE513" s="185"/>
    </row>
    <row r="514" spans="1:57" s="8" customFormat="1" ht="12.75">
      <c r="A514" s="169" t="s">
        <v>1491</v>
      </c>
      <c r="B514" s="5" t="s">
        <v>763</v>
      </c>
      <c r="C514" s="5">
        <v>1973</v>
      </c>
      <c r="D514" s="194" t="s">
        <v>1899</v>
      </c>
      <c r="E514" s="185"/>
      <c r="F514" s="92">
        <f>+L514+P514+T514+X514+AB514+AF514+AJ514+AN514+AR514+AV514+AZ514+BD514</f>
        <v>198</v>
      </c>
      <c r="G514" s="92">
        <v>505</v>
      </c>
      <c r="H514" s="92">
        <f>COUNTA(J514,N514,R514,V514,Z514,AD514,AH514,AL514,AP514,AT514,AX514,BB514)</f>
        <v>1</v>
      </c>
      <c r="I514" s="185"/>
      <c r="J514" s="5"/>
      <c r="K514" s="5"/>
      <c r="L514" s="5"/>
      <c r="M514" s="185"/>
      <c r="N514" s="5"/>
      <c r="O514" s="59"/>
      <c r="P514" s="5"/>
      <c r="Q514" s="185"/>
      <c r="R514" s="92">
        <v>21</v>
      </c>
      <c r="S514" s="89" t="s">
        <v>1250</v>
      </c>
      <c r="T514" s="52">
        <v>198</v>
      </c>
      <c r="U514" s="185"/>
      <c r="V514" s="150"/>
      <c r="W514" s="147"/>
      <c r="X514" s="5"/>
      <c r="Y514" s="185"/>
      <c r="Z514" s="152"/>
      <c r="AA514" s="5"/>
      <c r="AB514" s="5"/>
      <c r="AC514" s="185"/>
      <c r="AD514" s="4"/>
      <c r="AE514" s="19"/>
      <c r="AF514" s="5"/>
      <c r="AG514" s="185"/>
      <c r="AH514" s="5"/>
      <c r="AI514" s="36"/>
      <c r="AJ514" s="5"/>
      <c r="AK514" s="185"/>
      <c r="AL514" s="5"/>
      <c r="AM514" s="36"/>
      <c r="AN514" s="5"/>
      <c r="AO514" s="185"/>
      <c r="AP514" s="5"/>
      <c r="AQ514" s="36"/>
      <c r="AR514" s="5"/>
      <c r="AS514" s="185"/>
      <c r="AT514" s="5"/>
      <c r="AU514" s="36"/>
      <c r="AV514" s="5"/>
      <c r="AW514" s="185"/>
      <c r="AX514" s="5"/>
      <c r="AY514" s="5"/>
      <c r="AZ514" s="5"/>
      <c r="BA514" s="185"/>
      <c r="BB514" s="5"/>
      <c r="BC514" s="5"/>
      <c r="BD514" s="5"/>
      <c r="BE514" s="185"/>
    </row>
    <row r="515" spans="1:57" ht="12.75">
      <c r="A515" s="162" t="s">
        <v>648</v>
      </c>
      <c r="B515" s="136" t="s">
        <v>763</v>
      </c>
      <c r="D515" s="196" t="s">
        <v>1752</v>
      </c>
      <c r="E515" s="185"/>
      <c r="F515" s="92">
        <f>+L515+P515+T515+X515+AB515+AF515+AJ515+AN515+AR515+AV515+AZ515+BD515</f>
        <v>198</v>
      </c>
      <c r="G515" s="92">
        <v>506</v>
      </c>
      <c r="H515" s="92">
        <f>COUNTA(J515,N515,R515,V515,Z515,AD515,AH515,AL515,AP515,AT515,AX515,BB515)</f>
        <v>1</v>
      </c>
      <c r="I515" s="185"/>
      <c r="M515" s="185"/>
      <c r="Q515" s="185"/>
      <c r="U515" s="185"/>
      <c r="Y515" s="185"/>
      <c r="Z515" s="153">
        <v>17</v>
      </c>
      <c r="AA515" s="136" t="s">
        <v>1753</v>
      </c>
      <c r="AB515" s="6">
        <v>198</v>
      </c>
      <c r="AC515" s="185"/>
      <c r="AG515" s="185"/>
      <c r="AH515" s="5"/>
      <c r="AI515" s="36"/>
      <c r="AK515" s="185"/>
      <c r="AO515" s="185"/>
      <c r="AS515" s="185"/>
      <c r="AU515" s="9"/>
      <c r="AW515" s="185"/>
      <c r="BA515" s="185"/>
      <c r="BB515" s="5"/>
      <c r="BC515" s="5"/>
      <c r="BD515" s="5"/>
      <c r="BE515" s="185"/>
    </row>
    <row r="516" spans="1:61" s="8" customFormat="1" ht="12.75">
      <c r="A516" s="162" t="s">
        <v>3916</v>
      </c>
      <c r="B516" s="191" t="s">
        <v>763</v>
      </c>
      <c r="C516" s="191" t="s">
        <v>2454</v>
      </c>
      <c r="D516" s="202" t="s">
        <v>1686</v>
      </c>
      <c r="E516" s="185"/>
      <c r="F516" s="92">
        <f>+L516+P516+T516+X516+AB516+AF516+AJ516+AN516+AR516+AV516+AZ516+BD516</f>
        <v>198</v>
      </c>
      <c r="G516" s="92">
        <v>507</v>
      </c>
      <c r="H516" s="92">
        <f>COUNTA(J516,N516,R516,V516,Z516,AD516,AH516,AL516,AP516,AT516,AX516,BB516)</f>
        <v>1</v>
      </c>
      <c r="I516" s="185"/>
      <c r="J516" s="4"/>
      <c r="K516" s="4"/>
      <c r="L516" s="4"/>
      <c r="M516" s="185"/>
      <c r="N516" s="4"/>
      <c r="O516" s="3"/>
      <c r="P516" s="4"/>
      <c r="Q516" s="185"/>
      <c r="R516" s="4"/>
      <c r="S516" s="4"/>
      <c r="T516" s="4"/>
      <c r="U516" s="185"/>
      <c r="V516" s="149"/>
      <c r="W516" s="145"/>
      <c r="X516" s="4"/>
      <c r="Y516" s="185"/>
      <c r="Z516" s="152"/>
      <c r="AA516" s="9"/>
      <c r="AB516" s="4"/>
      <c r="AC516" s="185"/>
      <c r="AD516" s="4"/>
      <c r="AE516" s="9"/>
      <c r="AF516" s="4"/>
      <c r="AG516" s="185"/>
      <c r="AH516" s="4"/>
      <c r="AI516" s="9"/>
      <c r="AJ516" s="4"/>
      <c r="AK516" s="185"/>
      <c r="AL516" s="4"/>
      <c r="AM516" s="9"/>
      <c r="AN516" s="4"/>
      <c r="AO516" s="185"/>
      <c r="AP516" s="4"/>
      <c r="AQ516" s="9"/>
      <c r="AR516" s="4"/>
      <c r="AS516" s="185"/>
      <c r="AT516" s="4"/>
      <c r="AU516" s="4"/>
      <c r="AV516" s="4"/>
      <c r="AW516" s="185"/>
      <c r="AX516" s="4"/>
      <c r="AY516" s="4"/>
      <c r="AZ516" s="4"/>
      <c r="BA516" s="185"/>
      <c r="BB516" s="191" t="s">
        <v>4180</v>
      </c>
      <c r="BC516" s="191" t="s">
        <v>3917</v>
      </c>
      <c r="BD516" s="6">
        <v>198</v>
      </c>
      <c r="BE516" s="185"/>
      <c r="BF516" s="7"/>
      <c r="BG516" s="7"/>
      <c r="BH516" s="7"/>
      <c r="BI516" s="7"/>
    </row>
    <row r="517" spans="1:57" ht="12.75">
      <c r="A517" s="162" t="s">
        <v>3453</v>
      </c>
      <c r="B517" s="191" t="s">
        <v>763</v>
      </c>
      <c r="C517" s="191" t="s">
        <v>1939</v>
      </c>
      <c r="D517" s="194" t="s">
        <v>1752</v>
      </c>
      <c r="E517" s="185"/>
      <c r="F517" s="92">
        <f>+L517+P517+T517+X517+AB517+AF517+AJ517+AN517+AR517+AV517+AZ517+BD517</f>
        <v>197</v>
      </c>
      <c r="G517" s="92">
        <v>508</v>
      </c>
      <c r="H517" s="92">
        <f>COUNTA(J517,N517,R517,V517,Z517,AD517,AH517,AL517,AP517,AT517,AX517,BB517)</f>
        <v>1</v>
      </c>
      <c r="I517" s="185"/>
      <c r="M517" s="185"/>
      <c r="Q517" s="185"/>
      <c r="U517" s="185"/>
      <c r="Y517" s="185"/>
      <c r="AC517" s="185"/>
      <c r="AG517" s="185"/>
      <c r="AH517" s="191" t="s">
        <v>3586</v>
      </c>
      <c r="AI517" s="191" t="s">
        <v>2877</v>
      </c>
      <c r="AJ517" s="6">
        <v>197</v>
      </c>
      <c r="AK517" s="185"/>
      <c r="AO517" s="185"/>
      <c r="AS517" s="185"/>
      <c r="AU517" s="19"/>
      <c r="AW517" s="185"/>
      <c r="BA517" s="185"/>
      <c r="BB517" s="5"/>
      <c r="BC517" s="5"/>
      <c r="BD517" s="5"/>
      <c r="BE517" s="185"/>
    </row>
    <row r="518" spans="1:57" ht="12.75">
      <c r="A518" s="162" t="s">
        <v>3918</v>
      </c>
      <c r="B518" s="191" t="s">
        <v>763</v>
      </c>
      <c r="C518" s="191" t="s">
        <v>2244</v>
      </c>
      <c r="D518" s="202" t="s">
        <v>3919</v>
      </c>
      <c r="E518" s="185"/>
      <c r="F518" s="92">
        <f>+L518+P518+T518+X518+AB518+AF518+AJ518+AN518+AR518+AV518+AZ518+BD518</f>
        <v>197</v>
      </c>
      <c r="G518" s="92">
        <v>509</v>
      </c>
      <c r="H518" s="92">
        <f>COUNTA(J518,N518,R518,V518,Z518,AD518,AH518,AL518,AP518,AT518,AX518,BB518)</f>
        <v>1</v>
      </c>
      <c r="I518" s="185"/>
      <c r="M518" s="185"/>
      <c r="Q518" s="185"/>
      <c r="U518" s="185"/>
      <c r="Y518" s="185"/>
      <c r="Z518" s="154"/>
      <c r="AA518" s="16"/>
      <c r="AC518" s="185"/>
      <c r="AG518" s="185"/>
      <c r="AK518" s="185"/>
      <c r="AO518" s="185"/>
      <c r="AS518" s="185"/>
      <c r="AU518" s="19"/>
      <c r="AW518" s="185"/>
      <c r="BA518" s="185"/>
      <c r="BB518" s="191" t="s">
        <v>4181</v>
      </c>
      <c r="BC518" s="191" t="s">
        <v>3920</v>
      </c>
      <c r="BD518" s="6">
        <v>197</v>
      </c>
      <c r="BE518" s="185"/>
    </row>
    <row r="519" spans="1:61" s="8" customFormat="1" ht="12.75">
      <c r="A519" s="162" t="s">
        <v>3731</v>
      </c>
      <c r="B519" s="6" t="s">
        <v>763</v>
      </c>
      <c r="C519" s="5"/>
      <c r="D519" s="194" t="s">
        <v>1733</v>
      </c>
      <c r="E519" s="185"/>
      <c r="F519" s="92">
        <f>+L519+P519+T519+X519+AB519+AF519+AJ519+AN519+AR519+AV519+AZ519+BD519</f>
        <v>196</v>
      </c>
      <c r="G519" s="92">
        <v>510</v>
      </c>
      <c r="H519" s="92">
        <f>COUNTA(J519,N519,R519,V519,Z519,AD519,AH519,AL519,AP519,AT519,AX519,BB519)</f>
        <v>1</v>
      </c>
      <c r="I519" s="185"/>
      <c r="J519" s="4"/>
      <c r="K519" s="4"/>
      <c r="L519" s="4"/>
      <c r="M519" s="185"/>
      <c r="N519" s="4"/>
      <c r="O519" s="3"/>
      <c r="P519" s="4"/>
      <c r="Q519" s="185"/>
      <c r="R519" s="4"/>
      <c r="S519" s="4"/>
      <c r="T519" s="4"/>
      <c r="U519" s="185"/>
      <c r="V519" s="150"/>
      <c r="W519" s="147"/>
      <c r="X519" s="5"/>
      <c r="Y519" s="185"/>
      <c r="Z519" s="152"/>
      <c r="AA519" s="5"/>
      <c r="AB519" s="5"/>
      <c r="AC519" s="185"/>
      <c r="AD519" s="4"/>
      <c r="AE519" s="19"/>
      <c r="AF519" s="4"/>
      <c r="AG519" s="185"/>
      <c r="AH519" s="5"/>
      <c r="AI519" s="36"/>
      <c r="AJ519" s="4"/>
      <c r="AK519" s="185"/>
      <c r="AL519" s="4"/>
      <c r="AM519" s="9"/>
      <c r="AN519" s="4"/>
      <c r="AO519" s="185"/>
      <c r="AP519" s="4"/>
      <c r="AQ519" s="9"/>
      <c r="AR519" s="4"/>
      <c r="AS519" s="185"/>
      <c r="AT519" s="5">
        <v>29</v>
      </c>
      <c r="AU519" s="9">
        <v>0.07950231481481482</v>
      </c>
      <c r="AV519" s="5">
        <v>196</v>
      </c>
      <c r="AW519" s="185"/>
      <c r="AX519" s="4"/>
      <c r="AY519" s="4"/>
      <c r="AZ519" s="4"/>
      <c r="BA519" s="185"/>
      <c r="BB519" s="5"/>
      <c r="BC519" s="5"/>
      <c r="BD519" s="5"/>
      <c r="BE519" s="185"/>
      <c r="BF519" s="7"/>
      <c r="BG519" s="7"/>
      <c r="BH519" s="7"/>
      <c r="BI519" s="7"/>
    </row>
    <row r="520" spans="1:61" s="8" customFormat="1" ht="12.75">
      <c r="A520" s="162" t="s">
        <v>3488</v>
      </c>
      <c r="B520" s="191" t="s">
        <v>763</v>
      </c>
      <c r="C520" s="191" t="s">
        <v>1712</v>
      </c>
      <c r="D520" s="194" t="s">
        <v>1667</v>
      </c>
      <c r="E520" s="185"/>
      <c r="F520" s="92">
        <f>+L520+P520+T520+X520+AB520+AF520+AJ520+AN520+AR520+AV520+AZ520+BD520</f>
        <v>196</v>
      </c>
      <c r="G520" s="92">
        <v>511</v>
      </c>
      <c r="H520" s="92">
        <f>COUNTA(J520,N520,R520,V520,Z520,AD520,AH520,AL520,AP520,AT520,AX520,BB520)</f>
        <v>1</v>
      </c>
      <c r="I520" s="185"/>
      <c r="J520" s="4"/>
      <c r="K520" s="4"/>
      <c r="L520" s="4"/>
      <c r="M520" s="185"/>
      <c r="N520" s="4"/>
      <c r="O520" s="3"/>
      <c r="P520" s="4"/>
      <c r="Q520" s="185"/>
      <c r="R520" s="4"/>
      <c r="S520" s="4"/>
      <c r="T520" s="4"/>
      <c r="U520" s="185"/>
      <c r="V520" s="149"/>
      <c r="W520" s="145"/>
      <c r="X520" s="4"/>
      <c r="Y520" s="185"/>
      <c r="Z520" s="152"/>
      <c r="AA520" s="9"/>
      <c r="AB520" s="4"/>
      <c r="AC520" s="185"/>
      <c r="AD520" s="4"/>
      <c r="AE520" s="9"/>
      <c r="AF520" s="4"/>
      <c r="AG520" s="185"/>
      <c r="AH520" s="191">
        <v>31</v>
      </c>
      <c r="AI520" s="191" t="s">
        <v>3127</v>
      </c>
      <c r="AJ520" s="4">
        <v>196</v>
      </c>
      <c r="AK520" s="185"/>
      <c r="AL520" s="42"/>
      <c r="AM520" s="58"/>
      <c r="AN520" s="4"/>
      <c r="AO520" s="185"/>
      <c r="AP520" s="4"/>
      <c r="AQ520" s="9"/>
      <c r="AR520" s="4"/>
      <c r="AS520" s="185"/>
      <c r="AT520" s="4"/>
      <c r="AU520" s="19"/>
      <c r="AV520" s="4"/>
      <c r="AW520" s="185"/>
      <c r="AX520" s="4"/>
      <c r="AY520" s="4"/>
      <c r="AZ520" s="4"/>
      <c r="BA520" s="185"/>
      <c r="BB520" s="5"/>
      <c r="BC520" s="5"/>
      <c r="BD520" s="5"/>
      <c r="BE520" s="185"/>
      <c r="BF520" s="7"/>
      <c r="BG520" s="7"/>
      <c r="BH520" s="7"/>
      <c r="BI520" s="7"/>
    </row>
    <row r="521" spans="1:57" ht="12.75">
      <c r="A521" s="162" t="s">
        <v>3921</v>
      </c>
      <c r="B521" s="191" t="s">
        <v>763</v>
      </c>
      <c r="C521" s="191" t="s">
        <v>2445</v>
      </c>
      <c r="D521" s="202" t="s">
        <v>3919</v>
      </c>
      <c r="E521" s="185"/>
      <c r="F521" s="92">
        <f>+L521+P521+T521+X521+AB521+AF521+AJ521+AN521+AR521+AV521+AZ521+BD521</f>
        <v>196</v>
      </c>
      <c r="G521" s="92">
        <v>512</v>
      </c>
      <c r="H521" s="92">
        <f>COUNTA(J521,N521,R521,V521,Z521,AD521,AH521,AL521,AP521,AT521,AX521,BB521)</f>
        <v>1</v>
      </c>
      <c r="I521" s="185"/>
      <c r="M521" s="185"/>
      <c r="Q521" s="185"/>
      <c r="U521" s="185"/>
      <c r="Y521" s="185"/>
      <c r="AC521" s="185"/>
      <c r="AG521" s="185"/>
      <c r="AK521" s="185"/>
      <c r="AO521" s="185"/>
      <c r="AS521" s="185"/>
      <c r="AU521" s="19"/>
      <c r="AW521" s="185"/>
      <c r="BA521" s="185"/>
      <c r="BB521" s="191" t="s">
        <v>4182</v>
      </c>
      <c r="BC521" s="191" t="s">
        <v>3920</v>
      </c>
      <c r="BD521" s="6">
        <v>196</v>
      </c>
      <c r="BE521" s="185"/>
    </row>
    <row r="522" spans="1:61" s="8" customFormat="1" ht="12.75">
      <c r="A522" s="162" t="s">
        <v>3454</v>
      </c>
      <c r="B522" s="191" t="s">
        <v>763</v>
      </c>
      <c r="C522" s="191" t="s">
        <v>109</v>
      </c>
      <c r="D522" s="194" t="s">
        <v>2884</v>
      </c>
      <c r="E522" s="185"/>
      <c r="F522" s="92">
        <f>+L522+P522+T522+X522+AB522+AF522+AJ522+AN522+AR522+AV522+AZ522+BD522</f>
        <v>195</v>
      </c>
      <c r="G522" s="92">
        <v>513</v>
      </c>
      <c r="H522" s="92">
        <f>COUNTA(J522,N522,R522,V522,Z522,AD522,AH522,AL522,AP522,AT522,AX522,BB522)</f>
        <v>1</v>
      </c>
      <c r="I522" s="185"/>
      <c r="J522" s="4"/>
      <c r="K522" s="4"/>
      <c r="L522" s="4"/>
      <c r="M522" s="185"/>
      <c r="N522" s="4"/>
      <c r="O522" s="3"/>
      <c r="P522" s="4"/>
      <c r="Q522" s="185"/>
      <c r="R522" s="4"/>
      <c r="S522" s="4"/>
      <c r="T522" s="4"/>
      <c r="U522" s="185"/>
      <c r="V522" s="149"/>
      <c r="W522" s="145"/>
      <c r="X522" s="4"/>
      <c r="Y522" s="185"/>
      <c r="Z522" s="152"/>
      <c r="AA522" s="9"/>
      <c r="AB522" s="4"/>
      <c r="AC522" s="185"/>
      <c r="AD522" s="4"/>
      <c r="AE522" s="9"/>
      <c r="AF522" s="4"/>
      <c r="AG522" s="185"/>
      <c r="AH522" s="191" t="s">
        <v>3588</v>
      </c>
      <c r="AI522" s="191" t="s">
        <v>2885</v>
      </c>
      <c r="AJ522" s="6">
        <v>195</v>
      </c>
      <c r="AK522" s="185"/>
      <c r="AL522" s="42"/>
      <c r="AM522" s="58"/>
      <c r="AN522" s="4"/>
      <c r="AO522" s="185"/>
      <c r="AP522" s="4"/>
      <c r="AQ522" s="9"/>
      <c r="AR522" s="4"/>
      <c r="AS522" s="185"/>
      <c r="AT522" s="4"/>
      <c r="AU522" s="19"/>
      <c r="AV522" s="4"/>
      <c r="AW522" s="185"/>
      <c r="AX522" s="4"/>
      <c r="AY522" s="4"/>
      <c r="AZ522" s="4"/>
      <c r="BA522" s="185"/>
      <c r="BB522" s="5"/>
      <c r="BC522" s="5"/>
      <c r="BD522" s="5"/>
      <c r="BE522" s="185"/>
      <c r="BF522" s="7"/>
      <c r="BG522" s="7"/>
      <c r="BH522" s="7"/>
      <c r="BI522" s="7"/>
    </row>
    <row r="523" spans="1:57" ht="12.75">
      <c r="A523" s="162" t="s">
        <v>553</v>
      </c>
      <c r="B523" s="6" t="s">
        <v>763</v>
      </c>
      <c r="D523" s="195" t="s">
        <v>1202</v>
      </c>
      <c r="E523" s="185"/>
      <c r="F523" s="92">
        <f>+L523+P523+T523+X523+AB523+AF523+AJ523+AN523+AR523+AV523+AZ523+BD523</f>
        <v>195</v>
      </c>
      <c r="G523" s="92">
        <v>514</v>
      </c>
      <c r="H523" s="92">
        <f>COUNTA(J523,N523,R523,V523,Z523,AD523,AH523,AL523,AP523,AT523,AX523,BB523)</f>
        <v>1</v>
      </c>
      <c r="I523" s="185"/>
      <c r="M523" s="185"/>
      <c r="Q523" s="185"/>
      <c r="U523" s="185"/>
      <c r="V523" s="150" t="s">
        <v>616</v>
      </c>
      <c r="W523" s="147">
        <v>0.5963773148148148</v>
      </c>
      <c r="X523" s="5">
        <v>195</v>
      </c>
      <c r="Y523" s="185"/>
      <c r="AA523" s="5"/>
      <c r="AB523" s="5"/>
      <c r="AC523" s="185"/>
      <c r="AG523" s="185"/>
      <c r="AH523" s="5"/>
      <c r="AI523" s="36"/>
      <c r="AK523" s="185"/>
      <c r="AO523" s="185"/>
      <c r="AS523" s="185"/>
      <c r="AU523" s="9"/>
      <c r="AW523" s="185"/>
      <c r="BA523" s="185"/>
      <c r="BB523" s="5"/>
      <c r="BC523" s="5"/>
      <c r="BD523" s="5"/>
      <c r="BE523" s="185"/>
    </row>
    <row r="524" spans="1:57" ht="12.75">
      <c r="A524" s="162" t="s">
        <v>555</v>
      </c>
      <c r="B524" s="6" t="s">
        <v>763</v>
      </c>
      <c r="D524" s="195" t="s">
        <v>1202</v>
      </c>
      <c r="E524" s="185"/>
      <c r="F524" s="92">
        <f>+L524+P524+T524+X524+AB524+AF524+AJ524+AN524+AR524+AV524+AZ524+BD524</f>
        <v>195</v>
      </c>
      <c r="G524" s="92">
        <v>515</v>
      </c>
      <c r="H524" s="92">
        <f>COUNTA(J524,N524,R524,V524,Z524,AD524,AH524,AL524,AP524,AT524,AX524,BB524)</f>
        <v>1</v>
      </c>
      <c r="I524" s="185"/>
      <c r="M524" s="185"/>
      <c r="Q524" s="185"/>
      <c r="U524" s="185"/>
      <c r="V524" s="150" t="s">
        <v>616</v>
      </c>
      <c r="W524" s="147">
        <v>0.5963773148148148</v>
      </c>
      <c r="X524" s="5">
        <v>195</v>
      </c>
      <c r="Y524" s="185"/>
      <c r="AA524" s="5"/>
      <c r="AB524" s="5"/>
      <c r="AC524" s="185"/>
      <c r="AG524" s="185"/>
      <c r="AH524" s="5"/>
      <c r="AI524" s="36"/>
      <c r="AK524" s="185"/>
      <c r="AO524" s="185"/>
      <c r="AS524" s="185"/>
      <c r="AW524" s="185"/>
      <c r="BA524" s="185"/>
      <c r="BB524" s="5"/>
      <c r="BC524" s="5"/>
      <c r="BD524" s="5"/>
      <c r="BE524" s="185"/>
    </row>
    <row r="525" spans="1:61" s="8" customFormat="1" ht="12.75">
      <c r="A525" s="162" t="s">
        <v>554</v>
      </c>
      <c r="B525" s="6" t="s">
        <v>763</v>
      </c>
      <c r="C525" s="5"/>
      <c r="D525" s="195" t="s">
        <v>1202</v>
      </c>
      <c r="E525" s="185"/>
      <c r="F525" s="92">
        <f>+L525+P525+T525+X525+AB525+AF525+AJ525+AN525+AR525+AV525+AZ525+BD525</f>
        <v>195</v>
      </c>
      <c r="G525" s="92">
        <v>516</v>
      </c>
      <c r="H525" s="92">
        <f>COUNTA(J525,N525,R525,V525,Z525,AD525,AH525,AL525,AP525,AT525,AX525,BB525)</f>
        <v>1</v>
      </c>
      <c r="I525" s="185"/>
      <c r="J525" s="4"/>
      <c r="K525" s="4"/>
      <c r="L525" s="4"/>
      <c r="M525" s="185"/>
      <c r="N525" s="4"/>
      <c r="O525" s="3"/>
      <c r="P525" s="4"/>
      <c r="Q525" s="185"/>
      <c r="R525" s="57"/>
      <c r="S525" s="57"/>
      <c r="T525" s="57"/>
      <c r="U525" s="185"/>
      <c r="V525" s="150" t="s">
        <v>616</v>
      </c>
      <c r="W525" s="147">
        <v>0.5963773148148148</v>
      </c>
      <c r="X525" s="5">
        <v>195</v>
      </c>
      <c r="Y525" s="185"/>
      <c r="Z525" s="152"/>
      <c r="AA525" s="5"/>
      <c r="AB525" s="5"/>
      <c r="AC525" s="185"/>
      <c r="AD525" s="4"/>
      <c r="AE525" s="9"/>
      <c r="AF525" s="4"/>
      <c r="AG525" s="185"/>
      <c r="AH525" s="5"/>
      <c r="AI525" s="36"/>
      <c r="AJ525" s="4"/>
      <c r="AK525" s="185"/>
      <c r="AL525" s="4"/>
      <c r="AM525" s="9"/>
      <c r="AN525" s="4"/>
      <c r="AO525" s="185"/>
      <c r="AP525" s="4"/>
      <c r="AQ525" s="9"/>
      <c r="AR525" s="4"/>
      <c r="AS525" s="185"/>
      <c r="AT525" s="4"/>
      <c r="AU525" s="9"/>
      <c r="AV525" s="4"/>
      <c r="AW525" s="185"/>
      <c r="AX525" s="4"/>
      <c r="AY525" s="4"/>
      <c r="AZ525" s="4"/>
      <c r="BA525" s="185"/>
      <c r="BB525" s="5"/>
      <c r="BC525" s="5"/>
      <c r="BD525" s="5"/>
      <c r="BE525" s="185"/>
      <c r="BF525" s="7"/>
      <c r="BG525" s="7"/>
      <c r="BH525" s="7"/>
      <c r="BI525" s="7"/>
    </row>
    <row r="526" spans="1:57" ht="12.75">
      <c r="A526" s="162" t="s">
        <v>3922</v>
      </c>
      <c r="B526" s="191" t="s">
        <v>763</v>
      </c>
      <c r="C526" s="191" t="s">
        <v>1693</v>
      </c>
      <c r="D526" s="202" t="s">
        <v>2286</v>
      </c>
      <c r="E526" s="185"/>
      <c r="F526" s="92">
        <f>+L526+P526+T526+X526+AB526+AF526+AJ526+AN526+AR526+AV526+AZ526+BD526</f>
        <v>195</v>
      </c>
      <c r="G526" s="92">
        <v>517</v>
      </c>
      <c r="H526" s="92">
        <f>COUNTA(J526,N526,R526,V526,Z526,AD526,AH526,AL526,AP526,AT526,AX526,BB526)</f>
        <v>1</v>
      </c>
      <c r="I526" s="185"/>
      <c r="M526" s="185"/>
      <c r="Q526" s="185"/>
      <c r="U526" s="185"/>
      <c r="Y526" s="185"/>
      <c r="AC526" s="185"/>
      <c r="AG526" s="185"/>
      <c r="AK526" s="185"/>
      <c r="AL526" s="42"/>
      <c r="AM526" s="58"/>
      <c r="AO526" s="185"/>
      <c r="AS526" s="185"/>
      <c r="AU526" s="19"/>
      <c r="AW526" s="185"/>
      <c r="BA526" s="185"/>
      <c r="BB526" s="191" t="s">
        <v>4183</v>
      </c>
      <c r="BC526" s="191" t="s">
        <v>3923</v>
      </c>
      <c r="BD526" s="6">
        <v>195</v>
      </c>
      <c r="BE526" s="185"/>
    </row>
    <row r="527" spans="1:57" s="8" customFormat="1" ht="12.75">
      <c r="A527" s="170" t="s">
        <v>863</v>
      </c>
      <c r="B527" s="5" t="s">
        <v>765</v>
      </c>
      <c r="C527" s="5">
        <v>1978</v>
      </c>
      <c r="D527" s="195" t="s">
        <v>892</v>
      </c>
      <c r="E527" s="185"/>
      <c r="F527" s="92">
        <f>+L527+P527+T527+X527+AB527+AF527+AJ527+AN527+AR527+AV527+AZ527+BD527</f>
        <v>195</v>
      </c>
      <c r="G527" s="92">
        <v>518</v>
      </c>
      <c r="H527" s="92">
        <f>COUNTA(J527,N527,R527,V527,Z527,AD527,AH527,AL527,AP527,AT527,AX527,BB527)</f>
        <v>1</v>
      </c>
      <c r="I527" s="185"/>
      <c r="J527" s="89">
        <v>24</v>
      </c>
      <c r="K527" s="89" t="s">
        <v>943</v>
      </c>
      <c r="L527" s="5">
        <v>195</v>
      </c>
      <c r="M527" s="185"/>
      <c r="N527" s="5"/>
      <c r="O527" s="125"/>
      <c r="P527" s="5"/>
      <c r="Q527" s="185"/>
      <c r="R527" s="5"/>
      <c r="S527" s="5"/>
      <c r="T527" s="5"/>
      <c r="U527" s="185"/>
      <c r="V527" s="150"/>
      <c r="W527" s="147"/>
      <c r="X527" s="5"/>
      <c r="Y527" s="185"/>
      <c r="Z527" s="152"/>
      <c r="AA527" s="5"/>
      <c r="AB527" s="5"/>
      <c r="AC527" s="185"/>
      <c r="AD527" s="5"/>
      <c r="AE527" s="36"/>
      <c r="AF527" s="5"/>
      <c r="AG527" s="185"/>
      <c r="AH527" s="5"/>
      <c r="AI527" s="36"/>
      <c r="AJ527" s="5"/>
      <c r="AK527" s="185"/>
      <c r="AL527" s="5"/>
      <c r="AM527" s="36"/>
      <c r="AN527" s="5"/>
      <c r="AO527" s="185"/>
      <c r="AP527" s="5"/>
      <c r="AQ527" s="36"/>
      <c r="AR527" s="5"/>
      <c r="AS527" s="185"/>
      <c r="AT527" s="5"/>
      <c r="AU527" s="36"/>
      <c r="AV527" s="5"/>
      <c r="AW527" s="185"/>
      <c r="AX527" s="5"/>
      <c r="AY527" s="5"/>
      <c r="AZ527" s="5"/>
      <c r="BA527" s="185"/>
      <c r="BB527" s="5"/>
      <c r="BC527" s="5"/>
      <c r="BD527" s="5"/>
      <c r="BE527" s="185"/>
    </row>
    <row r="528" spans="1:57" ht="12.75">
      <c r="A528" s="162" t="s">
        <v>3526</v>
      </c>
      <c r="B528" s="191" t="s">
        <v>763</v>
      </c>
      <c r="C528" s="191" t="s">
        <v>1693</v>
      </c>
      <c r="D528" s="194" t="s">
        <v>1733</v>
      </c>
      <c r="E528" s="185"/>
      <c r="F528" s="92">
        <f>+L528+P528+T528+X528+AB528+AF528+AJ528+AN528+AR528+AV528+AZ528+BD528</f>
        <v>194</v>
      </c>
      <c r="G528" s="92">
        <v>519</v>
      </c>
      <c r="H528" s="92">
        <f>COUNTA(J528,N528,R528,V528,Z528,AD528,AH528,AL528,AP528,AT528,AX528,BB528)</f>
        <v>2</v>
      </c>
      <c r="I528" s="185"/>
      <c r="M528" s="185"/>
      <c r="Q528" s="185"/>
      <c r="U528" s="185"/>
      <c r="Y528" s="185"/>
      <c r="AC528" s="185"/>
      <c r="AG528" s="185"/>
      <c r="AH528" s="191">
        <v>107</v>
      </c>
      <c r="AI528" s="191" t="s">
        <v>3349</v>
      </c>
      <c r="AJ528" s="4">
        <v>120</v>
      </c>
      <c r="AK528" s="185"/>
      <c r="AO528" s="185"/>
      <c r="AS528" s="185"/>
      <c r="AT528" s="21"/>
      <c r="AU528" s="20"/>
      <c r="AV528" s="21"/>
      <c r="AW528" s="185"/>
      <c r="AX528" s="52">
        <v>147</v>
      </c>
      <c r="AY528" s="9">
        <v>0.10297453703703703</v>
      </c>
      <c r="AZ528" s="4">
        <v>74</v>
      </c>
      <c r="BA528" s="185"/>
      <c r="BB528" s="5"/>
      <c r="BC528" s="5"/>
      <c r="BD528" s="5"/>
      <c r="BE528" s="185"/>
    </row>
    <row r="529" spans="1:57" ht="12.75">
      <c r="A529" s="162" t="s">
        <v>3455</v>
      </c>
      <c r="B529" s="191" t="s">
        <v>763</v>
      </c>
      <c r="C529" s="191" t="s">
        <v>2647</v>
      </c>
      <c r="D529" s="194" t="s">
        <v>1752</v>
      </c>
      <c r="E529" s="185"/>
      <c r="F529" s="92">
        <f>+L529+P529+T529+X529+AB529+AF529+AJ529+AN529+AR529+AV529+AZ529+BD529</f>
        <v>194</v>
      </c>
      <c r="G529" s="92">
        <v>520</v>
      </c>
      <c r="H529" s="92">
        <f>COUNTA(J529,N529,R529,V529,Z529,AD529,AH529,AL529,AP529,AT529,AX529,BB529)</f>
        <v>1</v>
      </c>
      <c r="I529" s="185"/>
      <c r="M529" s="185"/>
      <c r="Q529" s="185"/>
      <c r="U529" s="185"/>
      <c r="Y529" s="185"/>
      <c r="AC529" s="185"/>
      <c r="AG529" s="185"/>
      <c r="AH529" s="191" t="s">
        <v>3589</v>
      </c>
      <c r="AI529" s="191" t="s">
        <v>2888</v>
      </c>
      <c r="AJ529" s="6">
        <v>194</v>
      </c>
      <c r="AK529" s="185"/>
      <c r="AO529" s="185"/>
      <c r="AS529" s="185"/>
      <c r="AW529" s="185"/>
      <c r="BA529" s="185"/>
      <c r="BB529" s="5"/>
      <c r="BC529" s="5"/>
      <c r="BD529" s="5"/>
      <c r="BE529" s="185"/>
    </row>
    <row r="530" spans="1:57" s="8" customFormat="1" ht="12.75">
      <c r="A530" s="169" t="s">
        <v>1103</v>
      </c>
      <c r="B530" s="5" t="s">
        <v>763</v>
      </c>
      <c r="C530" s="40">
        <v>1975</v>
      </c>
      <c r="D530" s="194" t="s">
        <v>1652</v>
      </c>
      <c r="E530" s="185"/>
      <c r="F530" s="92">
        <f>+L530+P530+T530+X530+AB530+AF530+AJ530+AN530+AR530+AV530+AZ530+BD530</f>
        <v>194</v>
      </c>
      <c r="G530" s="92">
        <v>521</v>
      </c>
      <c r="H530" s="92">
        <f>COUNTA(J530,N530,R530,V530,Z530,AD530,AH530,AL530,AP530,AT530,AX530,BB530)</f>
        <v>1</v>
      </c>
      <c r="I530" s="185"/>
      <c r="J530" s="5"/>
      <c r="K530" s="5"/>
      <c r="L530" s="5"/>
      <c r="M530" s="185"/>
      <c r="N530" s="89">
        <v>25</v>
      </c>
      <c r="O530" s="129">
        <v>0.08462962962962962</v>
      </c>
      <c r="P530" s="5">
        <v>194</v>
      </c>
      <c r="Q530" s="185"/>
      <c r="R530" s="127"/>
      <c r="S530" s="127"/>
      <c r="T530" s="127"/>
      <c r="U530" s="185"/>
      <c r="V530" s="150"/>
      <c r="W530" s="147"/>
      <c r="X530" s="5"/>
      <c r="Y530" s="185"/>
      <c r="Z530" s="152"/>
      <c r="AA530" s="5"/>
      <c r="AB530" s="5"/>
      <c r="AC530" s="185"/>
      <c r="AD530" s="5"/>
      <c r="AE530" s="36"/>
      <c r="AF530" s="5"/>
      <c r="AG530" s="185"/>
      <c r="AH530" s="5"/>
      <c r="AI530" s="36"/>
      <c r="AJ530" s="5"/>
      <c r="AK530" s="185"/>
      <c r="AL530" s="5"/>
      <c r="AM530" s="36"/>
      <c r="AN530" s="5"/>
      <c r="AO530" s="185"/>
      <c r="AP530" s="5"/>
      <c r="AQ530" s="36"/>
      <c r="AR530" s="5"/>
      <c r="AS530" s="185"/>
      <c r="AT530" s="5"/>
      <c r="AU530" s="36"/>
      <c r="AV530" s="5"/>
      <c r="AW530" s="185"/>
      <c r="AX530" s="5"/>
      <c r="AY530" s="5"/>
      <c r="AZ530" s="5"/>
      <c r="BA530" s="185"/>
      <c r="BB530" s="5"/>
      <c r="BC530" s="5"/>
      <c r="BD530" s="5"/>
      <c r="BE530" s="185"/>
    </row>
    <row r="531" spans="1:61" s="8" customFormat="1" ht="12.75">
      <c r="A531" s="162" t="s">
        <v>4010</v>
      </c>
      <c r="B531" s="191" t="s">
        <v>763</v>
      </c>
      <c r="C531" s="191" t="s">
        <v>1651</v>
      </c>
      <c r="D531" s="161" t="s">
        <v>4011</v>
      </c>
      <c r="E531" s="185"/>
      <c r="F531" s="92">
        <f>+L531+P531+T531+X531+AB531+AF531+AJ531+AN531+AR531+AV531+AZ531+BD531</f>
        <v>194</v>
      </c>
      <c r="G531" s="92">
        <v>522</v>
      </c>
      <c r="H531" s="92">
        <f>COUNTA(J531,N531,R531,V531,Z531,AD531,AH531,AL531,AP531,AT531,AX531,BB531)</f>
        <v>1</v>
      </c>
      <c r="I531" s="185"/>
      <c r="J531" s="4"/>
      <c r="K531" s="4"/>
      <c r="L531" s="4"/>
      <c r="M531" s="185"/>
      <c r="N531" s="4"/>
      <c r="O531" s="3"/>
      <c r="P531" s="4"/>
      <c r="Q531" s="185"/>
      <c r="R531" s="4"/>
      <c r="S531" s="4"/>
      <c r="T531" s="4"/>
      <c r="U531" s="185"/>
      <c r="V531" s="149"/>
      <c r="W531" s="145"/>
      <c r="X531" s="4"/>
      <c r="Y531" s="185"/>
      <c r="Z531" s="152"/>
      <c r="AA531" s="9"/>
      <c r="AB531" s="4"/>
      <c r="AC531" s="185"/>
      <c r="AD531" s="4"/>
      <c r="AE531" s="9"/>
      <c r="AF531" s="4"/>
      <c r="AG531" s="185"/>
      <c r="AH531" s="4"/>
      <c r="AI531" s="9"/>
      <c r="AJ531" s="4"/>
      <c r="AK531" s="185"/>
      <c r="AL531" s="4"/>
      <c r="AM531" s="9"/>
      <c r="AN531" s="4"/>
      <c r="AO531" s="185"/>
      <c r="AP531" s="4"/>
      <c r="AQ531" s="9"/>
      <c r="AR531" s="4"/>
      <c r="AS531" s="185"/>
      <c r="AT531" s="4"/>
      <c r="AU531" s="19"/>
      <c r="AV531" s="4"/>
      <c r="AW531" s="185"/>
      <c r="AX531" s="4"/>
      <c r="AY531" s="4"/>
      <c r="AZ531" s="4"/>
      <c r="BA531" s="185"/>
      <c r="BB531" s="191" t="s">
        <v>1805</v>
      </c>
      <c r="BC531" s="191" t="s">
        <v>4009</v>
      </c>
      <c r="BD531" s="6">
        <v>194</v>
      </c>
      <c r="BE531" s="185"/>
      <c r="BF531" s="7"/>
      <c r="BG531" s="7"/>
      <c r="BH531" s="7"/>
      <c r="BI531" s="7"/>
    </row>
    <row r="532" spans="1:57" ht="12.75">
      <c r="A532" s="162" t="s">
        <v>705</v>
      </c>
      <c r="B532" s="136" t="s">
        <v>763</v>
      </c>
      <c r="C532" s="136" t="s">
        <v>1693</v>
      </c>
      <c r="D532" s="194" t="s">
        <v>1726</v>
      </c>
      <c r="E532" s="185"/>
      <c r="F532" s="92">
        <f>+L532+P532+T532+X532+AB532+AF532+AJ532+AN532+AR532+AV532+AZ532+BD532</f>
        <v>193</v>
      </c>
      <c r="G532" s="92">
        <v>523</v>
      </c>
      <c r="H532" s="92">
        <f>COUNTA(J532,N532,R532,V532,Z532,AD532,AH532,AL532,AP532,AT532,AX532,BB532)</f>
        <v>2</v>
      </c>
      <c r="I532" s="185"/>
      <c r="M532" s="185"/>
      <c r="Q532" s="185"/>
      <c r="U532" s="185"/>
      <c r="Y532" s="185"/>
      <c r="Z532" s="153">
        <v>141</v>
      </c>
      <c r="AA532" s="136" t="s">
        <v>2371</v>
      </c>
      <c r="AB532" s="6">
        <v>74</v>
      </c>
      <c r="AC532" s="185"/>
      <c r="AE532" s="19"/>
      <c r="AG532" s="185"/>
      <c r="AH532" s="5"/>
      <c r="AI532" s="36"/>
      <c r="AK532" s="185"/>
      <c r="AO532" s="185"/>
      <c r="AS532" s="185"/>
      <c r="AW532" s="185"/>
      <c r="AX532" s="52"/>
      <c r="AY532" s="52"/>
      <c r="BA532" s="185"/>
      <c r="BB532" s="5" t="str">
        <f>VLOOKUP(A532,Tartufo!A:G,5,0)</f>
        <v>110</v>
      </c>
      <c r="BC532" s="5" t="str">
        <f>VLOOKUP(A532,Tartufo!A:G,6,0)</f>
        <v>05:37:58</v>
      </c>
      <c r="BD532" s="5">
        <f>VLOOKUP(A532,Tartufo!A:H,7,0)</f>
        <v>119</v>
      </c>
      <c r="BE532" s="185"/>
    </row>
    <row r="533" spans="1:61" ht="12.75">
      <c r="A533" s="169" t="s">
        <v>3716</v>
      </c>
      <c r="B533" s="5" t="s">
        <v>763</v>
      </c>
      <c r="D533" s="194" t="s">
        <v>3717</v>
      </c>
      <c r="E533" s="185"/>
      <c r="F533" s="92">
        <f>+L533+P533+T533+X533+AB533+AF533+AJ533+AN533+AR533+AV533+AZ533+BD533</f>
        <v>193</v>
      </c>
      <c r="G533" s="92">
        <v>524</v>
      </c>
      <c r="H533" s="92">
        <f>COUNTA(J533,N533,R533,V533,Z533,AD533,AH533,AL533,AP533,AT533,AX533,BB533)</f>
        <v>1</v>
      </c>
      <c r="I533" s="185"/>
      <c r="J533" s="89"/>
      <c r="K533" s="89"/>
      <c r="L533" s="5"/>
      <c r="M533" s="185"/>
      <c r="N533" s="5"/>
      <c r="O533" s="125"/>
      <c r="P533" s="5"/>
      <c r="Q533" s="185"/>
      <c r="R533" s="92"/>
      <c r="S533" s="89"/>
      <c r="T533" s="52"/>
      <c r="U533" s="185"/>
      <c r="V533" s="150"/>
      <c r="W533" s="147"/>
      <c r="X533" s="5"/>
      <c r="Y533" s="185"/>
      <c r="AA533" s="5"/>
      <c r="AB533" s="5"/>
      <c r="AC533" s="185"/>
      <c r="AE533" s="19"/>
      <c r="AG533" s="185"/>
      <c r="AH533" s="5"/>
      <c r="AI533" s="36"/>
      <c r="AK533" s="185"/>
      <c r="AL533" s="5"/>
      <c r="AM533" s="36"/>
      <c r="AN533" s="5"/>
      <c r="AO533" s="185"/>
      <c r="AP533" s="5">
        <v>30</v>
      </c>
      <c r="AQ533" s="36">
        <v>0.1027199074074074</v>
      </c>
      <c r="AR533" s="5">
        <v>193</v>
      </c>
      <c r="AS533" s="185"/>
      <c r="AT533" s="5"/>
      <c r="AU533" s="36"/>
      <c r="AV533" s="5"/>
      <c r="AW533" s="185"/>
      <c r="AX533" s="5"/>
      <c r="AY533" s="5"/>
      <c r="AZ533" s="5"/>
      <c r="BA533" s="185"/>
      <c r="BB533" s="5"/>
      <c r="BC533" s="5"/>
      <c r="BD533" s="5"/>
      <c r="BE533" s="185"/>
      <c r="BF533" s="8"/>
      <c r="BG533" s="8"/>
      <c r="BH533" s="8"/>
      <c r="BI533" s="8"/>
    </row>
    <row r="534" spans="1:61" s="8" customFormat="1" ht="12.75">
      <c r="A534" s="162" t="s">
        <v>3490</v>
      </c>
      <c r="B534" s="191" t="s">
        <v>763</v>
      </c>
      <c r="C534" s="191" t="s">
        <v>1851</v>
      </c>
      <c r="D534" s="194" t="s">
        <v>3134</v>
      </c>
      <c r="E534" s="185"/>
      <c r="F534" s="92">
        <f>+L534+P534+T534+X534+AB534+AF534+AJ534+AN534+AR534+AV534+AZ534+BD534</f>
        <v>193</v>
      </c>
      <c r="G534" s="92">
        <v>525</v>
      </c>
      <c r="H534" s="92">
        <f>COUNTA(J534,N534,R534,V534,Z534,AD534,AH534,AL534,AP534,AT534,AX534,BB534)</f>
        <v>1</v>
      </c>
      <c r="I534" s="185"/>
      <c r="J534" s="4"/>
      <c r="K534" s="4"/>
      <c r="L534" s="4"/>
      <c r="M534" s="185"/>
      <c r="N534" s="4"/>
      <c r="O534" s="3"/>
      <c r="P534" s="4"/>
      <c r="Q534" s="185"/>
      <c r="R534" s="4"/>
      <c r="S534" s="4"/>
      <c r="T534" s="4"/>
      <c r="U534" s="185"/>
      <c r="V534" s="149"/>
      <c r="W534" s="145"/>
      <c r="X534" s="4"/>
      <c r="Y534" s="185"/>
      <c r="Z534" s="154"/>
      <c r="AA534" s="16"/>
      <c r="AB534" s="4"/>
      <c r="AC534" s="185"/>
      <c r="AD534" s="4"/>
      <c r="AE534" s="9"/>
      <c r="AF534" s="4"/>
      <c r="AG534" s="185"/>
      <c r="AH534" s="191">
        <v>34</v>
      </c>
      <c r="AI534" s="191" t="s">
        <v>3135</v>
      </c>
      <c r="AJ534" s="5">
        <v>193</v>
      </c>
      <c r="AK534" s="185"/>
      <c r="AL534" s="4"/>
      <c r="AM534" s="9"/>
      <c r="AN534" s="4"/>
      <c r="AO534" s="185"/>
      <c r="AP534" s="4"/>
      <c r="AQ534" s="9"/>
      <c r="AR534" s="4"/>
      <c r="AS534" s="185"/>
      <c r="AT534" s="4"/>
      <c r="AU534" s="19"/>
      <c r="AV534" s="4"/>
      <c r="AW534" s="185"/>
      <c r="AX534" s="4"/>
      <c r="AY534" s="4"/>
      <c r="AZ534" s="4"/>
      <c r="BA534" s="185"/>
      <c r="BB534" s="5"/>
      <c r="BC534" s="5"/>
      <c r="BD534" s="5"/>
      <c r="BE534" s="185"/>
      <c r="BF534" s="7"/>
      <c r="BG534" s="7"/>
      <c r="BH534" s="7"/>
      <c r="BI534" s="7"/>
    </row>
    <row r="535" spans="1:61" s="8" customFormat="1" ht="12.75">
      <c r="A535" s="162" t="s">
        <v>4012</v>
      </c>
      <c r="B535" s="191" t="s">
        <v>763</v>
      </c>
      <c r="C535" s="191" t="s">
        <v>1822</v>
      </c>
      <c r="D535" s="161" t="s">
        <v>1752</v>
      </c>
      <c r="E535" s="185"/>
      <c r="F535" s="92">
        <f>+L535+P535+T535+X535+AB535+AF535+AJ535+AN535+AR535+AV535+AZ535+BD535</f>
        <v>193</v>
      </c>
      <c r="G535" s="92">
        <v>526</v>
      </c>
      <c r="H535" s="92">
        <f>COUNTA(J535,N535,R535,V535,Z535,AD535,AH535,AL535,AP535,AT535,AX535,BB535)</f>
        <v>1</v>
      </c>
      <c r="I535" s="185"/>
      <c r="J535" s="4"/>
      <c r="K535" s="4"/>
      <c r="L535" s="4"/>
      <c r="M535" s="185"/>
      <c r="N535" s="4"/>
      <c r="O535" s="3"/>
      <c r="P535" s="4"/>
      <c r="Q535" s="185"/>
      <c r="R535" s="4"/>
      <c r="S535" s="4"/>
      <c r="T535" s="4"/>
      <c r="U535" s="185"/>
      <c r="V535" s="149"/>
      <c r="W535" s="145"/>
      <c r="X535" s="4"/>
      <c r="Y535" s="185"/>
      <c r="Z535" s="152"/>
      <c r="AA535" s="9"/>
      <c r="AB535" s="4"/>
      <c r="AC535" s="185"/>
      <c r="AD535" s="4"/>
      <c r="AE535" s="9"/>
      <c r="AF535" s="4"/>
      <c r="AG535" s="185"/>
      <c r="AH535" s="4"/>
      <c r="AI535" s="9"/>
      <c r="AJ535" s="4"/>
      <c r="AK535" s="185"/>
      <c r="AL535" s="4"/>
      <c r="AM535" s="9"/>
      <c r="AN535" s="4"/>
      <c r="AO535" s="185"/>
      <c r="AP535" s="4"/>
      <c r="AQ535" s="9"/>
      <c r="AR535" s="4"/>
      <c r="AS535" s="185"/>
      <c r="AT535" s="4"/>
      <c r="AU535" s="4"/>
      <c r="AV535" s="4"/>
      <c r="AW535" s="185"/>
      <c r="AX535" s="4"/>
      <c r="AY535" s="4"/>
      <c r="AZ535" s="4"/>
      <c r="BA535" s="185"/>
      <c r="BB535" s="191" t="s">
        <v>1867</v>
      </c>
      <c r="BC535" s="191" t="s">
        <v>4013</v>
      </c>
      <c r="BD535" s="6">
        <v>193</v>
      </c>
      <c r="BE535" s="185"/>
      <c r="BF535" s="7"/>
      <c r="BG535" s="7"/>
      <c r="BH535" s="7"/>
      <c r="BI535" s="7"/>
    </row>
    <row r="536" spans="1:57" ht="12.75">
      <c r="A536" s="162" t="s">
        <v>4014</v>
      </c>
      <c r="B536" s="191" t="s">
        <v>763</v>
      </c>
      <c r="C536" s="191" t="s">
        <v>2656</v>
      </c>
      <c r="D536" s="161" t="s">
        <v>4015</v>
      </c>
      <c r="E536" s="185"/>
      <c r="F536" s="92">
        <f>+L536+P536+T536+X536+AB536+AF536+AJ536+AN536+AR536+AV536+AZ536+BD536</f>
        <v>192</v>
      </c>
      <c r="G536" s="92">
        <v>527</v>
      </c>
      <c r="H536" s="92">
        <f>COUNTA(J536,N536,R536,V536,Z536,AD536,AH536,AL536,AP536,AT536,AX536,BB536)</f>
        <v>1</v>
      </c>
      <c r="I536" s="185"/>
      <c r="M536" s="185"/>
      <c r="Q536" s="185"/>
      <c r="U536" s="185"/>
      <c r="Y536" s="185"/>
      <c r="AC536" s="185"/>
      <c r="AG536" s="185"/>
      <c r="AK536" s="185"/>
      <c r="AO536" s="185"/>
      <c r="AS536" s="185"/>
      <c r="AW536" s="185"/>
      <c r="BA536" s="185"/>
      <c r="BB536" s="191" t="s">
        <v>1873</v>
      </c>
      <c r="BC536" s="191" t="s">
        <v>4016</v>
      </c>
      <c r="BD536" s="6">
        <v>192</v>
      </c>
      <c r="BE536" s="185"/>
    </row>
    <row r="537" spans="1:61" ht="12.75">
      <c r="A537" s="169" t="s">
        <v>1528</v>
      </c>
      <c r="B537" s="5" t="s">
        <v>763</v>
      </c>
      <c r="C537" s="5">
        <v>1975</v>
      </c>
      <c r="D537" s="194" t="s">
        <v>1726</v>
      </c>
      <c r="E537" s="185"/>
      <c r="F537" s="92">
        <f>+L537+P537+T537+X537+AB537+AF537+AJ537+AN537+AR537+AV537+AZ537+BD537</f>
        <v>191</v>
      </c>
      <c r="G537" s="92">
        <v>528</v>
      </c>
      <c r="H537" s="92">
        <f>COUNTA(J537,N537,R537,V537,Z537,AD537,AH537,AL537,AP537,AT537,AX537,BB537)</f>
        <v>1</v>
      </c>
      <c r="I537" s="185"/>
      <c r="J537" s="5"/>
      <c r="K537" s="5"/>
      <c r="L537" s="5"/>
      <c r="M537" s="185"/>
      <c r="N537" s="128"/>
      <c r="O537" s="59"/>
      <c r="P537" s="5"/>
      <c r="Q537" s="185"/>
      <c r="R537" s="92">
        <v>28</v>
      </c>
      <c r="S537" s="89" t="s">
        <v>1258</v>
      </c>
      <c r="T537" s="52">
        <v>191</v>
      </c>
      <c r="U537" s="185"/>
      <c r="V537" s="150"/>
      <c r="W537" s="147"/>
      <c r="X537" s="5"/>
      <c r="Y537" s="185"/>
      <c r="AA537" s="5"/>
      <c r="AB537" s="5"/>
      <c r="AC537" s="185"/>
      <c r="AE537" s="19"/>
      <c r="AF537" s="5"/>
      <c r="AG537" s="185"/>
      <c r="AH537" s="5"/>
      <c r="AI537" s="36"/>
      <c r="AJ537" s="5"/>
      <c r="AK537" s="185"/>
      <c r="AL537" s="5"/>
      <c r="AM537" s="36"/>
      <c r="AN537" s="5"/>
      <c r="AO537" s="185"/>
      <c r="AP537" s="5"/>
      <c r="AQ537" s="36"/>
      <c r="AR537" s="5"/>
      <c r="AS537" s="185"/>
      <c r="AT537" s="5"/>
      <c r="AU537" s="36"/>
      <c r="AV537" s="5"/>
      <c r="AW537" s="185"/>
      <c r="AX537" s="5"/>
      <c r="AY537" s="5"/>
      <c r="AZ537" s="5"/>
      <c r="BA537" s="185"/>
      <c r="BB537" s="5"/>
      <c r="BC537" s="5"/>
      <c r="BD537" s="5"/>
      <c r="BE537" s="185"/>
      <c r="BF537" s="8"/>
      <c r="BG537" s="8"/>
      <c r="BH537" s="8"/>
      <c r="BI537" s="8"/>
    </row>
    <row r="538" spans="1:57" ht="12.75">
      <c r="A538" s="162" t="s">
        <v>3650</v>
      </c>
      <c r="B538" s="191" t="s">
        <v>763</v>
      </c>
      <c r="D538" s="194" t="s">
        <v>1726</v>
      </c>
      <c r="E538" s="185"/>
      <c r="F538" s="92">
        <f>+L538+P538+T538+X538+AB538+AF538+AJ538+AN538+AR538+AV538+AZ538+BD538</f>
        <v>191</v>
      </c>
      <c r="G538" s="92">
        <v>529</v>
      </c>
      <c r="H538" s="92">
        <f>COUNTA(J538,N538,R538,V538,Z538,AD538,AH538,AL538,AP538,AT538,AX538,BB538)</f>
        <v>1</v>
      </c>
      <c r="I538" s="185"/>
      <c r="M538" s="185"/>
      <c r="Q538" s="185"/>
      <c r="U538" s="185"/>
      <c r="Y538" s="185"/>
      <c r="Z538" s="153"/>
      <c r="AA538" s="136"/>
      <c r="AB538" s="6"/>
      <c r="AC538" s="185"/>
      <c r="AE538" s="19"/>
      <c r="AG538" s="185"/>
      <c r="AH538" s="5"/>
      <c r="AI538" s="36"/>
      <c r="AK538" s="185"/>
      <c r="AL538" s="5">
        <v>30</v>
      </c>
      <c r="AM538" s="9">
        <v>0.09336805555555555</v>
      </c>
      <c r="AN538" s="5">
        <v>191</v>
      </c>
      <c r="AO538" s="185"/>
      <c r="AS538" s="185"/>
      <c r="AW538" s="185"/>
      <c r="AX538" s="52"/>
      <c r="AY538" s="52"/>
      <c r="BA538" s="185"/>
      <c r="BB538" s="5"/>
      <c r="BC538" s="5"/>
      <c r="BD538" s="5"/>
      <c r="BE538" s="185"/>
    </row>
    <row r="539" spans="1:61" s="8" customFormat="1" ht="12.75">
      <c r="A539" s="162" t="s">
        <v>3927</v>
      </c>
      <c r="B539" s="191" t="s">
        <v>763</v>
      </c>
      <c r="C539" s="191" t="s">
        <v>2445</v>
      </c>
      <c r="D539" s="202" t="s">
        <v>48</v>
      </c>
      <c r="E539" s="185"/>
      <c r="F539" s="92">
        <f>+L539+P539+T539+X539+AB539+AF539+AJ539+AN539+AR539+AV539+AZ539+BD539</f>
        <v>191</v>
      </c>
      <c r="G539" s="92">
        <v>530</v>
      </c>
      <c r="H539" s="92">
        <f>COUNTA(J539,N539,R539,V539,Z539,AD539,AH539,AL539,AP539,AT539,AX539,BB539)</f>
        <v>1</v>
      </c>
      <c r="I539" s="185"/>
      <c r="J539" s="4"/>
      <c r="K539" s="4"/>
      <c r="L539" s="4"/>
      <c r="M539" s="185"/>
      <c r="N539" s="4"/>
      <c r="O539" s="3"/>
      <c r="P539" s="4"/>
      <c r="Q539" s="185"/>
      <c r="R539" s="4"/>
      <c r="S539" s="4"/>
      <c r="T539" s="4"/>
      <c r="U539" s="185"/>
      <c r="V539" s="149"/>
      <c r="W539" s="145"/>
      <c r="X539" s="4"/>
      <c r="Y539" s="185"/>
      <c r="Z539" s="152"/>
      <c r="AA539" s="9"/>
      <c r="AB539" s="4"/>
      <c r="AC539" s="185"/>
      <c r="AD539" s="4"/>
      <c r="AE539" s="9"/>
      <c r="AF539" s="4"/>
      <c r="AG539" s="185"/>
      <c r="AH539" s="4"/>
      <c r="AI539" s="9"/>
      <c r="AJ539" s="4"/>
      <c r="AK539" s="185"/>
      <c r="AL539" s="4"/>
      <c r="AM539" s="9"/>
      <c r="AN539" s="4"/>
      <c r="AO539" s="185"/>
      <c r="AP539" s="4"/>
      <c r="AQ539" s="9"/>
      <c r="AR539" s="4"/>
      <c r="AS539" s="185"/>
      <c r="AT539" s="4"/>
      <c r="AU539" s="4"/>
      <c r="AV539" s="4"/>
      <c r="AW539" s="185"/>
      <c r="AX539" s="4"/>
      <c r="AY539" s="4"/>
      <c r="AZ539" s="4"/>
      <c r="BA539" s="185"/>
      <c r="BB539" s="191" t="s">
        <v>4187</v>
      </c>
      <c r="BC539" s="191" t="s">
        <v>3928</v>
      </c>
      <c r="BD539" s="6">
        <v>191</v>
      </c>
      <c r="BE539" s="185"/>
      <c r="BF539" s="7"/>
      <c r="BG539" s="7"/>
      <c r="BH539" s="7"/>
      <c r="BI539" s="7"/>
    </row>
    <row r="540" spans="1:61" s="8" customFormat="1" ht="12.75">
      <c r="A540" s="162" t="s">
        <v>4017</v>
      </c>
      <c r="B540" s="191" t="s">
        <v>763</v>
      </c>
      <c r="C540" s="191" t="s">
        <v>2300</v>
      </c>
      <c r="D540" s="161" t="s">
        <v>2286</v>
      </c>
      <c r="E540" s="185"/>
      <c r="F540" s="92">
        <f>+L540+P540+T540+X540+AB540+AF540+AJ540+AN540+AR540+AV540+AZ540+BD540</f>
        <v>191</v>
      </c>
      <c r="G540" s="92">
        <v>531</v>
      </c>
      <c r="H540" s="92">
        <f>COUNTA(J540,N540,R540,V540,Z540,AD540,AH540,AL540,AP540,AT540,AX540,BB540)</f>
        <v>1</v>
      </c>
      <c r="I540" s="185"/>
      <c r="J540" s="4"/>
      <c r="K540" s="4"/>
      <c r="L540" s="4"/>
      <c r="M540" s="185"/>
      <c r="N540" s="4"/>
      <c r="O540" s="3"/>
      <c r="P540" s="4"/>
      <c r="Q540" s="185"/>
      <c r="R540" s="4"/>
      <c r="S540" s="4"/>
      <c r="T540" s="4"/>
      <c r="U540" s="185"/>
      <c r="V540" s="149"/>
      <c r="W540" s="145"/>
      <c r="X540" s="4"/>
      <c r="Y540" s="185"/>
      <c r="Z540" s="152"/>
      <c r="AA540" s="9"/>
      <c r="AB540" s="4"/>
      <c r="AC540" s="185"/>
      <c r="AD540" s="4"/>
      <c r="AE540" s="9"/>
      <c r="AF540" s="4"/>
      <c r="AG540" s="185"/>
      <c r="AH540" s="4"/>
      <c r="AI540" s="9"/>
      <c r="AJ540" s="4"/>
      <c r="AK540" s="185"/>
      <c r="AL540" s="4"/>
      <c r="AM540" s="9"/>
      <c r="AN540" s="4"/>
      <c r="AO540" s="185"/>
      <c r="AP540" s="4"/>
      <c r="AQ540" s="9"/>
      <c r="AR540" s="4"/>
      <c r="AS540" s="185"/>
      <c r="AT540" s="4"/>
      <c r="AU540" s="19"/>
      <c r="AV540" s="4"/>
      <c r="AW540" s="185"/>
      <c r="AX540" s="4"/>
      <c r="AY540" s="4"/>
      <c r="AZ540" s="4"/>
      <c r="BA540" s="185"/>
      <c r="BB540" s="191" t="s">
        <v>1878</v>
      </c>
      <c r="BC540" s="191" t="s">
        <v>4018</v>
      </c>
      <c r="BD540" s="6">
        <v>191</v>
      </c>
      <c r="BE540" s="185"/>
      <c r="BF540" s="7"/>
      <c r="BG540" s="7"/>
      <c r="BH540" s="7"/>
      <c r="BI540" s="7"/>
    </row>
    <row r="541" spans="1:57" s="8" customFormat="1" ht="12.75">
      <c r="A541" s="169" t="s">
        <v>3767</v>
      </c>
      <c r="B541" s="5" t="s">
        <v>763</v>
      </c>
      <c r="C541" s="5"/>
      <c r="D541" s="194" t="s">
        <v>3768</v>
      </c>
      <c r="E541" s="185"/>
      <c r="F541" s="92">
        <f>+L541+P541+T541+X541+AB541+AF541+AJ541+AN541+AR541+AV541+AZ541+BD541</f>
        <v>190</v>
      </c>
      <c r="G541" s="92">
        <v>532</v>
      </c>
      <c r="H541" s="92">
        <f>COUNTA(J541,N541,R541,V541,Z541,AD541,AH541,AL541,AP541,AT541,AX541,BB541)</f>
        <v>1</v>
      </c>
      <c r="I541" s="185"/>
      <c r="J541" s="89"/>
      <c r="K541" s="89"/>
      <c r="L541" s="5"/>
      <c r="M541" s="185"/>
      <c r="N541" s="5"/>
      <c r="O541" s="125"/>
      <c r="P541" s="5"/>
      <c r="Q541" s="185"/>
      <c r="R541" s="92"/>
      <c r="S541" s="89"/>
      <c r="T541" s="52"/>
      <c r="U541" s="185"/>
      <c r="V541" s="150"/>
      <c r="W541" s="147"/>
      <c r="X541" s="5"/>
      <c r="Y541" s="185"/>
      <c r="Z541" s="152"/>
      <c r="AA541" s="5"/>
      <c r="AB541" s="5"/>
      <c r="AC541" s="185"/>
      <c r="AD541" s="4"/>
      <c r="AE541" s="19"/>
      <c r="AF541" s="4"/>
      <c r="AG541" s="185"/>
      <c r="AH541" s="5"/>
      <c r="AI541" s="36"/>
      <c r="AJ541" s="6"/>
      <c r="AK541" s="185"/>
      <c r="AL541" s="5"/>
      <c r="AM541" s="60"/>
      <c r="AN541" s="5"/>
      <c r="AO541" s="185"/>
      <c r="AP541" s="4"/>
      <c r="AQ541" s="60"/>
      <c r="AR541" s="4"/>
      <c r="AS541" s="185"/>
      <c r="AT541" s="5"/>
      <c r="AU541" s="36"/>
      <c r="AV541" s="5"/>
      <c r="AW541" s="185"/>
      <c r="AX541" s="52">
        <v>31</v>
      </c>
      <c r="AY541" s="36">
        <v>0.07763888888888888</v>
      </c>
      <c r="AZ541" s="4">
        <v>190</v>
      </c>
      <c r="BA541" s="185"/>
      <c r="BB541" s="5"/>
      <c r="BC541" s="5"/>
      <c r="BD541" s="5"/>
      <c r="BE541" s="185"/>
    </row>
    <row r="542" spans="1:61" s="8" customFormat="1" ht="12.75">
      <c r="A542" s="162" t="s">
        <v>3732</v>
      </c>
      <c r="B542" s="191" t="s">
        <v>763</v>
      </c>
      <c r="C542" s="191"/>
      <c r="D542" s="194" t="s">
        <v>1667</v>
      </c>
      <c r="E542" s="185"/>
      <c r="F542" s="92">
        <f>+L542+P542+T542+X542+AB542+AF542+AJ542+AN542+AR542+AV542+AZ542+BD542</f>
        <v>190</v>
      </c>
      <c r="G542" s="92">
        <v>533</v>
      </c>
      <c r="H542" s="92">
        <f>COUNTA(J542,N542,R542,V542,Z542,AD542,AH542,AL542,AP542,AT542,AX542,BB542)</f>
        <v>1</v>
      </c>
      <c r="I542" s="185"/>
      <c r="J542" s="4"/>
      <c r="K542" s="4"/>
      <c r="L542" s="4"/>
      <c r="M542" s="185"/>
      <c r="N542" s="4"/>
      <c r="O542" s="3"/>
      <c r="P542" s="4"/>
      <c r="Q542" s="185"/>
      <c r="R542" s="4"/>
      <c r="S542" s="4"/>
      <c r="T542" s="4"/>
      <c r="U542" s="185"/>
      <c r="V542" s="149"/>
      <c r="W542" s="145"/>
      <c r="X542" s="4"/>
      <c r="Y542" s="185"/>
      <c r="Z542" s="154"/>
      <c r="AA542" s="16"/>
      <c r="AB542" s="4"/>
      <c r="AC542" s="185"/>
      <c r="AD542" s="4"/>
      <c r="AE542" s="9"/>
      <c r="AF542" s="4"/>
      <c r="AG542" s="185"/>
      <c r="AH542" s="191"/>
      <c r="AI542" s="191"/>
      <c r="AJ542" s="5"/>
      <c r="AK542" s="185"/>
      <c r="AL542" s="4"/>
      <c r="AM542" s="9"/>
      <c r="AN542" s="4"/>
      <c r="AO542" s="185"/>
      <c r="AP542" s="4"/>
      <c r="AQ542" s="9"/>
      <c r="AR542" s="4"/>
      <c r="AS542" s="185"/>
      <c r="AT542" s="5">
        <v>35</v>
      </c>
      <c r="AU542" s="19">
        <v>0.08204861111111111</v>
      </c>
      <c r="AV542" s="5">
        <v>190</v>
      </c>
      <c r="AW542" s="185"/>
      <c r="AX542" s="4"/>
      <c r="AY542" s="4"/>
      <c r="AZ542" s="4"/>
      <c r="BA542" s="185"/>
      <c r="BB542" s="5"/>
      <c r="BC542" s="5"/>
      <c r="BD542" s="5"/>
      <c r="BE542" s="185"/>
      <c r="BF542" s="7"/>
      <c r="BG542" s="7"/>
      <c r="BH542" s="7"/>
      <c r="BI542" s="7"/>
    </row>
    <row r="543" spans="1:57" ht="12.75">
      <c r="A543" s="162" t="s">
        <v>3929</v>
      </c>
      <c r="B543" s="191" t="s">
        <v>763</v>
      </c>
      <c r="C543" s="191" t="s">
        <v>2656</v>
      </c>
      <c r="D543" s="202" t="s">
        <v>1752</v>
      </c>
      <c r="E543" s="185"/>
      <c r="F543" s="92">
        <f>+L543+P543+T543+X543+AB543+AF543+AJ543+AN543+AR543+AV543+AZ543+BD543</f>
        <v>190</v>
      </c>
      <c r="G543" s="92">
        <v>534</v>
      </c>
      <c r="H543" s="92">
        <f>COUNTA(J543,N543,R543,V543,Z543,AD543,AH543,AL543,AP543,AT543,AX543,BB543)</f>
        <v>1</v>
      </c>
      <c r="I543" s="185"/>
      <c r="M543" s="185"/>
      <c r="Q543" s="185"/>
      <c r="U543" s="185"/>
      <c r="Y543" s="185"/>
      <c r="AC543" s="185"/>
      <c r="AG543" s="185"/>
      <c r="AK543" s="185"/>
      <c r="AO543" s="185"/>
      <c r="AS543" s="185"/>
      <c r="AW543" s="185"/>
      <c r="AX543" s="52"/>
      <c r="AY543" s="60"/>
      <c r="BA543" s="185"/>
      <c r="BB543" s="191" t="s">
        <v>4188</v>
      </c>
      <c r="BC543" s="191" t="s">
        <v>3930</v>
      </c>
      <c r="BD543" s="6">
        <v>190</v>
      </c>
      <c r="BE543" s="185"/>
    </row>
    <row r="544" spans="1:57" ht="12.75">
      <c r="A544" s="162" t="s">
        <v>3491</v>
      </c>
      <c r="B544" s="191" t="s">
        <v>763</v>
      </c>
      <c r="C544" s="191" t="s">
        <v>1659</v>
      </c>
      <c r="D544" s="194" t="s">
        <v>3097</v>
      </c>
      <c r="E544" s="185"/>
      <c r="F544" s="92">
        <f>+L544+P544+T544+X544+AB544+AF544+AJ544+AN544+AR544+AV544+AZ544+BD544</f>
        <v>189</v>
      </c>
      <c r="G544" s="92">
        <v>535</v>
      </c>
      <c r="H544" s="92">
        <f>COUNTA(J544,N544,R544,V544,Z544,AD544,AH544,AL544,AP544,AT544,AX544,BB544)</f>
        <v>1</v>
      </c>
      <c r="I544" s="185"/>
      <c r="M544" s="185"/>
      <c r="Q544" s="185"/>
      <c r="U544" s="185"/>
      <c r="Y544" s="185"/>
      <c r="AC544" s="185"/>
      <c r="AG544" s="185"/>
      <c r="AH544" s="191">
        <v>38</v>
      </c>
      <c r="AI544" s="191" t="s">
        <v>3146</v>
      </c>
      <c r="AJ544" s="5">
        <v>189</v>
      </c>
      <c r="AK544" s="185"/>
      <c r="AL544" s="42"/>
      <c r="AM544" s="58"/>
      <c r="AO544" s="185"/>
      <c r="AS544" s="185"/>
      <c r="AU544" s="19"/>
      <c r="AW544" s="185"/>
      <c r="BA544" s="185"/>
      <c r="BB544" s="5"/>
      <c r="BC544" s="5"/>
      <c r="BD544" s="5"/>
      <c r="BE544" s="185"/>
    </row>
    <row r="545" spans="1:61" s="8" customFormat="1" ht="12.75">
      <c r="A545" s="171" t="s">
        <v>700</v>
      </c>
      <c r="B545" s="136" t="s">
        <v>765</v>
      </c>
      <c r="C545" s="136" t="s">
        <v>1927</v>
      </c>
      <c r="D545" s="161" t="s">
        <v>3991</v>
      </c>
      <c r="E545" s="185"/>
      <c r="F545" s="92">
        <f>+L545+P545+T545+X545+AB545+AF545+AJ545+AN545+AR545+AV545+AZ545+BD545</f>
        <v>188</v>
      </c>
      <c r="G545" s="92">
        <v>536</v>
      </c>
      <c r="H545" s="92">
        <f>COUNTA(J545,N545,R545,V545,Z545,AD545,AH545,AL545,AP545,AT545,AX545,BB545)</f>
        <v>2</v>
      </c>
      <c r="I545" s="185"/>
      <c r="J545" s="4"/>
      <c r="K545" s="4"/>
      <c r="L545" s="4"/>
      <c r="M545" s="185"/>
      <c r="N545" s="4"/>
      <c r="O545" s="3"/>
      <c r="P545" s="4"/>
      <c r="Q545" s="185"/>
      <c r="R545" s="4"/>
      <c r="S545" s="4"/>
      <c r="T545" s="4"/>
      <c r="U545" s="185"/>
      <c r="V545" s="149"/>
      <c r="W545" s="145"/>
      <c r="X545" s="4"/>
      <c r="Y545" s="185"/>
      <c r="Z545" s="153">
        <v>134</v>
      </c>
      <c r="AA545" s="136" t="s">
        <v>2345</v>
      </c>
      <c r="AB545" s="6">
        <v>81</v>
      </c>
      <c r="AC545" s="185"/>
      <c r="AD545" s="4"/>
      <c r="AE545" s="19"/>
      <c r="AF545" s="4"/>
      <c r="AG545" s="185"/>
      <c r="AH545" s="5"/>
      <c r="AI545" s="36"/>
      <c r="AJ545" s="4"/>
      <c r="AK545" s="185"/>
      <c r="AL545" s="4"/>
      <c r="AM545" s="9"/>
      <c r="AN545" s="4"/>
      <c r="AO545" s="185"/>
      <c r="AP545" s="4"/>
      <c r="AQ545" s="9"/>
      <c r="AR545" s="4"/>
      <c r="AS545" s="185"/>
      <c r="AT545" s="4"/>
      <c r="AU545" s="4"/>
      <c r="AV545" s="4"/>
      <c r="AW545" s="185"/>
      <c r="AX545" s="5">
        <v>114</v>
      </c>
      <c r="AY545" s="9">
        <v>0.09579861111111111</v>
      </c>
      <c r="AZ545" s="5">
        <v>107</v>
      </c>
      <c r="BA545" s="185"/>
      <c r="BB545" s="5"/>
      <c r="BC545" s="5"/>
      <c r="BD545" s="5"/>
      <c r="BE545" s="185"/>
      <c r="BF545" s="7"/>
      <c r="BG545" s="7"/>
      <c r="BH545" s="7"/>
      <c r="BI545" s="7"/>
    </row>
    <row r="546" spans="1:61" s="8" customFormat="1" ht="12.75">
      <c r="A546" s="162" t="s">
        <v>3718</v>
      </c>
      <c r="B546" s="57" t="s">
        <v>763</v>
      </c>
      <c r="C546" s="5"/>
      <c r="D546" s="195" t="s">
        <v>1726</v>
      </c>
      <c r="E546" s="185"/>
      <c r="F546" s="92">
        <f>+L546+P546+T546+X546+AB546+AF546+AJ546+AN546+AR546+AV546+AZ546+BD546</f>
        <v>188</v>
      </c>
      <c r="G546" s="92">
        <v>537</v>
      </c>
      <c r="H546" s="92">
        <f>COUNTA(J546,N546,R546,V546,Z546,AD546,AH546,AL546,AP546,AT546,AX546,BB546)</f>
        <v>1</v>
      </c>
      <c r="I546" s="185"/>
      <c r="J546" s="4"/>
      <c r="K546" s="4"/>
      <c r="L546" s="4"/>
      <c r="M546" s="185"/>
      <c r="N546" s="4"/>
      <c r="O546" s="3"/>
      <c r="P546" s="4"/>
      <c r="Q546" s="185"/>
      <c r="R546" s="42"/>
      <c r="S546" s="42"/>
      <c r="T546" s="42"/>
      <c r="U546" s="185"/>
      <c r="V546" s="150"/>
      <c r="W546" s="147"/>
      <c r="X546" s="5"/>
      <c r="Y546" s="185"/>
      <c r="Z546" s="152"/>
      <c r="AA546" s="5"/>
      <c r="AB546" s="5"/>
      <c r="AC546" s="185"/>
      <c r="AD546" s="4"/>
      <c r="AE546" s="19"/>
      <c r="AF546" s="4"/>
      <c r="AG546" s="185"/>
      <c r="AH546" s="5"/>
      <c r="AI546" s="36"/>
      <c r="AJ546" s="4"/>
      <c r="AK546" s="185"/>
      <c r="AL546" s="4"/>
      <c r="AM546" s="9"/>
      <c r="AN546" s="4"/>
      <c r="AO546" s="185"/>
      <c r="AP546" s="4">
        <v>35</v>
      </c>
      <c r="AQ546" s="9">
        <v>0.10465277777777778</v>
      </c>
      <c r="AR546" s="4">
        <v>188</v>
      </c>
      <c r="AS546" s="185"/>
      <c r="AT546" s="4"/>
      <c r="AU546" s="9"/>
      <c r="AV546" s="4"/>
      <c r="AW546" s="185"/>
      <c r="AX546" s="4"/>
      <c r="AY546" s="4"/>
      <c r="AZ546" s="4"/>
      <c r="BA546" s="185"/>
      <c r="BB546" s="5"/>
      <c r="BC546" s="5"/>
      <c r="BD546" s="5"/>
      <c r="BE546" s="185"/>
      <c r="BF546" s="7"/>
      <c r="BG546" s="7"/>
      <c r="BH546" s="7"/>
      <c r="BI546" s="7"/>
    </row>
    <row r="547" spans="1:61" s="8" customFormat="1" ht="12.75">
      <c r="A547" s="162" t="s">
        <v>4021</v>
      </c>
      <c r="B547" s="191" t="s">
        <v>763</v>
      </c>
      <c r="C547" s="191" t="s">
        <v>1851</v>
      </c>
      <c r="D547" s="161" t="s">
        <v>4022</v>
      </c>
      <c r="E547" s="185"/>
      <c r="F547" s="92">
        <f>+L547+P547+T547+X547+AB547+AF547+AJ547+AN547+AR547+AV547+AZ547+BD547</f>
        <v>188</v>
      </c>
      <c r="G547" s="92">
        <v>538</v>
      </c>
      <c r="H547" s="92">
        <f>COUNTA(J547,N547,R547,V547,Z547,AD547,AH547,AL547,AP547,AT547,AX547,BB547)</f>
        <v>1</v>
      </c>
      <c r="I547" s="185"/>
      <c r="J547" s="4"/>
      <c r="K547" s="4"/>
      <c r="L547" s="4"/>
      <c r="M547" s="185"/>
      <c r="N547" s="4"/>
      <c r="O547" s="3"/>
      <c r="P547" s="4"/>
      <c r="Q547" s="185"/>
      <c r="R547" s="4"/>
      <c r="S547" s="4"/>
      <c r="T547" s="4"/>
      <c r="U547" s="185"/>
      <c r="V547" s="149"/>
      <c r="W547" s="145"/>
      <c r="X547" s="4"/>
      <c r="Y547" s="185"/>
      <c r="Z547" s="154"/>
      <c r="AA547" s="16"/>
      <c r="AB547" s="4"/>
      <c r="AC547" s="185"/>
      <c r="AD547" s="4"/>
      <c r="AE547" s="9"/>
      <c r="AF547" s="4"/>
      <c r="AG547" s="185"/>
      <c r="AH547" s="4"/>
      <c r="AI547" s="9"/>
      <c r="AJ547" s="4"/>
      <c r="AK547" s="185"/>
      <c r="AL547" s="4"/>
      <c r="AM547" s="9"/>
      <c r="AN547" s="4"/>
      <c r="AO547" s="185"/>
      <c r="AP547" s="4"/>
      <c r="AQ547" s="9"/>
      <c r="AR547" s="4"/>
      <c r="AS547" s="185"/>
      <c r="AT547" s="4"/>
      <c r="AU547" s="19"/>
      <c r="AV547" s="4"/>
      <c r="AW547" s="185"/>
      <c r="AX547" s="4"/>
      <c r="AY547" s="4"/>
      <c r="AZ547" s="4"/>
      <c r="BA547" s="185"/>
      <c r="BB547" s="191" t="s">
        <v>1895</v>
      </c>
      <c r="BC547" s="191" t="s">
        <v>4023</v>
      </c>
      <c r="BD547" s="6">
        <v>188</v>
      </c>
      <c r="BE547" s="185"/>
      <c r="BF547" s="7"/>
      <c r="BG547" s="7"/>
      <c r="BH547" s="7"/>
      <c r="BI547" s="7"/>
    </row>
    <row r="548" spans="1:57" ht="12.75">
      <c r="A548" s="162" t="s">
        <v>3932</v>
      </c>
      <c r="B548" s="191" t="s">
        <v>763</v>
      </c>
      <c r="C548" s="191" t="s">
        <v>2244</v>
      </c>
      <c r="D548" s="202" t="s">
        <v>1752</v>
      </c>
      <c r="E548" s="185"/>
      <c r="F548" s="92">
        <f>+L548+P548+T548+X548+AB548+AF548+AJ548+AN548+AR548+AV548+AZ548+BD548</f>
        <v>188</v>
      </c>
      <c r="G548" s="92">
        <v>539</v>
      </c>
      <c r="H548" s="92">
        <f>COUNTA(J548,N548,R548,V548,Z548,AD548,AH548,AL548,AP548,AT548,AX548,BB548)</f>
        <v>1</v>
      </c>
      <c r="I548" s="185"/>
      <c r="M548" s="185"/>
      <c r="Q548" s="185"/>
      <c r="U548" s="185"/>
      <c r="Y548" s="185"/>
      <c r="AC548" s="185"/>
      <c r="AG548" s="185"/>
      <c r="AK548" s="185"/>
      <c r="AO548" s="185"/>
      <c r="AS548" s="185"/>
      <c r="AW548" s="185"/>
      <c r="BA548" s="185"/>
      <c r="BB548" s="191" t="s">
        <v>4190</v>
      </c>
      <c r="BC548" s="191" t="s">
        <v>3933</v>
      </c>
      <c r="BD548" s="6">
        <v>188</v>
      </c>
      <c r="BE548" s="185"/>
    </row>
    <row r="549" spans="1:57" ht="12.75">
      <c r="A549" s="162" t="s">
        <v>3769</v>
      </c>
      <c r="B549" s="57" t="s">
        <v>763</v>
      </c>
      <c r="C549" s="141"/>
      <c r="D549" s="196" t="s">
        <v>2019</v>
      </c>
      <c r="E549" s="185"/>
      <c r="F549" s="92">
        <f>+L549+P549+T549+X549+AB549+AF549+AJ549+AN549+AR549+AV549+AZ549+BD549</f>
        <v>187</v>
      </c>
      <c r="G549" s="92">
        <v>540</v>
      </c>
      <c r="H549" s="92">
        <f>COUNTA(J549,N549,R549,V549,Z549,AD549,AH549,AL549,AP549,AT549,AX549,BB549)</f>
        <v>1</v>
      </c>
      <c r="I549" s="185"/>
      <c r="M549" s="185"/>
      <c r="Q549" s="185"/>
      <c r="U549" s="185"/>
      <c r="V549" s="150"/>
      <c r="W549" s="147"/>
      <c r="X549" s="5"/>
      <c r="Y549" s="185"/>
      <c r="AA549" s="5"/>
      <c r="AB549" s="5"/>
      <c r="AC549" s="185"/>
      <c r="AG549" s="185"/>
      <c r="AH549" s="5"/>
      <c r="AI549" s="36"/>
      <c r="AK549" s="185"/>
      <c r="AO549" s="185"/>
      <c r="AS549" s="185"/>
      <c r="AW549" s="185"/>
      <c r="AX549" s="5">
        <v>34</v>
      </c>
      <c r="AY549" s="9">
        <v>0.07784722222222222</v>
      </c>
      <c r="AZ549" s="5">
        <v>187</v>
      </c>
      <c r="BA549" s="185"/>
      <c r="BB549" s="5"/>
      <c r="BC549" s="5"/>
      <c r="BD549" s="5"/>
      <c r="BE549" s="185"/>
    </row>
    <row r="550" spans="1:61" s="8" customFormat="1" ht="12.75">
      <c r="A550" s="162" t="s">
        <v>3457</v>
      </c>
      <c r="B550" s="191" t="s">
        <v>763</v>
      </c>
      <c r="C550" s="191" t="s">
        <v>2564</v>
      </c>
      <c r="D550" s="194" t="s">
        <v>2907</v>
      </c>
      <c r="E550" s="185"/>
      <c r="F550" s="92">
        <f>+L550+P550+T550+X550+AB550+AF550+AJ550+AN550+AR550+AV550+AZ550+BD550</f>
        <v>187</v>
      </c>
      <c r="G550" s="92">
        <v>541</v>
      </c>
      <c r="H550" s="92">
        <f>COUNTA(J550,N550,R550,V550,Z550,AD550,AH550,AL550,AP550,AT550,AX550,BB550)</f>
        <v>1</v>
      </c>
      <c r="I550" s="185"/>
      <c r="J550" s="4"/>
      <c r="K550" s="4"/>
      <c r="L550" s="4"/>
      <c r="M550" s="185"/>
      <c r="N550" s="4"/>
      <c r="O550" s="3"/>
      <c r="P550" s="4"/>
      <c r="Q550" s="185"/>
      <c r="R550" s="4"/>
      <c r="S550" s="4"/>
      <c r="T550" s="4"/>
      <c r="U550" s="185"/>
      <c r="V550" s="149"/>
      <c r="W550" s="145"/>
      <c r="X550" s="4"/>
      <c r="Y550" s="185"/>
      <c r="Z550" s="152"/>
      <c r="AA550" s="9"/>
      <c r="AB550" s="4"/>
      <c r="AC550" s="185"/>
      <c r="AD550" s="4"/>
      <c r="AE550" s="9"/>
      <c r="AF550" s="4"/>
      <c r="AG550" s="185"/>
      <c r="AH550" s="191" t="s">
        <v>3596</v>
      </c>
      <c r="AI550" s="191" t="s">
        <v>2908</v>
      </c>
      <c r="AJ550" s="6">
        <v>187</v>
      </c>
      <c r="AK550" s="185"/>
      <c r="AL550" s="4"/>
      <c r="AM550" s="9"/>
      <c r="AN550" s="4"/>
      <c r="AO550" s="185"/>
      <c r="AP550" s="4"/>
      <c r="AQ550" s="9"/>
      <c r="AR550" s="4"/>
      <c r="AS550" s="185"/>
      <c r="AT550" s="4"/>
      <c r="AU550" s="4"/>
      <c r="AV550" s="4"/>
      <c r="AW550" s="185"/>
      <c r="AX550" s="52"/>
      <c r="AY550" s="52"/>
      <c r="AZ550" s="4"/>
      <c r="BA550" s="185"/>
      <c r="BB550" s="5"/>
      <c r="BC550" s="5"/>
      <c r="BD550" s="5"/>
      <c r="BE550" s="185"/>
      <c r="BF550" s="7"/>
      <c r="BG550" s="7"/>
      <c r="BH550" s="7"/>
      <c r="BI550" s="7"/>
    </row>
    <row r="551" spans="1:61" s="8" customFormat="1" ht="12.75">
      <c r="A551" s="162" t="s">
        <v>649</v>
      </c>
      <c r="B551" s="136" t="s">
        <v>763</v>
      </c>
      <c r="C551" s="136" t="s">
        <v>1712</v>
      </c>
      <c r="D551" s="194" t="s">
        <v>1673</v>
      </c>
      <c r="E551" s="185"/>
      <c r="F551" s="92">
        <f>+L551+P551+T551+X551+AB551+AF551+AJ551+AN551+AR551+AV551+AZ551+BD551</f>
        <v>186</v>
      </c>
      <c r="G551" s="92">
        <v>542</v>
      </c>
      <c r="H551" s="92">
        <f>COUNTA(J551,N551,R551,V551,Z551,AD551,AH551,AL551,AP551,AT551,AX551,BB551)</f>
        <v>1</v>
      </c>
      <c r="I551" s="185"/>
      <c r="J551" s="4"/>
      <c r="K551" s="4"/>
      <c r="L551" s="4"/>
      <c r="M551" s="185"/>
      <c r="N551" s="4"/>
      <c r="O551" s="3"/>
      <c r="P551" s="4"/>
      <c r="Q551" s="185"/>
      <c r="R551" s="4"/>
      <c r="S551" s="4"/>
      <c r="T551" s="4"/>
      <c r="U551" s="185"/>
      <c r="V551" s="149"/>
      <c r="W551" s="145"/>
      <c r="X551" s="4"/>
      <c r="Y551" s="185"/>
      <c r="Z551" s="153">
        <v>29</v>
      </c>
      <c r="AA551" s="136" t="s">
        <v>1829</v>
      </c>
      <c r="AB551" s="6">
        <v>186</v>
      </c>
      <c r="AC551" s="185"/>
      <c r="AD551" s="4"/>
      <c r="AE551" s="19"/>
      <c r="AF551" s="4"/>
      <c r="AG551" s="185"/>
      <c r="AH551" s="5"/>
      <c r="AI551" s="36"/>
      <c r="AJ551" s="4"/>
      <c r="AK551" s="185"/>
      <c r="AL551" s="42"/>
      <c r="AM551" s="58"/>
      <c r="AN551" s="4"/>
      <c r="AO551" s="185"/>
      <c r="AP551" s="4"/>
      <c r="AQ551" s="9"/>
      <c r="AR551" s="4"/>
      <c r="AS551" s="185"/>
      <c r="AT551" s="4"/>
      <c r="AU551" s="19"/>
      <c r="AV551" s="4"/>
      <c r="AW551" s="185"/>
      <c r="AX551" s="4"/>
      <c r="AY551" s="4"/>
      <c r="AZ551" s="4"/>
      <c r="BA551" s="185"/>
      <c r="BB551" s="5"/>
      <c r="BC551" s="5"/>
      <c r="BD551" s="5"/>
      <c r="BE551" s="185"/>
      <c r="BF551" s="7"/>
      <c r="BG551" s="7"/>
      <c r="BH551" s="7"/>
      <c r="BI551" s="7"/>
    </row>
    <row r="552" spans="1:61" s="8" customFormat="1" ht="12.75">
      <c r="A552" s="162" t="s">
        <v>3458</v>
      </c>
      <c r="B552" s="191" t="s">
        <v>763</v>
      </c>
      <c r="C552" s="191" t="s">
        <v>2382</v>
      </c>
      <c r="D552" s="194" t="s">
        <v>2907</v>
      </c>
      <c r="E552" s="185"/>
      <c r="F552" s="92">
        <f>+L552+P552+T552+X552+AB552+AF552+AJ552+AN552+AR552+AV552+AZ552+BD552</f>
        <v>186</v>
      </c>
      <c r="G552" s="92">
        <v>543</v>
      </c>
      <c r="H552" s="92">
        <f>COUNTA(J552,N552,R552,V552,Z552,AD552,AH552,AL552,AP552,AT552,AX552,BB552)</f>
        <v>1</v>
      </c>
      <c r="I552" s="185"/>
      <c r="J552" s="4"/>
      <c r="K552" s="4"/>
      <c r="L552" s="4"/>
      <c r="M552" s="185"/>
      <c r="N552" s="4"/>
      <c r="O552" s="3"/>
      <c r="P552" s="4"/>
      <c r="Q552" s="185"/>
      <c r="R552" s="4"/>
      <c r="S552" s="4"/>
      <c r="T552" s="4"/>
      <c r="U552" s="185"/>
      <c r="V552" s="149"/>
      <c r="W552" s="145"/>
      <c r="X552" s="4"/>
      <c r="Y552" s="185"/>
      <c r="Z552" s="154"/>
      <c r="AA552" s="16"/>
      <c r="AB552" s="4"/>
      <c r="AC552" s="185"/>
      <c r="AD552" s="4"/>
      <c r="AE552" s="9"/>
      <c r="AF552" s="4"/>
      <c r="AG552" s="185"/>
      <c r="AH552" s="191" t="s">
        <v>3597</v>
      </c>
      <c r="AI552" s="191" t="s">
        <v>2912</v>
      </c>
      <c r="AJ552" s="6">
        <v>186</v>
      </c>
      <c r="AK552" s="185"/>
      <c r="AL552" s="4"/>
      <c r="AM552" s="9"/>
      <c r="AN552" s="4"/>
      <c r="AO552" s="185"/>
      <c r="AP552" s="4"/>
      <c r="AQ552" s="9"/>
      <c r="AR552" s="4"/>
      <c r="AS552" s="185"/>
      <c r="AT552" s="4"/>
      <c r="AU552" s="19"/>
      <c r="AV552" s="4"/>
      <c r="AW552" s="185"/>
      <c r="AX552" s="4"/>
      <c r="AY552" s="4"/>
      <c r="AZ552" s="4"/>
      <c r="BA552" s="185"/>
      <c r="BB552" s="5"/>
      <c r="BC552" s="5"/>
      <c r="BD552" s="5"/>
      <c r="BE552" s="185"/>
      <c r="BF552" s="7"/>
      <c r="BG552" s="7"/>
      <c r="BH552" s="7"/>
      <c r="BI552" s="7"/>
    </row>
    <row r="553" spans="1:58" ht="12.75">
      <c r="A553" s="162" t="s">
        <v>3492</v>
      </c>
      <c r="B553" s="191" t="s">
        <v>763</v>
      </c>
      <c r="C553" s="191" t="s">
        <v>2062</v>
      </c>
      <c r="D553" s="194" t="s">
        <v>1990</v>
      </c>
      <c r="E553" s="185"/>
      <c r="F553" s="92">
        <f>+L553+P553+T553+X553+AB553+AF553+AJ553+AN553+AR553+AV553+AZ553+BD553</f>
        <v>186</v>
      </c>
      <c r="G553" s="92">
        <v>544</v>
      </c>
      <c r="H553" s="92">
        <f>COUNTA(J553,N553,R553,V553,Z553,AD553,AH553,AL553,AP553,AT553,AX553,BB553)</f>
        <v>1</v>
      </c>
      <c r="I553" s="185"/>
      <c r="J553" s="5"/>
      <c r="K553" s="36"/>
      <c r="L553" s="5"/>
      <c r="M553" s="185"/>
      <c r="N553" s="5"/>
      <c r="O553" s="59"/>
      <c r="P553" s="5"/>
      <c r="Q553" s="185"/>
      <c r="U553" s="185"/>
      <c r="Y553" s="185"/>
      <c r="AB553" s="5"/>
      <c r="AC553" s="185"/>
      <c r="AD553" s="5"/>
      <c r="AF553" s="5"/>
      <c r="AG553" s="185"/>
      <c r="AH553" s="191">
        <v>41</v>
      </c>
      <c r="AI553" s="191" t="s">
        <v>3155</v>
      </c>
      <c r="AJ553" s="4">
        <v>186</v>
      </c>
      <c r="AK553" s="185"/>
      <c r="AN553" s="5"/>
      <c r="AO553" s="185"/>
      <c r="AS553" s="185"/>
      <c r="AU553" s="19"/>
      <c r="AW553" s="185"/>
      <c r="BA553" s="185"/>
      <c r="BB553" s="5"/>
      <c r="BC553" s="5"/>
      <c r="BD553" s="5"/>
      <c r="BE553" s="185"/>
      <c r="BF553" s="8"/>
    </row>
    <row r="554" spans="1:57" s="8" customFormat="1" ht="12.75">
      <c r="A554" s="169" t="s">
        <v>1111</v>
      </c>
      <c r="B554" s="5" t="s">
        <v>763</v>
      </c>
      <c r="C554" s="40">
        <v>1972</v>
      </c>
      <c r="D554" s="195" t="s">
        <v>1112</v>
      </c>
      <c r="E554" s="185"/>
      <c r="F554" s="92">
        <f>+L554+P554+T554+X554+AB554+AF554+AJ554+AN554+AR554+AV554+AZ554+BD554</f>
        <v>185</v>
      </c>
      <c r="G554" s="92">
        <v>545</v>
      </c>
      <c r="H554" s="92">
        <f>COUNTA(J554,N554,R554,V554,Z554,AD554,AH554,AL554,AP554,AT554,AX554,BB554)</f>
        <v>1</v>
      </c>
      <c r="I554" s="185"/>
      <c r="J554" s="5"/>
      <c r="K554" s="5"/>
      <c r="L554" s="5"/>
      <c r="M554" s="185"/>
      <c r="N554" s="89">
        <v>34</v>
      </c>
      <c r="O554" s="129">
        <v>0.0871412037037037</v>
      </c>
      <c r="P554" s="5">
        <v>185</v>
      </c>
      <c r="Q554" s="185"/>
      <c r="R554" s="52"/>
      <c r="S554" s="52"/>
      <c r="T554" s="52"/>
      <c r="U554" s="185"/>
      <c r="V554" s="150"/>
      <c r="W554" s="147"/>
      <c r="X554" s="5"/>
      <c r="Y554" s="185"/>
      <c r="Z554" s="152"/>
      <c r="AA554" s="5"/>
      <c r="AB554" s="5"/>
      <c r="AC554" s="185"/>
      <c r="AD554" s="4"/>
      <c r="AE554" s="19"/>
      <c r="AF554" s="5"/>
      <c r="AG554" s="185"/>
      <c r="AH554" s="5"/>
      <c r="AI554" s="36"/>
      <c r="AJ554" s="5"/>
      <c r="AK554" s="185"/>
      <c r="AL554" s="5"/>
      <c r="AM554" s="36"/>
      <c r="AN554" s="5"/>
      <c r="AO554" s="185"/>
      <c r="AP554" s="5"/>
      <c r="AQ554" s="36"/>
      <c r="AR554" s="5"/>
      <c r="AS554" s="185"/>
      <c r="AT554" s="5"/>
      <c r="AU554" s="36"/>
      <c r="AV554" s="5"/>
      <c r="AW554" s="185"/>
      <c r="AX554" s="5"/>
      <c r="AY554" s="5"/>
      <c r="AZ554" s="5"/>
      <c r="BA554" s="185"/>
      <c r="BB554" s="5"/>
      <c r="BC554" s="5"/>
      <c r="BD554" s="5"/>
      <c r="BE554" s="185"/>
    </row>
    <row r="555" spans="1:57" s="8" customFormat="1" ht="12.75">
      <c r="A555" s="169" t="s">
        <v>1496</v>
      </c>
      <c r="B555" s="5" t="s">
        <v>763</v>
      </c>
      <c r="C555" s="5">
        <v>1976</v>
      </c>
      <c r="D555" s="177" t="s">
        <v>901</v>
      </c>
      <c r="E555" s="185"/>
      <c r="F555" s="92">
        <f>+L555+P555+T555+X555+AB555+AF555+AJ555+AN555+AR555+AV555+AZ555+BD555</f>
        <v>185</v>
      </c>
      <c r="G555" s="92">
        <v>546</v>
      </c>
      <c r="H555" s="92">
        <f>COUNTA(J555,N555,R555,V555,Z555,AD555,AH555,AL555,AP555,AT555,AX555,BB555)</f>
        <v>1</v>
      </c>
      <c r="I555" s="185"/>
      <c r="J555" s="5"/>
      <c r="K555" s="5"/>
      <c r="L555" s="5"/>
      <c r="M555" s="185"/>
      <c r="N555" s="5"/>
      <c r="O555" s="59"/>
      <c r="P555" s="5"/>
      <c r="Q555" s="185"/>
      <c r="R555" s="92">
        <v>34</v>
      </c>
      <c r="S555" s="89" t="s">
        <v>1264</v>
      </c>
      <c r="T555" s="52">
        <v>185</v>
      </c>
      <c r="U555" s="185"/>
      <c r="V555" s="150"/>
      <c r="W555" s="147"/>
      <c r="X555" s="5"/>
      <c r="Y555" s="185"/>
      <c r="Z555" s="152"/>
      <c r="AA555" s="5"/>
      <c r="AB555" s="5"/>
      <c r="AC555" s="185"/>
      <c r="AD555" s="4"/>
      <c r="AE555" s="19"/>
      <c r="AF555" s="5"/>
      <c r="AG555" s="185"/>
      <c r="AH555" s="5"/>
      <c r="AI555" s="36"/>
      <c r="AJ555" s="5"/>
      <c r="AK555" s="185"/>
      <c r="AL555" s="5"/>
      <c r="AM555" s="36"/>
      <c r="AN555" s="5"/>
      <c r="AO555" s="185"/>
      <c r="AP555" s="5"/>
      <c r="AQ555" s="36"/>
      <c r="AR555" s="5"/>
      <c r="AS555" s="185"/>
      <c r="AT555" s="5"/>
      <c r="AU555" s="125"/>
      <c r="AV555" s="5"/>
      <c r="AW555" s="185"/>
      <c r="AX555" s="5"/>
      <c r="AY555" s="5"/>
      <c r="AZ555" s="5"/>
      <c r="BA555" s="185"/>
      <c r="BB555" s="5"/>
      <c r="BC555" s="5"/>
      <c r="BD555" s="5"/>
      <c r="BE555" s="185"/>
    </row>
    <row r="556" spans="1:57" s="8" customFormat="1" ht="12.75">
      <c r="A556" s="169" t="s">
        <v>866</v>
      </c>
      <c r="B556" s="5" t="s">
        <v>763</v>
      </c>
      <c r="C556" s="5">
        <v>1962</v>
      </c>
      <c r="D556" s="195" t="s">
        <v>903</v>
      </c>
      <c r="E556" s="185"/>
      <c r="F556" s="92">
        <f>+L556+P556+T556+X556+AB556+AF556+AJ556+AN556+AR556+AV556+AZ556+BD556</f>
        <v>185</v>
      </c>
      <c r="G556" s="92">
        <v>547</v>
      </c>
      <c r="H556" s="92">
        <f>COUNTA(J556,N556,R556,V556,Z556,AD556,AH556,AL556,AP556,AT556,AX556,BB556)</f>
        <v>1</v>
      </c>
      <c r="I556" s="185"/>
      <c r="J556" s="89">
        <v>34</v>
      </c>
      <c r="K556" s="89" t="s">
        <v>953</v>
      </c>
      <c r="L556" s="5">
        <v>185</v>
      </c>
      <c r="M556" s="185"/>
      <c r="N556" s="5"/>
      <c r="O556" s="125"/>
      <c r="P556" s="5"/>
      <c r="Q556" s="185"/>
      <c r="R556" s="5"/>
      <c r="S556" s="5"/>
      <c r="T556" s="5"/>
      <c r="U556" s="185"/>
      <c r="V556" s="150"/>
      <c r="W556" s="147"/>
      <c r="X556" s="5"/>
      <c r="Y556" s="185"/>
      <c r="Z556" s="152"/>
      <c r="AA556" s="5"/>
      <c r="AB556" s="5"/>
      <c r="AC556" s="185"/>
      <c r="AD556" s="4"/>
      <c r="AE556" s="19"/>
      <c r="AF556" s="5"/>
      <c r="AG556" s="185"/>
      <c r="AH556" s="5"/>
      <c r="AI556" s="36"/>
      <c r="AJ556" s="5"/>
      <c r="AK556" s="185"/>
      <c r="AL556" s="5"/>
      <c r="AM556" s="36"/>
      <c r="AN556" s="5"/>
      <c r="AO556" s="185"/>
      <c r="AP556" s="5"/>
      <c r="AQ556" s="36"/>
      <c r="AR556" s="5"/>
      <c r="AS556" s="185"/>
      <c r="AT556" s="5"/>
      <c r="AU556" s="36"/>
      <c r="AV556" s="5"/>
      <c r="AW556" s="185"/>
      <c r="AX556" s="5"/>
      <c r="AY556" s="5"/>
      <c r="AZ556" s="5"/>
      <c r="BA556" s="185"/>
      <c r="BB556" s="5"/>
      <c r="BC556" s="5"/>
      <c r="BD556" s="5"/>
      <c r="BE556" s="185"/>
    </row>
    <row r="557" spans="1:57" ht="12.75">
      <c r="A557" s="162" t="s">
        <v>3493</v>
      </c>
      <c r="B557" s="191" t="s">
        <v>763</v>
      </c>
      <c r="C557" s="191" t="s">
        <v>2305</v>
      </c>
      <c r="D557" s="194" t="s">
        <v>1733</v>
      </c>
      <c r="E557" s="185"/>
      <c r="F557" s="92">
        <f>+L557+P557+T557+X557+AB557+AF557+AJ557+AN557+AR557+AV557+AZ557+BD557</f>
        <v>185</v>
      </c>
      <c r="G557" s="92">
        <v>548</v>
      </c>
      <c r="H557" s="92">
        <f>COUNTA(J557,N557,R557,V557,Z557,AD557,AH557,AL557,AP557,AT557,AX557,BB557)</f>
        <v>1</v>
      </c>
      <c r="I557" s="185"/>
      <c r="M557" s="185"/>
      <c r="Q557" s="185"/>
      <c r="U557" s="185"/>
      <c r="Y557" s="185"/>
      <c r="AC557" s="185"/>
      <c r="AG557" s="185"/>
      <c r="AH557" s="191">
        <v>42</v>
      </c>
      <c r="AI557" s="191" t="s">
        <v>3158</v>
      </c>
      <c r="AJ557" s="5">
        <v>185</v>
      </c>
      <c r="AK557" s="185"/>
      <c r="AO557" s="185"/>
      <c r="AS557" s="185"/>
      <c r="AT557" s="21"/>
      <c r="AU557" s="20"/>
      <c r="AV557" s="21"/>
      <c r="AW557" s="185"/>
      <c r="BA557" s="185"/>
      <c r="BB557" s="5"/>
      <c r="BC557" s="5"/>
      <c r="BD557" s="5"/>
      <c r="BE557" s="185"/>
    </row>
    <row r="558" spans="1:57" ht="12.75">
      <c r="A558" s="162" t="s">
        <v>4025</v>
      </c>
      <c r="B558" s="191" t="s">
        <v>763</v>
      </c>
      <c r="C558" s="191" t="s">
        <v>1651</v>
      </c>
      <c r="D558" s="161" t="s">
        <v>1752</v>
      </c>
      <c r="E558" s="185"/>
      <c r="F558" s="92">
        <f>+L558+P558+T558+X558+AB558+AF558+AJ558+AN558+AR558+AV558+AZ558+BD558</f>
        <v>185</v>
      </c>
      <c r="G558" s="92">
        <v>549</v>
      </c>
      <c r="H558" s="92">
        <f>COUNTA(J558,N558,R558,V558,Z558,AD558,AH558,AL558,AP558,AT558,AX558,BB558)</f>
        <v>1</v>
      </c>
      <c r="I558" s="185"/>
      <c r="M558" s="185"/>
      <c r="Q558" s="185"/>
      <c r="U558" s="185"/>
      <c r="Y558" s="185"/>
      <c r="AC558" s="185"/>
      <c r="AG558" s="185"/>
      <c r="AK558" s="185"/>
      <c r="AO558" s="185"/>
      <c r="AS558" s="185"/>
      <c r="AW558" s="185"/>
      <c r="BA558" s="185"/>
      <c r="BB558" s="191" t="s">
        <v>1912</v>
      </c>
      <c r="BC558" s="191" t="s">
        <v>4026</v>
      </c>
      <c r="BD558" s="6">
        <v>185</v>
      </c>
      <c r="BE558" s="185"/>
    </row>
    <row r="559" spans="1:61" s="8" customFormat="1" ht="12.75">
      <c r="A559" s="162" t="s">
        <v>558</v>
      </c>
      <c r="B559" s="6" t="s">
        <v>763</v>
      </c>
      <c r="C559" s="5">
        <v>1965</v>
      </c>
      <c r="D559" s="195" t="s">
        <v>1192</v>
      </c>
      <c r="E559" s="185"/>
      <c r="F559" s="92">
        <f>+L559+P559+T559+X559+AB559+AF559+AJ559+AN559+AR559+AV559+AZ559+BD559</f>
        <v>183</v>
      </c>
      <c r="G559" s="92">
        <v>550</v>
      </c>
      <c r="H559" s="92">
        <f>COUNTA(J559,N559,R559,V559,Z559,AD559,AH559,AL559,AP559,AT559,AX559,BB559)</f>
        <v>1</v>
      </c>
      <c r="I559" s="185"/>
      <c r="J559" s="4"/>
      <c r="K559" s="4"/>
      <c r="L559" s="4"/>
      <c r="M559" s="185"/>
      <c r="N559" s="2"/>
      <c r="O559" s="3"/>
      <c r="P559" s="4"/>
      <c r="Q559" s="185"/>
      <c r="R559" s="4"/>
      <c r="S559" s="4"/>
      <c r="T559" s="4"/>
      <c r="U559" s="185"/>
      <c r="V559" s="150" t="s">
        <v>619</v>
      </c>
      <c r="W559" s="147">
        <v>0.6842129629629629</v>
      </c>
      <c r="X559" s="5">
        <v>183</v>
      </c>
      <c r="Y559" s="185"/>
      <c r="Z559" s="152"/>
      <c r="AA559" s="5"/>
      <c r="AB559" s="5"/>
      <c r="AC559" s="185"/>
      <c r="AD559" s="4"/>
      <c r="AE559" s="19"/>
      <c r="AF559" s="4"/>
      <c r="AG559" s="185"/>
      <c r="AH559" s="5"/>
      <c r="AI559" s="36"/>
      <c r="AJ559" s="4"/>
      <c r="AK559" s="185"/>
      <c r="AL559" s="4"/>
      <c r="AM559" s="9"/>
      <c r="AN559" s="4"/>
      <c r="AO559" s="185"/>
      <c r="AP559" s="4"/>
      <c r="AQ559" s="9"/>
      <c r="AR559" s="4"/>
      <c r="AS559" s="185"/>
      <c r="AT559" s="4"/>
      <c r="AU559" s="9"/>
      <c r="AV559" s="4"/>
      <c r="AW559" s="185"/>
      <c r="AX559" s="4"/>
      <c r="AY559" s="4"/>
      <c r="AZ559" s="4"/>
      <c r="BA559" s="185"/>
      <c r="BB559" s="5"/>
      <c r="BC559" s="5"/>
      <c r="BD559" s="5"/>
      <c r="BE559" s="185"/>
      <c r="BF559" s="7"/>
      <c r="BG559" s="7"/>
      <c r="BH559" s="7"/>
      <c r="BI559" s="7"/>
    </row>
    <row r="560" spans="1:61" s="8" customFormat="1" ht="12.75">
      <c r="A560" s="162" t="s">
        <v>650</v>
      </c>
      <c r="B560" s="136" t="s">
        <v>763</v>
      </c>
      <c r="C560" s="5">
        <v>1970</v>
      </c>
      <c r="D560" s="194" t="s">
        <v>1844</v>
      </c>
      <c r="E560" s="185"/>
      <c r="F560" s="92">
        <f>+L560+P560+T560+X560+AB560+AF560+AJ560+AN560+AR560+AV560+AZ560+BD560</f>
        <v>183</v>
      </c>
      <c r="G560" s="92">
        <v>551</v>
      </c>
      <c r="H560" s="92">
        <f>COUNTA(J560,N560,R560,V560,Z560,AD560,AH560,AL560,AP560,AT560,AX560,BB560)</f>
        <v>1</v>
      </c>
      <c r="I560" s="185"/>
      <c r="J560" s="4"/>
      <c r="K560" s="4"/>
      <c r="L560" s="4"/>
      <c r="M560" s="185"/>
      <c r="N560" s="4"/>
      <c r="O560" s="3"/>
      <c r="P560" s="4"/>
      <c r="Q560" s="185"/>
      <c r="R560" s="4"/>
      <c r="S560" s="4"/>
      <c r="T560" s="4"/>
      <c r="U560" s="185"/>
      <c r="V560" s="149"/>
      <c r="W560" s="145"/>
      <c r="X560" s="4"/>
      <c r="Y560" s="185"/>
      <c r="Z560" s="153">
        <v>32</v>
      </c>
      <c r="AA560" s="136" t="s">
        <v>1845</v>
      </c>
      <c r="AB560" s="6">
        <v>183</v>
      </c>
      <c r="AC560" s="185"/>
      <c r="AD560" s="4"/>
      <c r="AE560" s="19"/>
      <c r="AF560" s="4"/>
      <c r="AG560" s="185"/>
      <c r="AH560" s="5"/>
      <c r="AI560" s="36"/>
      <c r="AJ560" s="4"/>
      <c r="AK560" s="185"/>
      <c r="AL560" s="4"/>
      <c r="AM560" s="9"/>
      <c r="AN560" s="4"/>
      <c r="AO560" s="185"/>
      <c r="AP560" s="4"/>
      <c r="AQ560" s="9"/>
      <c r="AR560" s="4"/>
      <c r="AS560" s="185"/>
      <c r="AT560" s="4"/>
      <c r="AU560" s="9"/>
      <c r="AV560" s="4"/>
      <c r="AW560" s="185"/>
      <c r="AX560" s="4"/>
      <c r="AY560" s="4"/>
      <c r="AZ560" s="4"/>
      <c r="BA560" s="185"/>
      <c r="BB560" s="5"/>
      <c r="BC560" s="5"/>
      <c r="BD560" s="5"/>
      <c r="BE560" s="185"/>
      <c r="BF560" s="7"/>
      <c r="BG560" s="7"/>
      <c r="BH560" s="7"/>
      <c r="BI560" s="7"/>
    </row>
    <row r="561" spans="1:61" ht="12.75">
      <c r="A561" s="169" t="s">
        <v>3733</v>
      </c>
      <c r="B561" s="5" t="s">
        <v>763</v>
      </c>
      <c r="D561" s="195" t="s">
        <v>1990</v>
      </c>
      <c r="E561" s="185"/>
      <c r="F561" s="92">
        <f>+L561+P561+T561+X561+AB561+AF561+AJ561+AN561+AR561+AV561+AZ561+BD561</f>
        <v>183</v>
      </c>
      <c r="G561" s="92">
        <v>552</v>
      </c>
      <c r="H561" s="92">
        <f>COUNTA(J561,N561,R561,V561,Z561,AD561,AH561,AL561,AP561,AT561,AX561,BB561)</f>
        <v>1</v>
      </c>
      <c r="I561" s="185"/>
      <c r="J561" s="5"/>
      <c r="K561" s="5"/>
      <c r="L561" s="5"/>
      <c r="M561" s="185"/>
      <c r="N561" s="89"/>
      <c r="O561" s="129"/>
      <c r="P561" s="5"/>
      <c r="Q561" s="185"/>
      <c r="R561" s="127"/>
      <c r="S561" s="127"/>
      <c r="T561" s="127"/>
      <c r="U561" s="185"/>
      <c r="V561" s="150"/>
      <c r="W561" s="147"/>
      <c r="X561" s="5"/>
      <c r="Y561" s="185"/>
      <c r="AA561" s="5"/>
      <c r="AB561" s="5"/>
      <c r="AC561" s="185"/>
      <c r="AD561" s="5"/>
      <c r="AE561" s="36"/>
      <c r="AF561" s="5"/>
      <c r="AG561" s="185"/>
      <c r="AH561" s="5"/>
      <c r="AI561" s="36"/>
      <c r="AJ561" s="5"/>
      <c r="AK561" s="185"/>
      <c r="AL561" s="5"/>
      <c r="AM561" s="36"/>
      <c r="AN561" s="5"/>
      <c r="AO561" s="185"/>
      <c r="AQ561" s="36"/>
      <c r="AS561" s="185"/>
      <c r="AT561" s="5">
        <v>42</v>
      </c>
      <c r="AU561" s="36">
        <v>0.08395833333333334</v>
      </c>
      <c r="AV561" s="5">
        <v>183</v>
      </c>
      <c r="AW561" s="185"/>
      <c r="AX561" s="5"/>
      <c r="AY561" s="5"/>
      <c r="AZ561" s="5"/>
      <c r="BA561" s="185"/>
      <c r="BB561" s="5"/>
      <c r="BC561" s="5"/>
      <c r="BD561" s="5"/>
      <c r="BE561" s="185"/>
      <c r="BF561" s="8"/>
      <c r="BG561" s="8"/>
      <c r="BH561" s="8"/>
      <c r="BI561" s="8"/>
    </row>
    <row r="562" spans="1:57" ht="12.75">
      <c r="A562" s="162" t="s">
        <v>3938</v>
      </c>
      <c r="B562" s="191" t="s">
        <v>763</v>
      </c>
      <c r="C562" s="191" t="s">
        <v>2244</v>
      </c>
      <c r="D562" s="202" t="s">
        <v>3939</v>
      </c>
      <c r="E562" s="185"/>
      <c r="F562" s="92">
        <f>+L562+P562+T562+X562+AB562+AF562+AJ562+AN562+AR562+AV562+AZ562+BD562</f>
        <v>183</v>
      </c>
      <c r="G562" s="92">
        <v>553</v>
      </c>
      <c r="H562" s="92">
        <f>COUNTA(J562,N562,R562,V562,Z562,AD562,AH562,AL562,AP562,AT562,AX562,BB562)</f>
        <v>1</v>
      </c>
      <c r="I562" s="185"/>
      <c r="M562" s="185"/>
      <c r="Q562" s="185"/>
      <c r="U562" s="185"/>
      <c r="Y562" s="185"/>
      <c r="AC562" s="185"/>
      <c r="AG562" s="185"/>
      <c r="AK562" s="185"/>
      <c r="AO562" s="185"/>
      <c r="AS562" s="185"/>
      <c r="AW562" s="185"/>
      <c r="AX562" s="52"/>
      <c r="AY562" s="60"/>
      <c r="BA562" s="185"/>
      <c r="BB562" s="191" t="s">
        <v>4195</v>
      </c>
      <c r="BC562" s="191" t="s">
        <v>3940</v>
      </c>
      <c r="BD562" s="6">
        <v>183</v>
      </c>
      <c r="BE562" s="185"/>
    </row>
    <row r="563" spans="1:61" s="8" customFormat="1" ht="12.75">
      <c r="A563" s="162" t="s">
        <v>3461</v>
      </c>
      <c r="B563" s="191" t="s">
        <v>763</v>
      </c>
      <c r="C563" s="191" t="s">
        <v>2656</v>
      </c>
      <c r="D563" s="194" t="s">
        <v>1733</v>
      </c>
      <c r="E563" s="185"/>
      <c r="F563" s="92">
        <f>+L563+P563+T563+X563+AB563+AF563+AJ563+AN563+AR563+AV563+AZ563+BD563</f>
        <v>182</v>
      </c>
      <c r="G563" s="92">
        <v>554</v>
      </c>
      <c r="H563" s="92">
        <f>COUNTA(J563,N563,R563,V563,Z563,AD563,AH563,AL563,AP563,AT563,AX563,BB563)</f>
        <v>1</v>
      </c>
      <c r="I563" s="185"/>
      <c r="J563" s="4"/>
      <c r="K563" s="4"/>
      <c r="L563" s="4"/>
      <c r="M563" s="185"/>
      <c r="N563" s="4"/>
      <c r="O563" s="3"/>
      <c r="P563" s="4"/>
      <c r="Q563" s="185"/>
      <c r="R563" s="4"/>
      <c r="S563" s="4"/>
      <c r="T563" s="4"/>
      <c r="U563" s="185"/>
      <c r="V563" s="149"/>
      <c r="W563" s="145"/>
      <c r="X563" s="4"/>
      <c r="Y563" s="185"/>
      <c r="Z563" s="152"/>
      <c r="AA563" s="9"/>
      <c r="AB563" s="4"/>
      <c r="AC563" s="185"/>
      <c r="AD563" s="4"/>
      <c r="AE563" s="9"/>
      <c r="AF563" s="4"/>
      <c r="AG563" s="185"/>
      <c r="AH563" s="191" t="s">
        <v>3601</v>
      </c>
      <c r="AI563" s="191" t="s">
        <v>2928</v>
      </c>
      <c r="AJ563" s="6">
        <v>182</v>
      </c>
      <c r="AK563" s="185"/>
      <c r="AL563" s="4"/>
      <c r="AM563" s="9"/>
      <c r="AN563" s="4"/>
      <c r="AO563" s="185"/>
      <c r="AP563" s="4"/>
      <c r="AQ563" s="9"/>
      <c r="AR563" s="4"/>
      <c r="AS563" s="185"/>
      <c r="AT563" s="4"/>
      <c r="AU563" s="4"/>
      <c r="AV563" s="4"/>
      <c r="AW563" s="185"/>
      <c r="AX563" s="4"/>
      <c r="AY563" s="4"/>
      <c r="AZ563" s="4"/>
      <c r="BA563" s="185"/>
      <c r="BB563" s="5"/>
      <c r="BC563" s="5"/>
      <c r="BD563" s="5"/>
      <c r="BE563" s="185"/>
      <c r="BF563" s="7"/>
      <c r="BG563" s="7"/>
      <c r="BH563" s="7"/>
      <c r="BI563" s="7"/>
    </row>
    <row r="564" spans="1:61" ht="12.75">
      <c r="A564" s="170" t="s">
        <v>1467</v>
      </c>
      <c r="B564" s="5" t="s">
        <v>765</v>
      </c>
      <c r="C564" s="5">
        <v>1962</v>
      </c>
      <c r="D564" s="195" t="s">
        <v>1192</v>
      </c>
      <c r="E564" s="185"/>
      <c r="F564" s="92">
        <f>+L564+P564+T564+X564+AB564+AF564+AJ564+AN564+AR564+AV564+AZ564+BD564</f>
        <v>181</v>
      </c>
      <c r="G564" s="92">
        <v>555</v>
      </c>
      <c r="H564" s="92">
        <f>COUNTA(J564,N564,R564,V564,Z564,AD564,AH564,AL564,AP564,AT564,AX564,BB564)</f>
        <v>2</v>
      </c>
      <c r="I564" s="185"/>
      <c r="J564" s="5"/>
      <c r="K564" s="5"/>
      <c r="L564" s="5"/>
      <c r="M564" s="185"/>
      <c r="N564" s="5"/>
      <c r="O564" s="59"/>
      <c r="P564" s="5"/>
      <c r="Q564" s="185"/>
      <c r="R564" s="92">
        <v>82</v>
      </c>
      <c r="S564" s="89" t="s">
        <v>1300</v>
      </c>
      <c r="T564" s="52">
        <v>137</v>
      </c>
      <c r="U564" s="185"/>
      <c r="V564" s="150"/>
      <c r="W564" s="147"/>
      <c r="X564" s="5"/>
      <c r="Y564" s="185"/>
      <c r="AA564" s="5"/>
      <c r="AB564" s="5"/>
      <c r="AC564" s="185"/>
      <c r="AE564" s="19"/>
      <c r="AF564" s="5"/>
      <c r="AG564" s="185"/>
      <c r="AH564" s="5"/>
      <c r="AI564" s="36"/>
      <c r="AJ564" s="5"/>
      <c r="AK564" s="185"/>
      <c r="AL564" s="5"/>
      <c r="AM564" s="36"/>
      <c r="AN564" s="5"/>
      <c r="AO564" s="185"/>
      <c r="AP564" s="5"/>
      <c r="AQ564" s="36"/>
      <c r="AR564" s="5"/>
      <c r="AS564" s="185"/>
      <c r="AT564" s="5"/>
      <c r="AU564" s="36"/>
      <c r="AV564" s="5"/>
      <c r="AW564" s="185"/>
      <c r="AX564" s="52">
        <v>177</v>
      </c>
      <c r="AY564" s="36">
        <v>0.13578703703703704</v>
      </c>
      <c r="AZ564" s="4">
        <v>44</v>
      </c>
      <c r="BA564" s="185"/>
      <c r="BB564" s="5"/>
      <c r="BC564" s="5"/>
      <c r="BD564" s="5"/>
      <c r="BE564" s="185"/>
      <c r="BF564" s="8"/>
      <c r="BG564" s="8"/>
      <c r="BH564" s="8"/>
      <c r="BI564" s="8"/>
    </row>
    <row r="565" spans="1:61" s="8" customFormat="1" ht="12.75">
      <c r="A565" s="162" t="s">
        <v>652</v>
      </c>
      <c r="B565" s="136" t="s">
        <v>763</v>
      </c>
      <c r="C565" s="136" t="s">
        <v>1857</v>
      </c>
      <c r="D565" s="194" t="s">
        <v>1858</v>
      </c>
      <c r="E565" s="185"/>
      <c r="F565" s="92">
        <f>+L565+P565+T565+X565+AB565+AF565+AJ565+AN565+AR565+AV565+AZ565+BD565</f>
        <v>181</v>
      </c>
      <c r="G565" s="92">
        <v>556</v>
      </c>
      <c r="H565" s="92">
        <f>COUNTA(J565,N565,R565,V565,Z565,AD565,AH565,AL565,AP565,AT565,AX565,BB565)</f>
        <v>1</v>
      </c>
      <c r="I565" s="185"/>
      <c r="J565" s="4"/>
      <c r="K565" s="4"/>
      <c r="L565" s="4"/>
      <c r="M565" s="185"/>
      <c r="N565" s="4"/>
      <c r="O565" s="3"/>
      <c r="P565" s="4"/>
      <c r="Q565" s="185"/>
      <c r="R565" s="4"/>
      <c r="S565" s="4"/>
      <c r="T565" s="4"/>
      <c r="U565" s="185"/>
      <c r="V565" s="149"/>
      <c r="W565" s="145"/>
      <c r="X565" s="4"/>
      <c r="Y565" s="185"/>
      <c r="Z565" s="153">
        <v>34</v>
      </c>
      <c r="AA565" s="136" t="s">
        <v>1859</v>
      </c>
      <c r="AB565" s="6">
        <v>181</v>
      </c>
      <c r="AC565" s="185"/>
      <c r="AD565" s="4"/>
      <c r="AE565" s="9"/>
      <c r="AF565" s="4"/>
      <c r="AG565" s="185"/>
      <c r="AH565" s="5"/>
      <c r="AI565" s="36"/>
      <c r="AJ565" s="4"/>
      <c r="AK565" s="185"/>
      <c r="AL565" s="4"/>
      <c r="AM565" s="9"/>
      <c r="AN565" s="4"/>
      <c r="AO565" s="185"/>
      <c r="AP565" s="4"/>
      <c r="AQ565" s="9"/>
      <c r="AR565" s="4"/>
      <c r="AS565" s="185"/>
      <c r="AT565" s="4"/>
      <c r="AU565" s="4"/>
      <c r="AV565" s="4"/>
      <c r="AW565" s="185"/>
      <c r="AX565" s="4"/>
      <c r="AY565" s="4"/>
      <c r="AZ565" s="4"/>
      <c r="BA565" s="185"/>
      <c r="BB565" s="5"/>
      <c r="BC565" s="5"/>
      <c r="BD565" s="5"/>
      <c r="BE565" s="185"/>
      <c r="BF565" s="7"/>
      <c r="BG565" s="7"/>
      <c r="BH565" s="7"/>
      <c r="BI565" s="7"/>
    </row>
    <row r="566" spans="1:57" ht="12.75">
      <c r="A566" s="162" t="s">
        <v>3462</v>
      </c>
      <c r="B566" s="191" t="s">
        <v>763</v>
      </c>
      <c r="C566" s="191" t="s">
        <v>145</v>
      </c>
      <c r="D566" s="194" t="s">
        <v>1752</v>
      </c>
      <c r="E566" s="185"/>
      <c r="F566" s="92">
        <f>+L566+P566+T566+X566+AB566+AF566+AJ566+AN566+AR566+AV566+AZ566+BD566</f>
        <v>181</v>
      </c>
      <c r="G566" s="92">
        <v>557</v>
      </c>
      <c r="H566" s="92">
        <f>COUNTA(J566,N566,R566,V566,Z566,AD566,AH566,AL566,AP566,AT566,AX566,BB566)</f>
        <v>1</v>
      </c>
      <c r="I566" s="185"/>
      <c r="M566" s="185"/>
      <c r="Q566" s="185"/>
      <c r="U566" s="185"/>
      <c r="Y566" s="185"/>
      <c r="Z566" s="154"/>
      <c r="AA566" s="16"/>
      <c r="AC566" s="185"/>
      <c r="AG566" s="185"/>
      <c r="AH566" s="191" t="s">
        <v>3602</v>
      </c>
      <c r="AI566" s="191" t="s">
        <v>2930</v>
      </c>
      <c r="AJ566" s="6">
        <v>181</v>
      </c>
      <c r="AK566" s="185"/>
      <c r="AO566" s="185"/>
      <c r="AS566" s="185"/>
      <c r="AU566" s="19"/>
      <c r="AW566" s="185"/>
      <c r="BA566" s="185"/>
      <c r="BB566" s="5"/>
      <c r="BC566" s="5"/>
      <c r="BD566" s="5"/>
      <c r="BE566" s="185"/>
    </row>
    <row r="567" spans="1:57" ht="12.75">
      <c r="A567" s="171" t="s">
        <v>3817</v>
      </c>
      <c r="B567" s="6" t="s">
        <v>765</v>
      </c>
      <c r="D567" s="194" t="s">
        <v>3818</v>
      </c>
      <c r="E567" s="185"/>
      <c r="F567" s="92">
        <f>+L567+P567+T567+X567+AB567+AF567+AJ567+AN567+AR567+AV567+AZ567+BD567</f>
        <v>180</v>
      </c>
      <c r="G567" s="92">
        <v>558</v>
      </c>
      <c r="H567" s="92">
        <f>COUNTA(J567,N567,R567,V567,Z567,AD567,AH567,AL567,AP567,AT567,AX567,BB567)</f>
        <v>2</v>
      </c>
      <c r="I567" s="185"/>
      <c r="M567" s="185"/>
      <c r="Q567" s="185"/>
      <c r="R567" s="57"/>
      <c r="S567" s="57"/>
      <c r="T567" s="57"/>
      <c r="U567" s="185"/>
      <c r="V567" s="150"/>
      <c r="W567" s="147"/>
      <c r="X567" s="5"/>
      <c r="Y567" s="185"/>
      <c r="AA567" s="5"/>
      <c r="AB567" s="5"/>
      <c r="AC567" s="185"/>
      <c r="AE567" s="19"/>
      <c r="AG567" s="185"/>
      <c r="AH567" s="5"/>
      <c r="AI567" s="36"/>
      <c r="AK567" s="185"/>
      <c r="AO567" s="185"/>
      <c r="AS567" s="185"/>
      <c r="AU567" s="9"/>
      <c r="AW567" s="185"/>
      <c r="AX567" s="52">
        <v>169</v>
      </c>
      <c r="AY567" s="9">
        <v>0.12444444444444445</v>
      </c>
      <c r="AZ567" s="4">
        <v>52</v>
      </c>
      <c r="BA567" s="185"/>
      <c r="BB567" s="5" t="str">
        <f>VLOOKUP(A567,Tartufo!A:G,5,0)</f>
        <v>101</v>
      </c>
      <c r="BC567" s="5" t="str">
        <f>VLOOKUP(A567,Tartufo!A:G,6,0)</f>
        <v>05:08:35</v>
      </c>
      <c r="BD567" s="5">
        <f>VLOOKUP(A567,Tartufo!A:H,7,0)</f>
        <v>128</v>
      </c>
      <c r="BE567" s="185"/>
    </row>
    <row r="568" spans="1:61" ht="12.75">
      <c r="A568" s="169" t="s">
        <v>3734</v>
      </c>
      <c r="B568" s="5" t="s">
        <v>763</v>
      </c>
      <c r="D568" s="195" t="s">
        <v>903</v>
      </c>
      <c r="E568" s="185"/>
      <c r="F568" s="92">
        <f>+L568+P568+T568+X568+AB568+AF568+AJ568+AN568+AR568+AV568+AZ568+BD568</f>
        <v>180</v>
      </c>
      <c r="G568" s="92">
        <v>559</v>
      </c>
      <c r="H568" s="92">
        <f>COUNTA(J568,N568,R568,V568,Z568,AD568,AH568,AL568,AP568,AT568,AX568,BB568)</f>
        <v>1</v>
      </c>
      <c r="I568" s="185"/>
      <c r="J568" s="5"/>
      <c r="K568" s="5"/>
      <c r="L568" s="5"/>
      <c r="M568" s="185"/>
      <c r="N568" s="5"/>
      <c r="O568" s="59"/>
      <c r="P568" s="5"/>
      <c r="Q568" s="185"/>
      <c r="R568" s="92"/>
      <c r="S568" s="89"/>
      <c r="T568" s="52"/>
      <c r="U568" s="185"/>
      <c r="V568" s="150"/>
      <c r="W568" s="147"/>
      <c r="X568" s="5"/>
      <c r="Y568" s="185"/>
      <c r="AA568" s="5"/>
      <c r="AB568" s="5"/>
      <c r="AC568" s="185"/>
      <c r="AD568" s="5"/>
      <c r="AE568" s="36"/>
      <c r="AF568" s="5"/>
      <c r="AG568" s="185"/>
      <c r="AH568" s="5"/>
      <c r="AI568" s="36"/>
      <c r="AJ568" s="5"/>
      <c r="AK568" s="185"/>
      <c r="AL568" s="5"/>
      <c r="AM568" s="36"/>
      <c r="AN568" s="5"/>
      <c r="AO568" s="185"/>
      <c r="AP568" s="5"/>
      <c r="AQ568" s="36"/>
      <c r="AR568" s="5"/>
      <c r="AS568" s="185"/>
      <c r="AT568" s="5">
        <v>45</v>
      </c>
      <c r="AU568" s="36">
        <v>0.08623842592592591</v>
      </c>
      <c r="AV568" s="5">
        <v>180</v>
      </c>
      <c r="AW568" s="185"/>
      <c r="AX568" s="5"/>
      <c r="AY568" s="5"/>
      <c r="AZ568" s="5"/>
      <c r="BA568" s="185"/>
      <c r="BB568" s="5"/>
      <c r="BC568" s="5"/>
      <c r="BD568" s="5"/>
      <c r="BE568" s="185"/>
      <c r="BF568" s="8"/>
      <c r="BG568" s="8"/>
      <c r="BH568" s="8"/>
      <c r="BI568" s="8"/>
    </row>
    <row r="569" spans="1:61" s="8" customFormat="1" ht="12.75">
      <c r="A569" s="162" t="s">
        <v>4031</v>
      </c>
      <c r="B569" s="191" t="s">
        <v>763</v>
      </c>
      <c r="C569" s="191" t="s">
        <v>1651</v>
      </c>
      <c r="D569" s="161" t="s">
        <v>1686</v>
      </c>
      <c r="E569" s="185"/>
      <c r="F569" s="92">
        <f>+L569+P569+T569+X569+AB569+AF569+AJ569+AN569+AR569+AV569+AZ569+BD569</f>
        <v>180</v>
      </c>
      <c r="G569" s="92">
        <v>560</v>
      </c>
      <c r="H569" s="92">
        <f>COUNTA(J569,N569,R569,V569,Z569,AD569,AH569,AL569,AP569,AT569,AX569,BB569)</f>
        <v>1</v>
      </c>
      <c r="I569" s="185"/>
      <c r="J569" s="4"/>
      <c r="K569" s="4"/>
      <c r="L569" s="4"/>
      <c r="M569" s="185"/>
      <c r="N569" s="4"/>
      <c r="O569" s="3"/>
      <c r="P569" s="4"/>
      <c r="Q569" s="185"/>
      <c r="R569" s="4"/>
      <c r="S569" s="4"/>
      <c r="T569" s="4"/>
      <c r="U569" s="185"/>
      <c r="V569" s="149"/>
      <c r="W569" s="145"/>
      <c r="X569" s="4"/>
      <c r="Y569" s="185"/>
      <c r="Z569" s="152"/>
      <c r="AA569" s="9"/>
      <c r="AB569" s="4"/>
      <c r="AC569" s="185"/>
      <c r="AD569" s="4"/>
      <c r="AE569" s="9"/>
      <c r="AF569" s="4"/>
      <c r="AG569" s="185"/>
      <c r="AH569" s="4"/>
      <c r="AI569" s="9"/>
      <c r="AJ569" s="4"/>
      <c r="AK569" s="185"/>
      <c r="AL569" s="4"/>
      <c r="AM569" s="9"/>
      <c r="AN569" s="4"/>
      <c r="AO569" s="185"/>
      <c r="AP569" s="4"/>
      <c r="AQ569" s="9"/>
      <c r="AR569" s="4"/>
      <c r="AS569" s="185"/>
      <c r="AT569" s="4"/>
      <c r="AU569" s="19"/>
      <c r="AV569" s="4"/>
      <c r="AW569" s="185"/>
      <c r="AX569" s="4"/>
      <c r="AY569" s="4"/>
      <c r="AZ569" s="4"/>
      <c r="BA569" s="185"/>
      <c r="BB569" s="191" t="s">
        <v>1943</v>
      </c>
      <c r="BC569" s="191" t="s">
        <v>4032</v>
      </c>
      <c r="BD569" s="6">
        <v>180</v>
      </c>
      <c r="BE569" s="185"/>
      <c r="BF569" s="7"/>
      <c r="BG569" s="7"/>
      <c r="BH569" s="7"/>
      <c r="BI569" s="7"/>
    </row>
    <row r="570" spans="1:57" ht="12.75">
      <c r="A570" s="171" t="s">
        <v>4033</v>
      </c>
      <c r="B570" s="191" t="s">
        <v>765</v>
      </c>
      <c r="C570" s="191" t="s">
        <v>2445</v>
      </c>
      <c r="D570" s="161" t="s">
        <v>4034</v>
      </c>
      <c r="E570" s="185"/>
      <c r="F570" s="92">
        <f>+L570+P570+T570+X570+AB570+AF570+AJ570+AN570+AR570+AV570+AZ570+BD570</f>
        <v>179</v>
      </c>
      <c r="G570" s="92">
        <v>561</v>
      </c>
      <c r="H570" s="92">
        <f>COUNTA(J570,N570,R570,V570,Z570,AD570,AH570,AL570,AP570,AT570,AX570,BB570)</f>
        <v>1</v>
      </c>
      <c r="I570" s="185"/>
      <c r="M570" s="185"/>
      <c r="Q570" s="185"/>
      <c r="U570" s="185"/>
      <c r="Y570" s="185"/>
      <c r="Z570" s="154"/>
      <c r="AA570" s="16"/>
      <c r="AC570" s="185"/>
      <c r="AG570" s="185"/>
      <c r="AK570" s="185"/>
      <c r="AO570" s="185"/>
      <c r="AS570" s="185"/>
      <c r="AU570" s="19"/>
      <c r="AW570" s="185"/>
      <c r="BA570" s="185"/>
      <c r="BB570" s="191" t="s">
        <v>1930</v>
      </c>
      <c r="BC570" s="191" t="s">
        <v>4035</v>
      </c>
      <c r="BD570" s="6">
        <v>179</v>
      </c>
      <c r="BE570" s="185"/>
    </row>
    <row r="571" spans="1:57" ht="12.75">
      <c r="A571" s="162" t="s">
        <v>3463</v>
      </c>
      <c r="B571" s="191" t="s">
        <v>763</v>
      </c>
      <c r="C571" s="191" t="s">
        <v>1712</v>
      </c>
      <c r="D571" s="194" t="s">
        <v>2924</v>
      </c>
      <c r="E571" s="185"/>
      <c r="F571" s="92">
        <f>+L571+P571+T571+X571+AB571+AF571+AJ571+AN571+AR571+AV571+AZ571+BD571</f>
        <v>179</v>
      </c>
      <c r="G571" s="92">
        <v>562</v>
      </c>
      <c r="H571" s="92">
        <f>COUNTA(J571,N571,R571,V571,Z571,AD571,AH571,AL571,AP571,AT571,AX571,BB571)</f>
        <v>1</v>
      </c>
      <c r="I571" s="185"/>
      <c r="M571" s="185"/>
      <c r="Q571" s="185"/>
      <c r="U571" s="185"/>
      <c r="Y571" s="185"/>
      <c r="AC571" s="185"/>
      <c r="AG571" s="185"/>
      <c r="AH571" s="191" t="s">
        <v>3604</v>
      </c>
      <c r="AI571" s="191" t="s">
        <v>2935</v>
      </c>
      <c r="AJ571" s="6">
        <v>179</v>
      </c>
      <c r="AK571" s="185"/>
      <c r="AO571" s="185"/>
      <c r="AS571" s="185"/>
      <c r="AW571" s="185"/>
      <c r="AX571" s="52"/>
      <c r="AY571" s="60"/>
      <c r="BA571" s="185"/>
      <c r="BB571" s="5"/>
      <c r="BC571" s="5"/>
      <c r="BD571" s="5"/>
      <c r="BE571" s="185"/>
    </row>
    <row r="572" spans="1:57" ht="12.75">
      <c r="A572" s="162" t="s">
        <v>653</v>
      </c>
      <c r="B572" s="136" t="s">
        <v>763</v>
      </c>
      <c r="C572" s="5">
        <v>1979</v>
      </c>
      <c r="D572" s="194" t="s">
        <v>1875</v>
      </c>
      <c r="E572" s="185"/>
      <c r="F572" s="92">
        <f>+L572+P572+T572+X572+AB572+AF572+AJ572+AN572+AR572+AV572+AZ572+BD572</f>
        <v>178</v>
      </c>
      <c r="G572" s="92">
        <v>563</v>
      </c>
      <c r="H572" s="92">
        <f>COUNTA(J572,N572,R572,V572,Z572,AD572,AH572,AL572,AP572,AT572,AX572,BB572)</f>
        <v>1</v>
      </c>
      <c r="I572" s="185"/>
      <c r="M572" s="185"/>
      <c r="Q572" s="185"/>
      <c r="U572" s="185"/>
      <c r="Y572" s="185"/>
      <c r="Z572" s="153">
        <v>37</v>
      </c>
      <c r="AA572" s="136" t="s">
        <v>1876</v>
      </c>
      <c r="AB572" s="6">
        <v>178</v>
      </c>
      <c r="AC572" s="185"/>
      <c r="AE572" s="19"/>
      <c r="AG572" s="185"/>
      <c r="AH572" s="5"/>
      <c r="AI572" s="36"/>
      <c r="AK572" s="185"/>
      <c r="AO572" s="185"/>
      <c r="AS572" s="185"/>
      <c r="AU572" s="19"/>
      <c r="AW572" s="185"/>
      <c r="BA572" s="185"/>
      <c r="BB572" s="5"/>
      <c r="BC572" s="5"/>
      <c r="BD572" s="5"/>
      <c r="BE572" s="185"/>
    </row>
    <row r="573" spans="1:57" s="8" customFormat="1" ht="12.75">
      <c r="A573" s="169" t="s">
        <v>1115</v>
      </c>
      <c r="B573" s="5" t="s">
        <v>763</v>
      </c>
      <c r="C573" s="40">
        <v>1963</v>
      </c>
      <c r="D573" s="195" t="s">
        <v>901</v>
      </c>
      <c r="E573" s="185"/>
      <c r="F573" s="92">
        <f>+L573+P573+T573+X573+AB573+AF573+AJ573+AN573+AR573+AV573+AZ573+BD573</f>
        <v>178</v>
      </c>
      <c r="G573" s="92">
        <v>564</v>
      </c>
      <c r="H573" s="92">
        <f>COUNTA(J573,N573,R573,V573,Z573,AD573,AH573,AL573,AP573,AT573,AX573,BB573)</f>
        <v>1</v>
      </c>
      <c r="I573" s="185"/>
      <c r="J573" s="5"/>
      <c r="K573" s="5"/>
      <c r="L573" s="5"/>
      <c r="M573" s="185"/>
      <c r="N573" s="89">
        <v>41</v>
      </c>
      <c r="O573" s="129">
        <v>0.08878472222222222</v>
      </c>
      <c r="P573" s="5">
        <v>178</v>
      </c>
      <c r="Q573" s="185"/>
      <c r="R573" s="5"/>
      <c r="S573" s="5"/>
      <c r="T573" s="5"/>
      <c r="U573" s="185"/>
      <c r="V573" s="150"/>
      <c r="W573" s="147"/>
      <c r="X573" s="5"/>
      <c r="Y573" s="185"/>
      <c r="Z573" s="152"/>
      <c r="AA573" s="5"/>
      <c r="AB573" s="5"/>
      <c r="AC573" s="185"/>
      <c r="AD573" s="4"/>
      <c r="AE573" s="19"/>
      <c r="AF573" s="5"/>
      <c r="AG573" s="185"/>
      <c r="AH573" s="5"/>
      <c r="AI573" s="36"/>
      <c r="AJ573" s="5"/>
      <c r="AK573" s="185"/>
      <c r="AL573" s="5"/>
      <c r="AM573" s="36"/>
      <c r="AN573" s="5"/>
      <c r="AO573" s="185"/>
      <c r="AP573" s="5"/>
      <c r="AQ573" s="36"/>
      <c r="AR573" s="5"/>
      <c r="AS573" s="185"/>
      <c r="AT573" s="5"/>
      <c r="AU573" s="36"/>
      <c r="AV573" s="5"/>
      <c r="AW573" s="185"/>
      <c r="AX573" s="5"/>
      <c r="AY573" s="5"/>
      <c r="AZ573" s="5"/>
      <c r="BA573" s="185"/>
      <c r="BB573" s="5"/>
      <c r="BC573" s="5"/>
      <c r="BD573" s="5"/>
      <c r="BE573" s="185"/>
    </row>
    <row r="574" spans="1:57" ht="12.75">
      <c r="A574" s="171" t="s">
        <v>3464</v>
      </c>
      <c r="B574" s="191" t="s">
        <v>765</v>
      </c>
      <c r="C574" s="191" t="s">
        <v>1927</v>
      </c>
      <c r="D574" s="194" t="s">
        <v>1752</v>
      </c>
      <c r="E574" s="185"/>
      <c r="F574" s="92">
        <f>+L574+P574+T574+X574+AB574+AF574+AJ574+AN574+AR574+AV574+AZ574+BD574</f>
        <v>177</v>
      </c>
      <c r="G574" s="92">
        <v>565</v>
      </c>
      <c r="H574" s="92">
        <f>COUNTA(J574,N574,R574,V574,Z574,AD574,AH574,AL574,AP574,AT574,AX574,BB574)</f>
        <v>1</v>
      </c>
      <c r="I574" s="185"/>
      <c r="M574" s="185"/>
      <c r="Q574" s="185"/>
      <c r="U574" s="185"/>
      <c r="Y574" s="185"/>
      <c r="AC574" s="185"/>
      <c r="AG574" s="185"/>
      <c r="AH574" s="191" t="s">
        <v>3606</v>
      </c>
      <c r="AI574" s="191" t="s">
        <v>2940</v>
      </c>
      <c r="AJ574" s="6">
        <v>177</v>
      </c>
      <c r="AK574" s="185"/>
      <c r="AO574" s="185"/>
      <c r="AS574" s="185"/>
      <c r="AW574" s="185"/>
      <c r="AX574" s="52"/>
      <c r="AY574" s="52"/>
      <c r="BA574" s="185"/>
      <c r="BB574" s="5"/>
      <c r="BC574" s="5"/>
      <c r="BD574" s="5"/>
      <c r="BE574" s="185"/>
    </row>
    <row r="575" spans="1:61" ht="12.75">
      <c r="A575" s="169" t="s">
        <v>1116</v>
      </c>
      <c r="B575" s="5" t="s">
        <v>763</v>
      </c>
      <c r="C575" s="40">
        <v>1973</v>
      </c>
      <c r="D575" s="195" t="s">
        <v>1117</v>
      </c>
      <c r="E575" s="185"/>
      <c r="F575" s="92">
        <f>+L575+P575+T575+X575+AB575+AF575+AJ575+AN575+AR575+AV575+AZ575+BD575</f>
        <v>177</v>
      </c>
      <c r="G575" s="92">
        <v>566</v>
      </c>
      <c r="H575" s="92">
        <f>COUNTA(J575,N575,R575,V575,Z575,AD575,AH575,AL575,AP575,AT575,AX575,BB575)</f>
        <v>1</v>
      </c>
      <c r="I575" s="185"/>
      <c r="J575" s="5"/>
      <c r="K575" s="5"/>
      <c r="L575" s="5"/>
      <c r="M575" s="185"/>
      <c r="N575" s="89">
        <v>42</v>
      </c>
      <c r="O575" s="129">
        <v>0.08883101851851853</v>
      </c>
      <c r="P575" s="5">
        <v>177</v>
      </c>
      <c r="Q575" s="185"/>
      <c r="R575" s="127"/>
      <c r="S575" s="127"/>
      <c r="T575" s="127"/>
      <c r="U575" s="185"/>
      <c r="V575" s="150"/>
      <c r="W575" s="147"/>
      <c r="X575" s="5"/>
      <c r="Y575" s="185"/>
      <c r="AA575" s="5"/>
      <c r="AB575" s="5"/>
      <c r="AC575" s="185"/>
      <c r="AD575" s="5"/>
      <c r="AE575" s="36"/>
      <c r="AF575" s="5"/>
      <c r="AG575" s="185"/>
      <c r="AH575" s="5"/>
      <c r="AI575" s="36"/>
      <c r="AJ575" s="5"/>
      <c r="AK575" s="185"/>
      <c r="AL575" s="5"/>
      <c r="AM575" s="36"/>
      <c r="AN575" s="5"/>
      <c r="AO575" s="185"/>
      <c r="AP575" s="5"/>
      <c r="AQ575" s="36"/>
      <c r="AR575" s="5"/>
      <c r="AS575" s="185"/>
      <c r="AT575" s="5"/>
      <c r="AU575" s="36"/>
      <c r="AV575" s="5"/>
      <c r="AW575" s="185"/>
      <c r="AX575" s="5"/>
      <c r="AY575" s="5"/>
      <c r="AZ575" s="5"/>
      <c r="BA575" s="185"/>
      <c r="BB575" s="5"/>
      <c r="BC575" s="5"/>
      <c r="BD575" s="5"/>
      <c r="BE575" s="185"/>
      <c r="BF575" s="8"/>
      <c r="BG575" s="8"/>
      <c r="BH575" s="8"/>
      <c r="BI575" s="8"/>
    </row>
    <row r="576" spans="1:61" ht="12.75">
      <c r="A576" s="169" t="s">
        <v>1359</v>
      </c>
      <c r="B576" s="5" t="s">
        <v>763</v>
      </c>
      <c r="C576" s="5">
        <v>1985</v>
      </c>
      <c r="D576" s="194" t="s">
        <v>1899</v>
      </c>
      <c r="E576" s="185"/>
      <c r="F576" s="92">
        <f>+L576+P576+T576+X576+AB576+AF576+AJ576+AN576+AR576+AV576+AZ576+BD576</f>
        <v>177</v>
      </c>
      <c r="G576" s="92">
        <v>567</v>
      </c>
      <c r="H576" s="92">
        <f>COUNTA(J576,N576,R576,V576,Z576,AD576,AH576,AL576,AP576,AT576,AX576,BB576)</f>
        <v>1</v>
      </c>
      <c r="I576" s="185"/>
      <c r="J576" s="5"/>
      <c r="K576" s="5"/>
      <c r="L576" s="5"/>
      <c r="M576" s="185"/>
      <c r="N576" s="5"/>
      <c r="O576" s="59"/>
      <c r="P576" s="5"/>
      <c r="Q576" s="185"/>
      <c r="R576" s="92">
        <v>42</v>
      </c>
      <c r="S576" s="89" t="s">
        <v>1272</v>
      </c>
      <c r="T576" s="52">
        <v>177</v>
      </c>
      <c r="U576" s="185"/>
      <c r="V576" s="150"/>
      <c r="W576" s="147"/>
      <c r="X576" s="5"/>
      <c r="Y576" s="185"/>
      <c r="AA576" s="5"/>
      <c r="AB576" s="5"/>
      <c r="AC576" s="185"/>
      <c r="AD576" s="5"/>
      <c r="AE576" s="36"/>
      <c r="AF576" s="5"/>
      <c r="AG576" s="185"/>
      <c r="AH576" s="5"/>
      <c r="AI576" s="36"/>
      <c r="AJ576" s="5"/>
      <c r="AK576" s="185"/>
      <c r="AL576" s="5"/>
      <c r="AM576" s="36"/>
      <c r="AN576" s="5"/>
      <c r="AO576" s="185"/>
      <c r="AP576" s="52"/>
      <c r="AQ576" s="36"/>
      <c r="AR576" s="5"/>
      <c r="AS576" s="185"/>
      <c r="AT576" s="5"/>
      <c r="AU576" s="36"/>
      <c r="AV576" s="5"/>
      <c r="AW576" s="185"/>
      <c r="AX576" s="5"/>
      <c r="AY576" s="5"/>
      <c r="AZ576" s="5"/>
      <c r="BA576" s="185"/>
      <c r="BB576" s="5"/>
      <c r="BC576" s="5"/>
      <c r="BD576" s="5"/>
      <c r="BE576" s="185"/>
      <c r="BF576" s="8"/>
      <c r="BG576" s="8"/>
      <c r="BH576" s="8"/>
      <c r="BI576" s="8"/>
    </row>
    <row r="577" spans="1:57" ht="12.75">
      <c r="A577" s="162" t="s">
        <v>3945</v>
      </c>
      <c r="B577" s="191" t="s">
        <v>763</v>
      </c>
      <c r="C577" s="191" t="s">
        <v>1822</v>
      </c>
      <c r="D577" s="202" t="s">
        <v>214</v>
      </c>
      <c r="E577" s="185"/>
      <c r="F577" s="92">
        <f>+L577+P577+T577+X577+AB577+AF577+AJ577+AN577+AR577+AV577+AZ577+BD577</f>
        <v>177</v>
      </c>
      <c r="G577" s="92">
        <v>568</v>
      </c>
      <c r="H577" s="92">
        <f>COUNTA(J577,N577,R577,V577,Z577,AD577,AH577,AL577,AP577,AT577,AX577,BB577)</f>
        <v>1</v>
      </c>
      <c r="I577" s="185"/>
      <c r="M577" s="185"/>
      <c r="Q577" s="185"/>
      <c r="U577" s="185"/>
      <c r="Y577" s="185"/>
      <c r="AC577" s="185"/>
      <c r="AG577" s="185"/>
      <c r="AK577" s="185"/>
      <c r="AL577" s="42"/>
      <c r="AM577" s="58"/>
      <c r="AO577" s="185"/>
      <c r="AS577" s="185"/>
      <c r="AU577" s="19"/>
      <c r="AW577" s="185"/>
      <c r="BA577" s="185"/>
      <c r="BB577" s="191" t="s">
        <v>4201</v>
      </c>
      <c r="BC577" s="191" t="s">
        <v>3946</v>
      </c>
      <c r="BD577" s="6">
        <v>177</v>
      </c>
      <c r="BE577" s="185"/>
    </row>
    <row r="578" spans="1:61" ht="12.75">
      <c r="A578" s="169" t="s">
        <v>810</v>
      </c>
      <c r="B578" s="5" t="s">
        <v>763</v>
      </c>
      <c r="C578" s="5">
        <v>1965</v>
      </c>
      <c r="D578" s="195" t="s">
        <v>802</v>
      </c>
      <c r="E578" s="185"/>
      <c r="F578" s="92">
        <f>+L578+P578+T578+X578+AB578+AF578+AJ578+AN578+AR578+AV578+AZ578+BD578</f>
        <v>176</v>
      </c>
      <c r="G578" s="92">
        <v>569</v>
      </c>
      <c r="H578" s="92">
        <f>COUNTA(J578,N578,R578,V578,Z578,AD578,AH578,AL578,AP578,AT578,AX578,BB578)</f>
        <v>1</v>
      </c>
      <c r="I578" s="185"/>
      <c r="J578" s="89">
        <v>43</v>
      </c>
      <c r="K578" s="89" t="s">
        <v>961</v>
      </c>
      <c r="L578" s="5">
        <v>176</v>
      </c>
      <c r="M578" s="185"/>
      <c r="N578" s="5"/>
      <c r="O578" s="125"/>
      <c r="P578" s="5"/>
      <c r="Q578" s="185"/>
      <c r="R578" s="5"/>
      <c r="S578" s="5"/>
      <c r="T578" s="5"/>
      <c r="U578" s="185"/>
      <c r="V578" s="150"/>
      <c r="W578" s="147"/>
      <c r="X578" s="5"/>
      <c r="Y578" s="185"/>
      <c r="AA578" s="5"/>
      <c r="AB578" s="5"/>
      <c r="AC578" s="185"/>
      <c r="AE578" s="19"/>
      <c r="AF578" s="5"/>
      <c r="AG578" s="185"/>
      <c r="AH578" s="5"/>
      <c r="AI578" s="36"/>
      <c r="AJ578" s="5"/>
      <c r="AK578" s="185"/>
      <c r="AL578" s="5"/>
      <c r="AM578" s="36"/>
      <c r="AN578" s="5"/>
      <c r="AO578" s="185"/>
      <c r="AP578" s="5"/>
      <c r="AQ578" s="36"/>
      <c r="AR578" s="5"/>
      <c r="AS578" s="185"/>
      <c r="AT578" s="5"/>
      <c r="AU578" s="36"/>
      <c r="AV578" s="5"/>
      <c r="AW578" s="185"/>
      <c r="AX578" s="5"/>
      <c r="AY578" s="5"/>
      <c r="AZ578" s="5"/>
      <c r="BA578" s="185"/>
      <c r="BB578" s="5"/>
      <c r="BC578" s="5"/>
      <c r="BD578" s="5"/>
      <c r="BE578" s="185"/>
      <c r="BF578" s="8"/>
      <c r="BG578" s="8"/>
      <c r="BH578" s="8"/>
      <c r="BI578" s="8"/>
    </row>
    <row r="579" spans="1:57" ht="12.75">
      <c r="A579" s="162" t="s">
        <v>3495</v>
      </c>
      <c r="B579" s="191" t="s">
        <v>763</v>
      </c>
      <c r="C579" s="191" t="s">
        <v>3184</v>
      </c>
      <c r="D579" s="194" t="s">
        <v>1733</v>
      </c>
      <c r="E579" s="185"/>
      <c r="F579" s="92">
        <f>+L579+P579+T579+X579+AB579+AF579+AJ579+AN579+AR579+AV579+AZ579+BD579</f>
        <v>176</v>
      </c>
      <c r="G579" s="92">
        <v>570</v>
      </c>
      <c r="H579" s="92">
        <f>COUNTA(J579,N579,R579,V579,Z579,AD579,AH579,AL579,AP579,AT579,AX579,BB579)</f>
        <v>1</v>
      </c>
      <c r="I579" s="185"/>
      <c r="M579" s="185"/>
      <c r="Q579" s="185"/>
      <c r="U579" s="185"/>
      <c r="Y579" s="185"/>
      <c r="Z579" s="154"/>
      <c r="AA579" s="16"/>
      <c r="AC579" s="185"/>
      <c r="AG579" s="185"/>
      <c r="AH579" s="191">
        <v>51</v>
      </c>
      <c r="AI579" s="191" t="s">
        <v>3185</v>
      </c>
      <c r="AJ579" s="4">
        <v>176</v>
      </c>
      <c r="AK579" s="185"/>
      <c r="AO579" s="185"/>
      <c r="AS579" s="185"/>
      <c r="AU579" s="19"/>
      <c r="AW579" s="185"/>
      <c r="BA579" s="185"/>
      <c r="BB579" s="5"/>
      <c r="BC579" s="5"/>
      <c r="BD579" s="5"/>
      <c r="BE579" s="185"/>
    </row>
    <row r="580" spans="1:57" ht="12.75">
      <c r="A580" s="162" t="s">
        <v>3465</v>
      </c>
      <c r="B580" s="191" t="s">
        <v>763</v>
      </c>
      <c r="C580" s="191" t="s">
        <v>1672</v>
      </c>
      <c r="D580" s="194" t="s">
        <v>1752</v>
      </c>
      <c r="E580" s="185"/>
      <c r="F580" s="92">
        <f>+L580+P580+T580+X580+AB580+AF580+AJ580+AN580+AR580+AV580+AZ580+BD580</f>
        <v>176</v>
      </c>
      <c r="G580" s="92">
        <v>571</v>
      </c>
      <c r="H580" s="92">
        <f>COUNTA(J580,N580,R580,V580,Z580,AD580,AH580,AL580,AP580,AT580,AX580,BB580)</f>
        <v>1</v>
      </c>
      <c r="I580" s="185"/>
      <c r="M580" s="185"/>
      <c r="Q580" s="185"/>
      <c r="U580" s="185"/>
      <c r="Y580" s="185"/>
      <c r="AC580" s="185"/>
      <c r="AG580" s="185"/>
      <c r="AH580" s="191" t="s">
        <v>3607</v>
      </c>
      <c r="AI580" s="191" t="s">
        <v>2943</v>
      </c>
      <c r="AJ580" s="6">
        <v>176</v>
      </c>
      <c r="AK580" s="185"/>
      <c r="AO580" s="185"/>
      <c r="AS580" s="185"/>
      <c r="AU580" s="19"/>
      <c r="AW580" s="185"/>
      <c r="BA580" s="185"/>
      <c r="BB580" s="5"/>
      <c r="BC580" s="5"/>
      <c r="BD580" s="5"/>
      <c r="BE580" s="185"/>
    </row>
    <row r="581" spans="1:57" ht="12.75">
      <c r="A581" s="162" t="s">
        <v>3770</v>
      </c>
      <c r="B581" s="191" t="s">
        <v>763</v>
      </c>
      <c r="C581" s="191"/>
      <c r="D581" s="196" t="s">
        <v>1899</v>
      </c>
      <c r="E581" s="185"/>
      <c r="F581" s="92">
        <f>+L581+P581+T581+X581+AB581+AF581+AJ581+AN581+AR581+AV581+AZ581+BD581</f>
        <v>176</v>
      </c>
      <c r="G581" s="92">
        <v>572</v>
      </c>
      <c r="H581" s="92">
        <f>COUNTA(J581,N581,R581,V581,Z581,AD581,AH581,AL581,AP581,AT581,AX581,BB581)</f>
        <v>1</v>
      </c>
      <c r="I581" s="185"/>
      <c r="M581" s="185"/>
      <c r="Q581" s="185"/>
      <c r="U581" s="185"/>
      <c r="Y581" s="185"/>
      <c r="Z581" s="154"/>
      <c r="AA581" s="16"/>
      <c r="AC581" s="185"/>
      <c r="AG581" s="185"/>
      <c r="AH581" s="191"/>
      <c r="AI581" s="191"/>
      <c r="AK581" s="185"/>
      <c r="AO581" s="185"/>
      <c r="AS581" s="185"/>
      <c r="AU581" s="19"/>
      <c r="AW581" s="185"/>
      <c r="AX581" s="52">
        <v>45</v>
      </c>
      <c r="AY581" s="9">
        <v>0.08109953703703704</v>
      </c>
      <c r="AZ581" s="4">
        <v>176</v>
      </c>
      <c r="BA581" s="185"/>
      <c r="BB581" s="5"/>
      <c r="BC581" s="5"/>
      <c r="BD581" s="5"/>
      <c r="BE581" s="185"/>
    </row>
    <row r="582" spans="1:58" ht="12.75">
      <c r="A582" s="162" t="s">
        <v>561</v>
      </c>
      <c r="B582" s="6" t="s">
        <v>763</v>
      </c>
      <c r="D582" s="196" t="s">
        <v>2677</v>
      </c>
      <c r="E582" s="185"/>
      <c r="F582" s="92">
        <f>+L582+P582+T582+X582+AB582+AF582+AJ582+AN582+AR582+AV582+AZ582+BD582</f>
        <v>175</v>
      </c>
      <c r="G582" s="92">
        <v>573</v>
      </c>
      <c r="H582" s="92">
        <f>COUNTA(J582,N582,R582,V582,Z582,AD582,AH582,AL582,AP582,AT582,AX582,BB582)</f>
        <v>1</v>
      </c>
      <c r="I582" s="185"/>
      <c r="J582" s="5"/>
      <c r="K582" s="36"/>
      <c r="L582" s="5"/>
      <c r="M582" s="185"/>
      <c r="N582" s="5"/>
      <c r="O582" s="59"/>
      <c r="P582" s="5"/>
      <c r="Q582" s="185"/>
      <c r="U582" s="185"/>
      <c r="V582" s="150" t="s">
        <v>621</v>
      </c>
      <c r="W582" s="147">
        <v>0.7137268518518519</v>
      </c>
      <c r="X582" s="5">
        <v>175</v>
      </c>
      <c r="Y582" s="185"/>
      <c r="AA582" s="5"/>
      <c r="AB582" s="5"/>
      <c r="AC582" s="185"/>
      <c r="AE582" s="19"/>
      <c r="AG582" s="185"/>
      <c r="AH582" s="5"/>
      <c r="AI582" s="36"/>
      <c r="AK582" s="185"/>
      <c r="AO582" s="185"/>
      <c r="AS582" s="185"/>
      <c r="AU582" s="9"/>
      <c r="AW582" s="185"/>
      <c r="BA582" s="185"/>
      <c r="BB582" s="5"/>
      <c r="BC582" s="5"/>
      <c r="BD582" s="5"/>
      <c r="BE582" s="185"/>
      <c r="BF582" s="8"/>
    </row>
    <row r="583" spans="1:61" ht="12.75">
      <c r="A583" s="169" t="s">
        <v>1119</v>
      </c>
      <c r="B583" s="5" t="s">
        <v>763</v>
      </c>
      <c r="C583" s="40">
        <v>1966</v>
      </c>
      <c r="D583" s="195" t="s">
        <v>1120</v>
      </c>
      <c r="E583" s="185"/>
      <c r="F583" s="92">
        <f>+L583+P583+T583+X583+AB583+AF583+AJ583+AN583+AR583+AV583+AZ583+BD583</f>
        <v>175</v>
      </c>
      <c r="G583" s="92">
        <v>574</v>
      </c>
      <c r="H583" s="92">
        <f>COUNTA(J583,N583,R583,V583,Z583,AD583,AH583,AL583,AP583,AT583,AX583,BB583)</f>
        <v>1</v>
      </c>
      <c r="I583" s="185"/>
      <c r="J583" s="5"/>
      <c r="K583" s="5"/>
      <c r="L583" s="5"/>
      <c r="M583" s="185"/>
      <c r="N583" s="89">
        <v>44</v>
      </c>
      <c r="O583" s="129">
        <v>0.09006944444444444</v>
      </c>
      <c r="P583" s="5">
        <v>175</v>
      </c>
      <c r="Q583" s="185"/>
      <c r="R583" s="5"/>
      <c r="S583" s="5"/>
      <c r="T583" s="5"/>
      <c r="U583" s="185"/>
      <c r="V583" s="150"/>
      <c r="W583" s="147"/>
      <c r="X583" s="5"/>
      <c r="Y583" s="185"/>
      <c r="AA583" s="5"/>
      <c r="AB583" s="5"/>
      <c r="AC583" s="185"/>
      <c r="AE583" s="19"/>
      <c r="AF583" s="5"/>
      <c r="AG583" s="185"/>
      <c r="AH583" s="5"/>
      <c r="AI583" s="36"/>
      <c r="AJ583" s="5"/>
      <c r="AK583" s="185"/>
      <c r="AL583" s="52"/>
      <c r="AM583" s="60"/>
      <c r="AN583" s="5"/>
      <c r="AO583" s="185"/>
      <c r="AP583" s="5"/>
      <c r="AQ583" s="36"/>
      <c r="AR583" s="5"/>
      <c r="AS583" s="185"/>
      <c r="AT583" s="5"/>
      <c r="AU583" s="36"/>
      <c r="AV583" s="5"/>
      <c r="AW583" s="185"/>
      <c r="AX583" s="5"/>
      <c r="AY583" s="5"/>
      <c r="AZ583" s="5"/>
      <c r="BA583" s="185"/>
      <c r="BB583" s="5"/>
      <c r="BC583" s="5"/>
      <c r="BD583" s="5"/>
      <c r="BE583" s="185"/>
      <c r="BF583" s="8"/>
      <c r="BG583" s="8"/>
      <c r="BH583" s="8"/>
      <c r="BI583" s="8"/>
    </row>
    <row r="584" spans="1:57" ht="12.75">
      <c r="A584" s="162" t="s">
        <v>3496</v>
      </c>
      <c r="B584" s="191" t="s">
        <v>763</v>
      </c>
      <c r="C584" s="191" t="s">
        <v>1898</v>
      </c>
      <c r="D584" s="194" t="s">
        <v>1752</v>
      </c>
      <c r="E584" s="185"/>
      <c r="F584" s="92">
        <f>+L584+P584+T584+X584+AB584+AF584+AJ584+AN584+AR584+AV584+AZ584+BD584</f>
        <v>175</v>
      </c>
      <c r="G584" s="92">
        <v>575</v>
      </c>
      <c r="H584" s="92">
        <f>COUNTA(J584,N584,R584,V584,Z584,AD584,AH584,AL584,AP584,AT584,AX584,BB584)</f>
        <v>1</v>
      </c>
      <c r="I584" s="185"/>
      <c r="M584" s="185"/>
      <c r="Q584" s="185"/>
      <c r="U584" s="185"/>
      <c r="Y584" s="185"/>
      <c r="AC584" s="185"/>
      <c r="AG584" s="185"/>
      <c r="AH584" s="191">
        <v>52</v>
      </c>
      <c r="AI584" s="191" t="s">
        <v>3189</v>
      </c>
      <c r="AJ584" s="5">
        <v>175</v>
      </c>
      <c r="AK584" s="185"/>
      <c r="AO584" s="185"/>
      <c r="AS584" s="185"/>
      <c r="AU584" s="19"/>
      <c r="AW584" s="185"/>
      <c r="BA584" s="185"/>
      <c r="BB584" s="5"/>
      <c r="BC584" s="5"/>
      <c r="BD584" s="5"/>
      <c r="BE584" s="185"/>
    </row>
    <row r="585" spans="1:57" ht="12.75">
      <c r="A585" s="162" t="s">
        <v>559</v>
      </c>
      <c r="B585" s="6" t="s">
        <v>763</v>
      </c>
      <c r="D585" s="196" t="s">
        <v>261</v>
      </c>
      <c r="E585" s="185"/>
      <c r="F585" s="92">
        <f>+L585+P585+T585+X585+AB585+AF585+AJ585+AN585+AR585+AV585+AZ585+BD585</f>
        <v>175</v>
      </c>
      <c r="G585" s="92">
        <v>576</v>
      </c>
      <c r="H585" s="92">
        <f>COUNTA(J585,N585,R585,V585,Z585,AD585,AH585,AL585,AP585,AT585,AX585,BB585)</f>
        <v>1</v>
      </c>
      <c r="I585" s="185"/>
      <c r="M585" s="185"/>
      <c r="Q585" s="185"/>
      <c r="U585" s="185"/>
      <c r="V585" s="150" t="s">
        <v>621</v>
      </c>
      <c r="W585" s="147">
        <v>0.7137268518518519</v>
      </c>
      <c r="X585" s="5">
        <v>175</v>
      </c>
      <c r="Y585" s="185"/>
      <c r="AA585" s="5"/>
      <c r="AB585" s="5"/>
      <c r="AC585" s="185"/>
      <c r="AG585" s="185"/>
      <c r="AH585" s="5"/>
      <c r="AI585" s="36"/>
      <c r="AK585" s="185"/>
      <c r="AO585" s="185"/>
      <c r="AS585" s="185"/>
      <c r="AW585" s="185"/>
      <c r="BA585" s="185"/>
      <c r="BB585" s="5"/>
      <c r="BC585" s="5"/>
      <c r="BD585" s="5"/>
      <c r="BE585" s="185"/>
    </row>
    <row r="586" spans="1:57" ht="12.75">
      <c r="A586" s="162" t="s">
        <v>562</v>
      </c>
      <c r="B586" s="6" t="s">
        <v>763</v>
      </c>
      <c r="D586" s="196" t="s">
        <v>2677</v>
      </c>
      <c r="E586" s="185"/>
      <c r="F586" s="92">
        <f>+L586+P586+T586+X586+AB586+AF586+AJ586+AN586+AR586+AV586+AZ586+BD586</f>
        <v>175</v>
      </c>
      <c r="G586" s="92">
        <v>577</v>
      </c>
      <c r="H586" s="92">
        <f>COUNTA(J586,N586,R586,V586,Z586,AD586,AH586,AL586,AP586,AT586,AX586,BB586)</f>
        <v>1</v>
      </c>
      <c r="I586" s="185"/>
      <c r="M586" s="185"/>
      <c r="Q586" s="185"/>
      <c r="U586" s="185"/>
      <c r="V586" s="150" t="s">
        <v>621</v>
      </c>
      <c r="W586" s="147">
        <v>0.7137268518518519</v>
      </c>
      <c r="X586" s="5">
        <v>175</v>
      </c>
      <c r="Y586" s="185"/>
      <c r="AA586" s="5"/>
      <c r="AB586" s="5"/>
      <c r="AC586" s="185"/>
      <c r="AE586" s="58"/>
      <c r="AG586" s="185"/>
      <c r="AH586" s="5"/>
      <c r="AI586" s="36"/>
      <c r="AK586" s="185"/>
      <c r="AO586" s="185"/>
      <c r="AS586" s="185"/>
      <c r="AU586" s="9"/>
      <c r="AW586" s="185"/>
      <c r="BA586" s="185"/>
      <c r="BB586" s="5"/>
      <c r="BC586" s="5"/>
      <c r="BD586" s="5"/>
      <c r="BE586" s="185"/>
    </row>
    <row r="587" spans="1:57" ht="12.75">
      <c r="A587" s="162" t="s">
        <v>560</v>
      </c>
      <c r="B587" s="6" t="s">
        <v>763</v>
      </c>
      <c r="D587" s="196" t="s">
        <v>2677</v>
      </c>
      <c r="E587" s="185"/>
      <c r="F587" s="92">
        <f>+L587+P587+T587+X587+AB587+AF587+AJ587+AN587+AR587+AV587+AZ587+BD587</f>
        <v>175</v>
      </c>
      <c r="G587" s="92">
        <v>578</v>
      </c>
      <c r="H587" s="92">
        <f>COUNTA(J587,N587,R587,V587,Z587,AD587,AH587,AL587,AP587,AT587,AX587,BB587)</f>
        <v>1</v>
      </c>
      <c r="I587" s="185"/>
      <c r="M587" s="185"/>
      <c r="Q587" s="185"/>
      <c r="U587" s="185"/>
      <c r="V587" s="150" t="s">
        <v>621</v>
      </c>
      <c r="W587" s="147">
        <v>0.7137268518518519</v>
      </c>
      <c r="X587" s="5">
        <v>175</v>
      </c>
      <c r="Y587" s="185"/>
      <c r="AA587" s="5"/>
      <c r="AB587" s="5"/>
      <c r="AC587" s="185"/>
      <c r="AG587" s="185"/>
      <c r="AH587" s="5"/>
      <c r="AI587" s="36"/>
      <c r="AK587" s="185"/>
      <c r="AO587" s="185"/>
      <c r="AS587" s="185"/>
      <c r="AU587" s="9"/>
      <c r="AW587" s="185"/>
      <c r="BA587" s="185"/>
      <c r="BB587" s="5"/>
      <c r="BC587" s="5"/>
      <c r="BD587" s="5"/>
      <c r="BE587" s="185"/>
    </row>
    <row r="588" spans="1:57" ht="12.75">
      <c r="A588" s="162" t="s">
        <v>3948</v>
      </c>
      <c r="B588" s="191" t="s">
        <v>763</v>
      </c>
      <c r="C588" s="191" t="s">
        <v>1857</v>
      </c>
      <c r="D588" s="202" t="s">
        <v>2662</v>
      </c>
      <c r="E588" s="185"/>
      <c r="F588" s="92">
        <f>+L588+P588+T588+X588+AB588+AF588+AJ588+AN588+AR588+AV588+AZ588+BD588</f>
        <v>175</v>
      </c>
      <c r="G588" s="92">
        <v>579</v>
      </c>
      <c r="H588" s="92">
        <f>COUNTA(J588,N588,R588,V588,Z588,AD588,AH588,AL588,AP588,AT588,AX588,BB588)</f>
        <v>1</v>
      </c>
      <c r="I588" s="185"/>
      <c r="M588" s="185"/>
      <c r="Q588" s="185"/>
      <c r="U588" s="185"/>
      <c r="Y588" s="185"/>
      <c r="AC588" s="185"/>
      <c r="AG588" s="185"/>
      <c r="AK588" s="185"/>
      <c r="AO588" s="185"/>
      <c r="AS588" s="185"/>
      <c r="AW588" s="185"/>
      <c r="BA588" s="185"/>
      <c r="BB588" s="191" t="s">
        <v>4203</v>
      </c>
      <c r="BC588" s="191" t="s">
        <v>3949</v>
      </c>
      <c r="BD588" s="6">
        <v>175</v>
      </c>
      <c r="BE588" s="185"/>
    </row>
    <row r="589" spans="1:61" ht="12.75">
      <c r="A589" s="170" t="s">
        <v>869</v>
      </c>
      <c r="B589" s="5" t="s">
        <v>765</v>
      </c>
      <c r="C589" s="5">
        <v>1983</v>
      </c>
      <c r="D589" s="195" t="s">
        <v>1990</v>
      </c>
      <c r="E589" s="185"/>
      <c r="F589" s="92">
        <f>+L589+P589+T589+X589+AB589+AF589+AJ589+AN589+AR589+AV589+AZ589+BD589</f>
        <v>174</v>
      </c>
      <c r="G589" s="92">
        <v>580</v>
      </c>
      <c r="H589" s="92">
        <f>COUNTA(J589,N589,R589,V589,Z589,AD589,AH589,AL589,AP589,AT589,AX589,BB589)</f>
        <v>1</v>
      </c>
      <c r="I589" s="185"/>
      <c r="J589" s="89">
        <v>45</v>
      </c>
      <c r="K589" s="89" t="s">
        <v>963</v>
      </c>
      <c r="L589" s="5">
        <v>174</v>
      </c>
      <c r="M589" s="185"/>
      <c r="N589" s="5"/>
      <c r="O589" s="125"/>
      <c r="P589" s="5"/>
      <c r="Q589" s="185"/>
      <c r="R589" s="5"/>
      <c r="S589" s="5"/>
      <c r="T589" s="5"/>
      <c r="U589" s="185"/>
      <c r="V589" s="150"/>
      <c r="W589" s="147"/>
      <c r="X589" s="5"/>
      <c r="Y589" s="185"/>
      <c r="AA589" s="5"/>
      <c r="AB589" s="5"/>
      <c r="AC589" s="185"/>
      <c r="AD589" s="5"/>
      <c r="AE589" s="36"/>
      <c r="AF589" s="5"/>
      <c r="AG589" s="185"/>
      <c r="AH589" s="5"/>
      <c r="AI589" s="36"/>
      <c r="AJ589" s="5"/>
      <c r="AK589" s="185"/>
      <c r="AL589" s="5"/>
      <c r="AM589" s="36"/>
      <c r="AN589" s="5"/>
      <c r="AO589" s="185"/>
      <c r="AP589" s="52"/>
      <c r="AQ589" s="36"/>
      <c r="AR589" s="5"/>
      <c r="AS589" s="185"/>
      <c r="AT589" s="5"/>
      <c r="AU589" s="36"/>
      <c r="AV589" s="5"/>
      <c r="AW589" s="185"/>
      <c r="AX589" s="5"/>
      <c r="AY589" s="5"/>
      <c r="AZ589" s="5"/>
      <c r="BA589" s="185"/>
      <c r="BB589" s="5"/>
      <c r="BC589" s="5"/>
      <c r="BD589" s="5"/>
      <c r="BE589" s="185"/>
      <c r="BF589" s="8"/>
      <c r="BG589" s="8"/>
      <c r="BH589" s="8"/>
      <c r="BI589" s="8"/>
    </row>
    <row r="590" spans="1:57" ht="12.75">
      <c r="A590" s="171" t="s">
        <v>3950</v>
      </c>
      <c r="B590" s="191" t="s">
        <v>765</v>
      </c>
      <c r="C590" s="191" t="s">
        <v>2656</v>
      </c>
      <c r="D590" s="202" t="s">
        <v>3919</v>
      </c>
      <c r="E590" s="185"/>
      <c r="F590" s="92">
        <f>+L590+P590+T590+X590+AB590+AF590+AJ590+AN590+AR590+AV590+AZ590+BD590</f>
        <v>174</v>
      </c>
      <c r="G590" s="92">
        <v>581</v>
      </c>
      <c r="H590" s="92">
        <f>COUNTA(J590,N590,R590,V590,Z590,AD590,AH590,AL590,AP590,AT590,AX590,BB590)</f>
        <v>1</v>
      </c>
      <c r="I590" s="185"/>
      <c r="M590" s="185"/>
      <c r="Q590" s="185"/>
      <c r="U590" s="185"/>
      <c r="Y590" s="185"/>
      <c r="AC590" s="185"/>
      <c r="AG590" s="185"/>
      <c r="AK590" s="185"/>
      <c r="AO590" s="185"/>
      <c r="AS590" s="185"/>
      <c r="AU590" s="19"/>
      <c r="AW590" s="185"/>
      <c r="BA590" s="185"/>
      <c r="BB590" s="191" t="s">
        <v>4204</v>
      </c>
      <c r="BC590" s="191" t="s">
        <v>3951</v>
      </c>
      <c r="BD590" s="6">
        <v>174</v>
      </c>
      <c r="BE590" s="185"/>
    </row>
    <row r="591" spans="1:57" ht="12.75">
      <c r="A591" s="162" t="s">
        <v>4039</v>
      </c>
      <c r="B591" s="191" t="s">
        <v>763</v>
      </c>
      <c r="C591" s="191" t="s">
        <v>1939</v>
      </c>
      <c r="D591" s="161" t="s">
        <v>1752</v>
      </c>
      <c r="E591" s="185"/>
      <c r="F591" s="92">
        <f>+L591+P591+T591+X591+AB591+AF591+AJ591+AN591+AR591+AV591+AZ591+BD591</f>
        <v>174</v>
      </c>
      <c r="G591" s="92">
        <v>582</v>
      </c>
      <c r="H591" s="92">
        <f>COUNTA(J591,N591,R591,V591,Z591,AD591,AH591,AL591,AP591,AT591,AX591,BB591)</f>
        <v>1</v>
      </c>
      <c r="I591" s="185"/>
      <c r="M591" s="185"/>
      <c r="Q591" s="185"/>
      <c r="U591" s="185"/>
      <c r="Y591" s="185"/>
      <c r="AC591" s="185"/>
      <c r="AG591" s="185"/>
      <c r="AK591" s="185"/>
      <c r="AL591" s="42"/>
      <c r="AM591" s="58"/>
      <c r="AO591" s="185"/>
      <c r="AS591" s="185"/>
      <c r="AU591" s="19"/>
      <c r="AW591" s="185"/>
      <c r="BA591" s="185"/>
      <c r="BB591" s="191" t="s">
        <v>1976</v>
      </c>
      <c r="BC591" s="191" t="s">
        <v>4040</v>
      </c>
      <c r="BD591" s="6">
        <v>174</v>
      </c>
      <c r="BE591" s="185"/>
    </row>
    <row r="592" spans="1:57" ht="12.75">
      <c r="A592" s="162" t="s">
        <v>713</v>
      </c>
      <c r="B592" s="136" t="s">
        <v>763</v>
      </c>
      <c r="C592" s="5">
        <v>1964</v>
      </c>
      <c r="D592" s="194" t="s">
        <v>2286</v>
      </c>
      <c r="E592" s="185"/>
      <c r="F592" s="92">
        <f>+L592+P592+T592+X592+AB592+AF592+AJ592+AN592+AR592+AV592+AZ592+BD592</f>
        <v>173</v>
      </c>
      <c r="G592" s="92">
        <v>583</v>
      </c>
      <c r="H592" s="92">
        <f>COUNTA(J592,N592,R592,V592,Z592,AD592,AH592,AL592,AP592,AT592,AX592,BB592)</f>
        <v>2</v>
      </c>
      <c r="I592" s="185"/>
      <c r="M592" s="185"/>
      <c r="Q592" s="185"/>
      <c r="U592" s="185"/>
      <c r="Y592" s="185"/>
      <c r="Z592" s="153">
        <v>160</v>
      </c>
      <c r="AA592" s="136" t="s">
        <v>2441</v>
      </c>
      <c r="AB592" s="6">
        <v>55</v>
      </c>
      <c r="AC592" s="185"/>
      <c r="AE592" s="19"/>
      <c r="AG592" s="185"/>
      <c r="AH592" s="5"/>
      <c r="AI592" s="36"/>
      <c r="AK592" s="185"/>
      <c r="AO592" s="185"/>
      <c r="AS592" s="185"/>
      <c r="AU592" s="19"/>
      <c r="AW592" s="185"/>
      <c r="BA592" s="185"/>
      <c r="BB592" s="5" t="str">
        <f>VLOOKUP(A592,Tartufo!A:G,5,0)</f>
        <v>111</v>
      </c>
      <c r="BC592" s="5" t="str">
        <f>VLOOKUP(A592,Tartufo!A:G,6,0)</f>
        <v>05:37:58</v>
      </c>
      <c r="BD592" s="5">
        <f>VLOOKUP(A592,Tartufo!A:H,7,0)</f>
        <v>118</v>
      </c>
      <c r="BE592" s="185"/>
    </row>
    <row r="593" spans="1:61" ht="12.75">
      <c r="A593" s="170" t="s">
        <v>3819</v>
      </c>
      <c r="B593" s="5" t="s">
        <v>765</v>
      </c>
      <c r="D593" s="194"/>
      <c r="E593" s="185"/>
      <c r="F593" s="92">
        <f>+L593+P593+T593+X593+AB593+AF593+AJ593+AN593+AR593+AV593+AZ593+BD593</f>
        <v>173</v>
      </c>
      <c r="G593" s="92">
        <v>584</v>
      </c>
      <c r="H593" s="92">
        <f>COUNTA(J593,N593,R593,V593,Z593,AD593,AH593,AL593,AP593,AT593,AX593,BB593)</f>
        <v>2</v>
      </c>
      <c r="I593" s="185"/>
      <c r="J593" s="89"/>
      <c r="K593" s="89"/>
      <c r="L593" s="5"/>
      <c r="M593" s="185"/>
      <c r="N593" s="5"/>
      <c r="O593" s="125"/>
      <c r="P593" s="5"/>
      <c r="Q593" s="185"/>
      <c r="R593" s="92"/>
      <c r="S593" s="89"/>
      <c r="T593" s="52"/>
      <c r="U593" s="185"/>
      <c r="V593" s="150"/>
      <c r="W593" s="147"/>
      <c r="X593" s="5"/>
      <c r="Y593" s="185"/>
      <c r="AA593" s="5"/>
      <c r="AB593" s="5"/>
      <c r="AC593" s="185"/>
      <c r="AE593" s="19"/>
      <c r="AG593" s="185"/>
      <c r="AH593" s="5"/>
      <c r="AI593" s="36"/>
      <c r="AK593" s="185"/>
      <c r="AL593" s="5"/>
      <c r="AM593" s="36"/>
      <c r="AN593" s="5"/>
      <c r="AO593" s="185"/>
      <c r="AP593" s="5"/>
      <c r="AQ593" s="36"/>
      <c r="AR593" s="5"/>
      <c r="AS593" s="185"/>
      <c r="AT593" s="5"/>
      <c r="AU593" s="36"/>
      <c r="AV593" s="5"/>
      <c r="AW593" s="185"/>
      <c r="AX593" s="5">
        <v>170</v>
      </c>
      <c r="AY593" s="36">
        <v>0.12542824074074074</v>
      </c>
      <c r="AZ593" s="5">
        <v>51</v>
      </c>
      <c r="BA593" s="185"/>
      <c r="BB593" s="5" t="str">
        <f>VLOOKUP(A593,Tartufo!A:G,5,0)</f>
        <v>107</v>
      </c>
      <c r="BC593" s="5" t="str">
        <f>VLOOKUP(A593,Tartufo!A:G,6,0)</f>
        <v>05:26:40</v>
      </c>
      <c r="BD593" s="5">
        <f>VLOOKUP(A593,Tartufo!A:H,7,0)</f>
        <v>122</v>
      </c>
      <c r="BE593" s="185"/>
      <c r="BF593" s="8"/>
      <c r="BG593" s="8"/>
      <c r="BH593" s="8"/>
      <c r="BI593" s="8"/>
    </row>
    <row r="594" spans="1:57" ht="12.75">
      <c r="A594" s="162" t="s">
        <v>4041</v>
      </c>
      <c r="B594" s="191" t="s">
        <v>763</v>
      </c>
      <c r="C594" s="191" t="s">
        <v>2244</v>
      </c>
      <c r="D594" s="195" t="s">
        <v>1474</v>
      </c>
      <c r="E594" s="185"/>
      <c r="F594" s="92">
        <f>+L594+P594+T594+X594+AB594+AF594+AJ594+AN594+AR594+AV594+AZ594+BD594</f>
        <v>173</v>
      </c>
      <c r="G594" s="92">
        <v>585</v>
      </c>
      <c r="H594" s="92">
        <f>COUNTA(J594,N594,R594,V594,Z594,AD594,AH594,AL594,AP594,AT594,AX594,BB594)</f>
        <v>1</v>
      </c>
      <c r="I594" s="185"/>
      <c r="M594" s="185"/>
      <c r="Q594" s="185"/>
      <c r="U594" s="185"/>
      <c r="Y594" s="185"/>
      <c r="AC594" s="185"/>
      <c r="AG594" s="185"/>
      <c r="AK594" s="185"/>
      <c r="AO594" s="185"/>
      <c r="AS594" s="185"/>
      <c r="AW594" s="185"/>
      <c r="BA594" s="185"/>
      <c r="BB594" s="191" t="s">
        <v>1981</v>
      </c>
      <c r="BC594" s="191" t="s">
        <v>4042</v>
      </c>
      <c r="BD594" s="6">
        <v>173</v>
      </c>
      <c r="BE594" s="185"/>
    </row>
    <row r="595" spans="1:61" ht="12.75">
      <c r="A595" s="162" t="s">
        <v>501</v>
      </c>
      <c r="B595" s="191" t="s">
        <v>763</v>
      </c>
      <c r="C595" s="191" t="s">
        <v>1834</v>
      </c>
      <c r="D595" s="202" t="s">
        <v>3919</v>
      </c>
      <c r="E595" s="185"/>
      <c r="F595" s="92">
        <f>+L595+P595+T595+X595+AB595+AF595+AJ595+AN595+AR595+AV595+AZ595+BD595</f>
        <v>173</v>
      </c>
      <c r="G595" s="92">
        <v>586</v>
      </c>
      <c r="H595" s="92">
        <f>COUNTA(J595,N595,R595,V595,Z595,AD595,AH595,AL595,AP595,AT595,AX595,BB595)</f>
        <v>1</v>
      </c>
      <c r="I595" s="185"/>
      <c r="M595" s="185"/>
      <c r="Q595" s="185"/>
      <c r="U595" s="185"/>
      <c r="Y595" s="185"/>
      <c r="Z595" s="154"/>
      <c r="AA595" s="16"/>
      <c r="AC595" s="185"/>
      <c r="AG595" s="185"/>
      <c r="AK595" s="185"/>
      <c r="AO595" s="185"/>
      <c r="AS595" s="185"/>
      <c r="AU595" s="19"/>
      <c r="AW595" s="185"/>
      <c r="BA595" s="185"/>
      <c r="BB595" s="191" t="s">
        <v>4205</v>
      </c>
      <c r="BC595" s="191" t="s">
        <v>3952</v>
      </c>
      <c r="BD595" s="6">
        <v>173</v>
      </c>
      <c r="BE595" s="185"/>
      <c r="BG595" s="8"/>
      <c r="BH595" s="8"/>
      <c r="BI595" s="8"/>
    </row>
    <row r="596" spans="1:58" ht="12.75">
      <c r="A596" s="171" t="s">
        <v>3466</v>
      </c>
      <c r="B596" s="191" t="s">
        <v>765</v>
      </c>
      <c r="C596" s="191" t="s">
        <v>2454</v>
      </c>
      <c r="D596" s="194" t="s">
        <v>2955</v>
      </c>
      <c r="E596" s="185"/>
      <c r="F596" s="92">
        <f>+L596+P596+T596+X596+AB596+AF596+AJ596+AN596+AR596+AV596+AZ596+BD596</f>
        <v>172</v>
      </c>
      <c r="G596" s="92">
        <v>587</v>
      </c>
      <c r="H596" s="92">
        <f>COUNTA(J596,N596,R596,V596,Z596,AD596,AH596,AL596,AP596,AT596,AX596,BB596)</f>
        <v>1</v>
      </c>
      <c r="I596" s="185"/>
      <c r="J596" s="5"/>
      <c r="K596" s="36"/>
      <c r="L596" s="5"/>
      <c r="M596" s="185"/>
      <c r="N596" s="5"/>
      <c r="O596" s="59"/>
      <c r="P596" s="5"/>
      <c r="Q596" s="185"/>
      <c r="U596" s="185"/>
      <c r="Y596" s="185"/>
      <c r="AB596" s="5"/>
      <c r="AC596" s="185"/>
      <c r="AD596" s="5"/>
      <c r="AF596" s="5"/>
      <c r="AG596" s="185"/>
      <c r="AH596" s="191" t="s">
        <v>3611</v>
      </c>
      <c r="AI596" s="191" t="s">
        <v>2956</v>
      </c>
      <c r="AJ596" s="6">
        <v>172</v>
      </c>
      <c r="AK596" s="185"/>
      <c r="AN596" s="5"/>
      <c r="AO596" s="185"/>
      <c r="AS596" s="185"/>
      <c r="AU596" s="19"/>
      <c r="AW596" s="185"/>
      <c r="BA596" s="185"/>
      <c r="BB596" s="5"/>
      <c r="BC596" s="5"/>
      <c r="BD596" s="5"/>
      <c r="BE596" s="185"/>
      <c r="BF596" s="8"/>
    </row>
    <row r="597" spans="1:61" ht="12.75">
      <c r="A597" s="169" t="s">
        <v>1125</v>
      </c>
      <c r="B597" s="5" t="s">
        <v>763</v>
      </c>
      <c r="C597" s="40">
        <v>1984</v>
      </c>
      <c r="D597" s="195" t="s">
        <v>1126</v>
      </c>
      <c r="E597" s="185"/>
      <c r="F597" s="92">
        <f>+L597+P597+T597+X597+AB597+AF597+AJ597+AN597+AR597+AV597+AZ597+BD597</f>
        <v>172</v>
      </c>
      <c r="G597" s="92">
        <v>588</v>
      </c>
      <c r="H597" s="92">
        <f>COUNTA(J597,N597,R597,V597,Z597,AD597,AH597,AL597,AP597,AT597,AX597,BB597)</f>
        <v>1</v>
      </c>
      <c r="I597" s="185"/>
      <c r="J597" s="5"/>
      <c r="K597" s="5"/>
      <c r="L597" s="5"/>
      <c r="M597" s="185"/>
      <c r="N597" s="89">
        <v>47</v>
      </c>
      <c r="O597" s="129">
        <v>0.09112268518518518</v>
      </c>
      <c r="P597" s="5">
        <v>172</v>
      </c>
      <c r="Q597" s="185"/>
      <c r="R597" s="5"/>
      <c r="S597" s="5"/>
      <c r="T597" s="5"/>
      <c r="U597" s="185"/>
      <c r="V597" s="150"/>
      <c r="W597" s="147"/>
      <c r="X597" s="5"/>
      <c r="Y597" s="185"/>
      <c r="AA597" s="5"/>
      <c r="AB597" s="5"/>
      <c r="AC597" s="185"/>
      <c r="AD597" s="5"/>
      <c r="AE597" s="36"/>
      <c r="AF597" s="5"/>
      <c r="AG597" s="185"/>
      <c r="AH597" s="5"/>
      <c r="AI597" s="36"/>
      <c r="AJ597" s="5"/>
      <c r="AK597" s="185"/>
      <c r="AL597" s="5"/>
      <c r="AM597" s="36"/>
      <c r="AN597" s="5"/>
      <c r="AO597" s="185"/>
      <c r="AP597" s="5"/>
      <c r="AQ597" s="36"/>
      <c r="AR597" s="5"/>
      <c r="AS597" s="185"/>
      <c r="AT597" s="5"/>
      <c r="AU597" s="36"/>
      <c r="AV597" s="5"/>
      <c r="AW597" s="185"/>
      <c r="AX597" s="5"/>
      <c r="AY597" s="5"/>
      <c r="AZ597" s="5"/>
      <c r="BA597" s="185"/>
      <c r="BB597" s="5"/>
      <c r="BC597" s="5"/>
      <c r="BD597" s="5"/>
      <c r="BE597" s="185"/>
      <c r="BF597" s="8"/>
      <c r="BG597" s="8"/>
      <c r="BH597" s="8"/>
      <c r="BI597" s="8"/>
    </row>
    <row r="598" spans="1:57" ht="12.75">
      <c r="A598" s="162" t="s">
        <v>3735</v>
      </c>
      <c r="B598" s="57" t="s">
        <v>763</v>
      </c>
      <c r="C598" s="141"/>
      <c r="D598" s="196" t="s">
        <v>1474</v>
      </c>
      <c r="E598" s="185"/>
      <c r="F598" s="92">
        <f>+L598+P598+T598+X598+AB598+AF598+AJ598+AN598+AR598+AV598+AZ598+BD598</f>
        <v>172</v>
      </c>
      <c r="G598" s="92">
        <v>589</v>
      </c>
      <c r="H598" s="92">
        <f>COUNTA(J598,N598,R598,V598,Z598,AD598,AH598,AL598,AP598,AT598,AX598,BB598)</f>
        <v>1</v>
      </c>
      <c r="I598" s="185"/>
      <c r="M598" s="185"/>
      <c r="Q598" s="185"/>
      <c r="R598" s="57"/>
      <c r="S598" s="57"/>
      <c r="T598" s="57"/>
      <c r="U598" s="185"/>
      <c r="V598" s="150"/>
      <c r="W598" s="147"/>
      <c r="X598" s="5"/>
      <c r="Y598" s="185"/>
      <c r="AA598" s="5"/>
      <c r="AB598" s="5"/>
      <c r="AC598" s="185"/>
      <c r="AG598" s="185"/>
      <c r="AH598" s="5"/>
      <c r="AI598" s="36"/>
      <c r="AK598" s="185"/>
      <c r="AO598" s="185"/>
      <c r="AS598" s="185"/>
      <c r="AT598" s="5">
        <v>53</v>
      </c>
      <c r="AU598" s="9">
        <v>0.08886574074074073</v>
      </c>
      <c r="AV598" s="5">
        <v>172</v>
      </c>
      <c r="AW598" s="185"/>
      <c r="BA598" s="185"/>
      <c r="BB598" s="5"/>
      <c r="BC598" s="5"/>
      <c r="BD598" s="5"/>
      <c r="BE598" s="185"/>
    </row>
    <row r="599" spans="1:57" ht="12.75">
      <c r="A599" s="162" t="s">
        <v>3953</v>
      </c>
      <c r="B599" s="191" t="s">
        <v>763</v>
      </c>
      <c r="C599" s="191" t="s">
        <v>3954</v>
      </c>
      <c r="D599" s="202" t="s">
        <v>3919</v>
      </c>
      <c r="E599" s="185"/>
      <c r="F599" s="92">
        <f>+L599+P599+T599+X599+AB599+AF599+AJ599+AN599+AR599+AV599+AZ599+BD599</f>
        <v>172</v>
      </c>
      <c r="G599" s="92">
        <v>590</v>
      </c>
      <c r="H599" s="92">
        <f>COUNTA(J599,N599,R599,V599,Z599,AD599,AH599,AL599,AP599,AT599,AX599,BB599)</f>
        <v>1</v>
      </c>
      <c r="I599" s="185"/>
      <c r="M599" s="185"/>
      <c r="Q599" s="185"/>
      <c r="U599" s="185"/>
      <c r="Y599" s="185"/>
      <c r="AC599" s="185"/>
      <c r="AG599" s="185"/>
      <c r="AK599" s="185"/>
      <c r="AO599" s="185"/>
      <c r="AS599" s="185"/>
      <c r="AW599" s="185"/>
      <c r="BA599" s="185"/>
      <c r="BB599" s="191" t="s">
        <v>4206</v>
      </c>
      <c r="BC599" s="191" t="s">
        <v>3952</v>
      </c>
      <c r="BD599" s="6">
        <v>172</v>
      </c>
      <c r="BE599" s="185"/>
    </row>
    <row r="600" spans="1:61" ht="12.75">
      <c r="A600" s="169" t="s">
        <v>3771</v>
      </c>
      <c r="B600" s="5" t="s">
        <v>763</v>
      </c>
      <c r="D600" s="195" t="s">
        <v>3772</v>
      </c>
      <c r="E600" s="185"/>
      <c r="F600" s="92">
        <f>+L600+P600+T600+X600+AB600+AF600+AJ600+AN600+AR600+AV600+AZ600+BD600</f>
        <v>171</v>
      </c>
      <c r="G600" s="92">
        <v>591</v>
      </c>
      <c r="H600" s="92">
        <f>COUNTA(J600,N600,R600,V600,Z600,AD600,AH600,AL600,AP600,AT600,AX600,BB600)</f>
        <v>1</v>
      </c>
      <c r="I600" s="185"/>
      <c r="J600" s="89"/>
      <c r="K600" s="89"/>
      <c r="L600" s="5"/>
      <c r="M600" s="185"/>
      <c r="N600" s="5"/>
      <c r="O600" s="125"/>
      <c r="P600" s="5"/>
      <c r="Q600" s="185"/>
      <c r="R600" s="92"/>
      <c r="S600" s="89"/>
      <c r="T600" s="52"/>
      <c r="U600" s="185"/>
      <c r="V600" s="150"/>
      <c r="W600" s="147"/>
      <c r="X600" s="5"/>
      <c r="Y600" s="185"/>
      <c r="AA600" s="5"/>
      <c r="AB600" s="5"/>
      <c r="AC600" s="185"/>
      <c r="AE600" s="19"/>
      <c r="AF600" s="5"/>
      <c r="AG600" s="185"/>
      <c r="AH600" s="5"/>
      <c r="AI600" s="36"/>
      <c r="AJ600" s="5"/>
      <c r="AK600" s="185"/>
      <c r="AL600" s="5"/>
      <c r="AM600" s="36"/>
      <c r="AN600" s="5"/>
      <c r="AO600" s="185"/>
      <c r="AP600" s="5"/>
      <c r="AQ600" s="36"/>
      <c r="AR600" s="5"/>
      <c r="AS600" s="185"/>
      <c r="AT600" s="5"/>
      <c r="AU600" s="36"/>
      <c r="AV600" s="5"/>
      <c r="AW600" s="185"/>
      <c r="AX600" s="5">
        <v>50</v>
      </c>
      <c r="AY600" s="36">
        <v>0.08263888888888889</v>
      </c>
      <c r="AZ600" s="5">
        <v>171</v>
      </c>
      <c r="BA600" s="185"/>
      <c r="BB600" s="5"/>
      <c r="BC600" s="5"/>
      <c r="BD600" s="5"/>
      <c r="BE600" s="185"/>
      <c r="BF600" s="8"/>
      <c r="BG600" s="8"/>
      <c r="BH600" s="8"/>
      <c r="BI600" s="8"/>
    </row>
    <row r="601" spans="1:57" ht="12.75">
      <c r="A601" s="162" t="s">
        <v>563</v>
      </c>
      <c r="B601" s="6" t="s">
        <v>763</v>
      </c>
      <c r="D601" s="194" t="s">
        <v>564</v>
      </c>
      <c r="E601" s="185"/>
      <c r="F601" s="92">
        <f>+L601+P601+T601+X601+AB601+AF601+AJ601+AN601+AR601+AV601+AZ601+BD601</f>
        <v>171</v>
      </c>
      <c r="G601" s="92">
        <v>592</v>
      </c>
      <c r="H601" s="92">
        <f>COUNTA(J601,N601,R601,V601,Z601,AD601,AH601,AL601,AP601,AT601,AX601,BB601)</f>
        <v>1</v>
      </c>
      <c r="I601" s="185"/>
      <c r="M601" s="185"/>
      <c r="Q601" s="185"/>
      <c r="R601" s="57"/>
      <c r="S601" s="57"/>
      <c r="T601" s="57"/>
      <c r="U601" s="185"/>
      <c r="V601" s="150" t="s">
        <v>622</v>
      </c>
      <c r="W601" s="147">
        <v>0.733113425925926</v>
      </c>
      <c r="X601" s="5">
        <v>171</v>
      </c>
      <c r="Y601" s="185"/>
      <c r="AA601" s="5"/>
      <c r="AB601" s="5"/>
      <c r="AC601" s="185"/>
      <c r="AE601" s="19"/>
      <c r="AG601" s="185"/>
      <c r="AH601" s="5"/>
      <c r="AI601" s="36"/>
      <c r="AK601" s="185"/>
      <c r="AO601" s="185"/>
      <c r="AS601" s="185"/>
      <c r="AU601" s="9"/>
      <c r="AW601" s="185"/>
      <c r="BA601" s="185"/>
      <c r="BB601" s="5"/>
      <c r="BC601" s="5"/>
      <c r="BD601" s="5"/>
      <c r="BE601" s="185"/>
    </row>
    <row r="602" spans="1:57" ht="12.75">
      <c r="A602" s="162" t="s">
        <v>3467</v>
      </c>
      <c r="B602" s="191" t="s">
        <v>763</v>
      </c>
      <c r="C602" s="191" t="s">
        <v>109</v>
      </c>
      <c r="D602" s="194" t="s">
        <v>2955</v>
      </c>
      <c r="E602" s="185"/>
      <c r="F602" s="92">
        <f>+L602+P602+T602+X602+AB602+AF602+AJ602+AN602+AR602+AV602+AZ602+BD602</f>
        <v>171</v>
      </c>
      <c r="G602" s="92">
        <v>593</v>
      </c>
      <c r="H602" s="92">
        <f>COUNTA(J602,N602,R602,V602,Z602,AD602,AH602,AL602,AP602,AT602,AX602,BB602)</f>
        <v>1</v>
      </c>
      <c r="I602" s="185"/>
      <c r="M602" s="185"/>
      <c r="Q602" s="185"/>
      <c r="U602" s="185"/>
      <c r="Y602" s="185"/>
      <c r="AC602" s="185"/>
      <c r="AE602" s="58"/>
      <c r="AG602" s="185"/>
      <c r="AH602" s="191" t="s">
        <v>3612</v>
      </c>
      <c r="AI602" s="191" t="s">
        <v>2956</v>
      </c>
      <c r="AJ602" s="6">
        <v>171</v>
      </c>
      <c r="AK602" s="185"/>
      <c r="AO602" s="185"/>
      <c r="AS602" s="185"/>
      <c r="AU602" s="19"/>
      <c r="AW602" s="185"/>
      <c r="BA602" s="185"/>
      <c r="BB602" s="5"/>
      <c r="BC602" s="5"/>
      <c r="BD602" s="5"/>
      <c r="BE602" s="185"/>
    </row>
    <row r="603" spans="1:57" ht="12.75">
      <c r="A603" s="162" t="s">
        <v>566</v>
      </c>
      <c r="B603" s="6" t="s">
        <v>763</v>
      </c>
      <c r="D603" s="194" t="s">
        <v>564</v>
      </c>
      <c r="E603" s="185"/>
      <c r="F603" s="92">
        <f>+L603+P603+T603+X603+AB603+AF603+AJ603+AN603+AR603+AV603+AZ603+BD603</f>
        <v>171</v>
      </c>
      <c r="G603" s="92">
        <v>594</v>
      </c>
      <c r="H603" s="92">
        <f>COUNTA(J603,N603,R603,V603,Z603,AD603,AH603,AL603,AP603,AT603,AX603,BB603)</f>
        <v>1</v>
      </c>
      <c r="I603" s="185"/>
      <c r="M603" s="185"/>
      <c r="Q603" s="185"/>
      <c r="U603" s="185"/>
      <c r="V603" s="150" t="s">
        <v>622</v>
      </c>
      <c r="W603" s="147">
        <v>0.733113425925926</v>
      </c>
      <c r="X603" s="5">
        <v>171</v>
      </c>
      <c r="Y603" s="185"/>
      <c r="AA603" s="5"/>
      <c r="AB603" s="5"/>
      <c r="AC603" s="185"/>
      <c r="AG603" s="185"/>
      <c r="AH603" s="5"/>
      <c r="AI603" s="36"/>
      <c r="AK603" s="185"/>
      <c r="AO603" s="185"/>
      <c r="AS603" s="185"/>
      <c r="AW603" s="185"/>
      <c r="BA603" s="185"/>
      <c r="BB603" s="5"/>
      <c r="BC603" s="5"/>
      <c r="BD603" s="5"/>
      <c r="BE603" s="185"/>
    </row>
    <row r="604" spans="1:57" ht="12.75">
      <c r="A604" s="162" t="s">
        <v>565</v>
      </c>
      <c r="B604" s="6" t="s">
        <v>763</v>
      </c>
      <c r="D604" s="194" t="s">
        <v>564</v>
      </c>
      <c r="E604" s="185"/>
      <c r="F604" s="92">
        <f>+L604+P604+T604+X604+AB604+AF604+AJ604+AN604+AR604+AV604+AZ604+BD604</f>
        <v>171</v>
      </c>
      <c r="G604" s="92">
        <v>595</v>
      </c>
      <c r="H604" s="92">
        <f>COUNTA(J604,N604,R604,V604,Z604,AD604,AH604,AL604,AP604,AT604,AX604,BB604)</f>
        <v>1</v>
      </c>
      <c r="I604" s="185"/>
      <c r="M604" s="185"/>
      <c r="Q604" s="185"/>
      <c r="R604" s="57"/>
      <c r="S604" s="57"/>
      <c r="T604" s="57"/>
      <c r="U604" s="185"/>
      <c r="V604" s="150" t="s">
        <v>622</v>
      </c>
      <c r="W604" s="147">
        <v>0.733113425925926</v>
      </c>
      <c r="X604" s="5">
        <v>171</v>
      </c>
      <c r="Y604" s="185"/>
      <c r="AA604" s="5"/>
      <c r="AB604" s="5"/>
      <c r="AC604" s="185"/>
      <c r="AG604" s="185"/>
      <c r="AH604" s="5"/>
      <c r="AI604" s="36"/>
      <c r="AK604" s="185"/>
      <c r="AO604" s="185"/>
      <c r="AS604" s="185"/>
      <c r="AU604" s="9"/>
      <c r="AW604" s="185"/>
      <c r="BA604" s="185"/>
      <c r="BB604" s="5"/>
      <c r="BC604" s="5"/>
      <c r="BD604" s="5"/>
      <c r="BE604" s="185"/>
    </row>
    <row r="605" spans="1:57" ht="12.75">
      <c r="A605" s="162" t="s">
        <v>567</v>
      </c>
      <c r="B605" s="6" t="s">
        <v>763</v>
      </c>
      <c r="D605" s="161" t="s">
        <v>3991</v>
      </c>
      <c r="E605" s="185"/>
      <c r="F605" s="92">
        <f>+L605+P605+T605+X605+AB605+AF605+AJ605+AN605+AR605+AV605+AZ605+BD605</f>
        <v>171</v>
      </c>
      <c r="G605" s="92">
        <v>596</v>
      </c>
      <c r="H605" s="92">
        <f>COUNTA(J605,N605,R605,V605,Z605,AD605,AH605,AL605,AP605,AT605,AX605,BB605)</f>
        <v>1</v>
      </c>
      <c r="I605" s="185"/>
      <c r="M605" s="185"/>
      <c r="Q605" s="185"/>
      <c r="U605" s="185"/>
      <c r="V605" s="150" t="s">
        <v>622</v>
      </c>
      <c r="W605" s="147">
        <v>0.733113425925926</v>
      </c>
      <c r="X605" s="5">
        <v>171</v>
      </c>
      <c r="Y605" s="185"/>
      <c r="AA605" s="5"/>
      <c r="AB605" s="5"/>
      <c r="AC605" s="185"/>
      <c r="AG605" s="185"/>
      <c r="AH605" s="5"/>
      <c r="AI605" s="36"/>
      <c r="AK605" s="185"/>
      <c r="AO605" s="185"/>
      <c r="AS605" s="185"/>
      <c r="AU605" s="9"/>
      <c r="AW605" s="185"/>
      <c r="BA605" s="185"/>
      <c r="BB605" s="5"/>
      <c r="BC605" s="5"/>
      <c r="BD605" s="5"/>
      <c r="BE605" s="185"/>
    </row>
    <row r="606" spans="1:57" ht="12.75">
      <c r="A606" s="162" t="s">
        <v>4044</v>
      </c>
      <c r="B606" s="191" t="s">
        <v>763</v>
      </c>
      <c r="C606" s="191" t="s">
        <v>2454</v>
      </c>
      <c r="D606" s="161" t="s">
        <v>4045</v>
      </c>
      <c r="E606" s="185"/>
      <c r="F606" s="92">
        <f>+L606+P606+T606+X606+AB606+AF606+AJ606+AN606+AR606+AV606+AZ606+BD606</f>
        <v>171</v>
      </c>
      <c r="G606" s="92">
        <v>597</v>
      </c>
      <c r="H606" s="92">
        <f>COUNTA(J606,N606,R606,V606,Z606,AD606,AH606,AL606,AP606,AT606,AX606,BB606)</f>
        <v>1</v>
      </c>
      <c r="I606" s="185"/>
      <c r="M606" s="185"/>
      <c r="Q606" s="185"/>
      <c r="U606" s="185"/>
      <c r="Y606" s="185"/>
      <c r="AC606" s="185"/>
      <c r="AG606" s="185"/>
      <c r="AK606" s="185"/>
      <c r="AO606" s="185"/>
      <c r="AS606" s="185"/>
      <c r="AW606" s="185"/>
      <c r="AX606" s="52"/>
      <c r="AY606" s="52"/>
      <c r="BA606" s="185"/>
      <c r="BB606" s="191" t="s">
        <v>1703</v>
      </c>
      <c r="BC606" s="191" t="s">
        <v>4046</v>
      </c>
      <c r="BD606" s="6">
        <v>171</v>
      </c>
      <c r="BE606" s="185"/>
    </row>
    <row r="607" spans="1:57" ht="12.75">
      <c r="A607" s="162" t="s">
        <v>3955</v>
      </c>
      <c r="B607" s="191" t="s">
        <v>763</v>
      </c>
      <c r="C607" s="191" t="s">
        <v>1927</v>
      </c>
      <c r="D607" s="202" t="s">
        <v>3956</v>
      </c>
      <c r="E607" s="185"/>
      <c r="F607" s="92">
        <f>+L607+P607+T607+X607+AB607+AF607+AJ607+AN607+AR607+AV607+AZ607+BD607</f>
        <v>171</v>
      </c>
      <c r="G607" s="92">
        <v>598</v>
      </c>
      <c r="H607" s="92">
        <f>COUNTA(J607,N607,R607,V607,Z607,AD607,AH607,AL607,AP607,AT607,AX607,BB607)</f>
        <v>1</v>
      </c>
      <c r="I607" s="185"/>
      <c r="M607" s="185"/>
      <c r="Q607" s="185"/>
      <c r="U607" s="185"/>
      <c r="Y607" s="185"/>
      <c r="AC607" s="185"/>
      <c r="AG607" s="185"/>
      <c r="AK607" s="185"/>
      <c r="AO607" s="185"/>
      <c r="AS607" s="185"/>
      <c r="AU607" s="19"/>
      <c r="AW607" s="185"/>
      <c r="BA607" s="185"/>
      <c r="BB607" s="191" t="s">
        <v>4207</v>
      </c>
      <c r="BC607" s="191" t="s">
        <v>3957</v>
      </c>
      <c r="BD607" s="6">
        <v>171</v>
      </c>
      <c r="BE607" s="185"/>
    </row>
    <row r="608" spans="1:61" ht="12.75">
      <c r="A608" s="169" t="s">
        <v>747</v>
      </c>
      <c r="B608" s="5" t="s">
        <v>763</v>
      </c>
      <c r="C608" s="5">
        <v>1950</v>
      </c>
      <c r="D608" s="196" t="s">
        <v>48</v>
      </c>
      <c r="E608" s="185"/>
      <c r="F608" s="92">
        <f>+L608+P608+T608+X608+AB608+AF608+AJ608+AN608+AR608+AV608+AZ608+BD608</f>
        <v>170</v>
      </c>
      <c r="G608" s="92">
        <v>599</v>
      </c>
      <c r="H608" s="92">
        <f>COUNTA(J608,N608,R608,V608,Z608,AD608,AH608,AL608,AP608,AT608,AX608,BB608)</f>
        <v>2</v>
      </c>
      <c r="I608" s="185"/>
      <c r="J608" s="89">
        <v>122</v>
      </c>
      <c r="K608" s="89" t="s">
        <v>1040</v>
      </c>
      <c r="L608" s="5">
        <v>97</v>
      </c>
      <c r="M608" s="185"/>
      <c r="N608" s="5"/>
      <c r="O608" s="125"/>
      <c r="P608" s="5"/>
      <c r="Q608" s="185"/>
      <c r="R608" s="127"/>
      <c r="S608" s="127"/>
      <c r="T608" s="127"/>
      <c r="U608" s="185"/>
      <c r="V608" s="150"/>
      <c r="W608" s="147"/>
      <c r="X608" s="5"/>
      <c r="Y608" s="185"/>
      <c r="AA608" s="5"/>
      <c r="AB608" s="5"/>
      <c r="AC608" s="185"/>
      <c r="AD608" s="5"/>
      <c r="AE608" s="36"/>
      <c r="AF608" s="5"/>
      <c r="AG608" s="185"/>
      <c r="AH608" s="5"/>
      <c r="AI608" s="36"/>
      <c r="AJ608" s="5"/>
      <c r="AK608" s="185"/>
      <c r="AL608" s="5"/>
      <c r="AM608" s="36"/>
      <c r="AN608" s="5"/>
      <c r="AO608" s="185"/>
      <c r="AP608" s="5"/>
      <c r="AQ608" s="36"/>
      <c r="AR608" s="5"/>
      <c r="AS608" s="185"/>
      <c r="AT608" s="5"/>
      <c r="AU608" s="36"/>
      <c r="AV608" s="5"/>
      <c r="AW608" s="185"/>
      <c r="AX608" s="5">
        <v>148</v>
      </c>
      <c r="AY608" s="36">
        <v>0.1032175925925926</v>
      </c>
      <c r="AZ608" s="5">
        <v>73</v>
      </c>
      <c r="BA608" s="185"/>
      <c r="BB608" s="5"/>
      <c r="BC608" s="5"/>
      <c r="BD608" s="5"/>
      <c r="BE608" s="185"/>
      <c r="BF608" s="8"/>
      <c r="BG608" s="8"/>
      <c r="BH608" s="8"/>
      <c r="BI608" s="8"/>
    </row>
    <row r="609" spans="1:57" ht="12.75">
      <c r="A609" s="162" t="s">
        <v>3737</v>
      </c>
      <c r="B609" s="191" t="s">
        <v>763</v>
      </c>
      <c r="C609" s="136"/>
      <c r="D609" s="194" t="s">
        <v>1899</v>
      </c>
      <c r="E609" s="185"/>
      <c r="F609" s="92">
        <f>+L609+P609+T609+X609+AB609+AF609+AJ609+AN609+AR609+AV609+AZ609+BD609</f>
        <v>170</v>
      </c>
      <c r="G609" s="92">
        <v>600</v>
      </c>
      <c r="H609" s="92">
        <f>COUNTA(J609,N609,R609,V609,Z609,AD609,AH609,AL609,AP609,AT609,AX609,BB609)</f>
        <v>1</v>
      </c>
      <c r="I609" s="185"/>
      <c r="M609" s="185"/>
      <c r="Q609" s="185"/>
      <c r="U609" s="185"/>
      <c r="Y609" s="185"/>
      <c r="Z609" s="153"/>
      <c r="AA609" s="136"/>
      <c r="AB609" s="6"/>
      <c r="AC609" s="185"/>
      <c r="AE609" s="19"/>
      <c r="AG609" s="185"/>
      <c r="AH609" s="5"/>
      <c r="AI609" s="36"/>
      <c r="AK609" s="185"/>
      <c r="AO609" s="185"/>
      <c r="AS609" s="185"/>
      <c r="AT609" s="5">
        <v>55</v>
      </c>
      <c r="AU609" s="9">
        <v>0.09001157407407408</v>
      </c>
      <c r="AV609" s="5">
        <v>170</v>
      </c>
      <c r="AW609" s="185"/>
      <c r="BA609" s="185"/>
      <c r="BB609" s="5"/>
      <c r="BC609" s="5"/>
      <c r="BD609" s="5"/>
      <c r="BE609" s="185"/>
    </row>
    <row r="610" spans="1:57" ht="12.75">
      <c r="A610" s="171" t="s">
        <v>654</v>
      </c>
      <c r="B610" s="136" t="s">
        <v>765</v>
      </c>
      <c r="C610" s="136" t="s">
        <v>1898</v>
      </c>
      <c r="D610" s="194" t="s">
        <v>1652</v>
      </c>
      <c r="E610" s="185"/>
      <c r="F610" s="92">
        <f>+L610+P610+T610+X610+AB610+AF610+AJ610+AN610+AR610+AV610+AZ610+BD610</f>
        <v>170</v>
      </c>
      <c r="G610" s="92">
        <v>601</v>
      </c>
      <c r="H610" s="92">
        <f>COUNTA(J610,N610,R610,V610,Z610,AD610,AH610,AL610,AP610,AT610,AX610,BB610)</f>
        <v>1</v>
      </c>
      <c r="I610" s="185"/>
      <c r="M610" s="185"/>
      <c r="Q610" s="185"/>
      <c r="U610" s="185"/>
      <c r="Y610" s="185"/>
      <c r="Z610" s="153">
        <v>45</v>
      </c>
      <c r="AA610" s="136" t="s">
        <v>1922</v>
      </c>
      <c r="AB610" s="6">
        <v>170</v>
      </c>
      <c r="AC610" s="185"/>
      <c r="AG610" s="185"/>
      <c r="AH610" s="5"/>
      <c r="AI610" s="36"/>
      <c r="AK610" s="185"/>
      <c r="AO610" s="185"/>
      <c r="AS610" s="185"/>
      <c r="AW610" s="185"/>
      <c r="BA610" s="185"/>
      <c r="BB610" s="5"/>
      <c r="BC610" s="5"/>
      <c r="BD610" s="5"/>
      <c r="BE610" s="185"/>
    </row>
    <row r="611" spans="1:57" ht="12.75">
      <c r="A611" s="162" t="s">
        <v>497</v>
      </c>
      <c r="B611" s="191" t="s">
        <v>763</v>
      </c>
      <c r="C611" s="191" t="s">
        <v>1693</v>
      </c>
      <c r="D611" s="202" t="s">
        <v>1752</v>
      </c>
      <c r="E611" s="185"/>
      <c r="F611" s="92">
        <f>+L611+P611+T611+X611+AB611+AF611+AJ611+AN611+AR611+AV611+AZ611+BD611</f>
        <v>170</v>
      </c>
      <c r="G611" s="92">
        <v>602</v>
      </c>
      <c r="H611" s="92">
        <f>COUNTA(J611,N611,R611,V611,Z611,AD611,AH611,AL611,AP611,AT611,AX611,BB611)</f>
        <v>1</v>
      </c>
      <c r="I611" s="185"/>
      <c r="M611" s="185"/>
      <c r="Q611" s="185"/>
      <c r="U611" s="185"/>
      <c r="Y611" s="185"/>
      <c r="AC611" s="185"/>
      <c r="AG611" s="185"/>
      <c r="AK611" s="185"/>
      <c r="AL611" s="42"/>
      <c r="AM611" s="58"/>
      <c r="AO611" s="185"/>
      <c r="AS611" s="185"/>
      <c r="AU611" s="19"/>
      <c r="AW611" s="185"/>
      <c r="BA611" s="185"/>
      <c r="BB611" s="191" t="s">
        <v>4208</v>
      </c>
      <c r="BC611" s="191" t="s">
        <v>3958</v>
      </c>
      <c r="BD611" s="6">
        <v>170</v>
      </c>
      <c r="BE611" s="185"/>
    </row>
    <row r="612" spans="1:57" ht="12.75">
      <c r="A612" s="162" t="s">
        <v>4047</v>
      </c>
      <c r="B612" s="191" t="s">
        <v>763</v>
      </c>
      <c r="C612" s="191" t="s">
        <v>1834</v>
      </c>
      <c r="D612" s="161" t="s">
        <v>4048</v>
      </c>
      <c r="E612" s="185"/>
      <c r="F612" s="92">
        <f>+L612+P612+T612+X612+AB612+AF612+AJ612+AN612+AR612+AV612+AZ612+BD612</f>
        <v>170</v>
      </c>
      <c r="G612" s="92">
        <v>603</v>
      </c>
      <c r="H612" s="92">
        <f>COUNTA(J612,N612,R612,V612,Z612,AD612,AH612,AL612,AP612,AT612,AX612,BB612)</f>
        <v>1</v>
      </c>
      <c r="I612" s="185"/>
      <c r="M612" s="185"/>
      <c r="Q612" s="185"/>
      <c r="U612" s="185"/>
      <c r="Y612" s="185"/>
      <c r="AC612" s="185"/>
      <c r="AG612" s="185"/>
      <c r="AK612" s="185"/>
      <c r="AO612" s="185"/>
      <c r="AS612" s="185"/>
      <c r="AW612" s="185"/>
      <c r="BA612" s="185"/>
      <c r="BB612" s="191" t="s">
        <v>1997</v>
      </c>
      <c r="BC612" s="191" t="s">
        <v>4049</v>
      </c>
      <c r="BD612" s="6">
        <v>170</v>
      </c>
      <c r="BE612" s="185"/>
    </row>
    <row r="613" spans="1:57" ht="12.75">
      <c r="A613" s="171" t="s">
        <v>4050</v>
      </c>
      <c r="B613" s="191" t="s">
        <v>765</v>
      </c>
      <c r="C613" s="191" t="s">
        <v>1834</v>
      </c>
      <c r="D613" s="161" t="s">
        <v>1694</v>
      </c>
      <c r="E613" s="185"/>
      <c r="F613" s="92">
        <f>+L613+P613+T613+X613+AB613+AF613+AJ613+AN613+AR613+AV613+AZ613+BD613</f>
        <v>169</v>
      </c>
      <c r="G613" s="92">
        <v>604</v>
      </c>
      <c r="H613" s="92">
        <f>COUNTA(J613,N613,R613,V613,Z613,AD613,AH613,AL613,AP613,AT613,AX613,BB613)</f>
        <v>1</v>
      </c>
      <c r="I613" s="185"/>
      <c r="M613" s="185"/>
      <c r="Q613" s="185"/>
      <c r="U613" s="185"/>
      <c r="Y613" s="185"/>
      <c r="Z613" s="154"/>
      <c r="AA613" s="16"/>
      <c r="AC613" s="185"/>
      <c r="AG613" s="185"/>
      <c r="AK613" s="185"/>
      <c r="AO613" s="185"/>
      <c r="AS613" s="185"/>
      <c r="AU613" s="19"/>
      <c r="AW613" s="185"/>
      <c r="BA613" s="185"/>
      <c r="BB613" s="191" t="s">
        <v>2921</v>
      </c>
      <c r="BC613" s="191" t="s">
        <v>4051</v>
      </c>
      <c r="BD613" s="6">
        <v>169</v>
      </c>
      <c r="BE613" s="185"/>
    </row>
    <row r="614" spans="1:57" ht="12.75">
      <c r="A614" s="171" t="s">
        <v>3468</v>
      </c>
      <c r="B614" s="191" t="s">
        <v>765</v>
      </c>
      <c r="C614" s="191" t="s">
        <v>1927</v>
      </c>
      <c r="D614" s="194" t="s">
        <v>2964</v>
      </c>
      <c r="E614" s="185"/>
      <c r="F614" s="92">
        <f>+L614+P614+T614+X614+AB614+AF614+AJ614+AN614+AR614+AV614+AZ614+BD614</f>
        <v>169</v>
      </c>
      <c r="G614" s="92">
        <v>605</v>
      </c>
      <c r="H614" s="92">
        <f>COUNTA(J614,N614,R614,V614,Z614,AD614,AH614,AL614,AP614,AT614,AX614,BB614)</f>
        <v>1</v>
      </c>
      <c r="I614" s="185"/>
      <c r="M614" s="185"/>
      <c r="Q614" s="185"/>
      <c r="U614" s="185"/>
      <c r="Y614" s="185"/>
      <c r="AC614" s="185"/>
      <c r="AG614" s="185"/>
      <c r="AH614" s="191" t="s">
        <v>3614</v>
      </c>
      <c r="AI614" s="191" t="s">
        <v>2960</v>
      </c>
      <c r="AJ614" s="6">
        <v>169</v>
      </c>
      <c r="AK614" s="185"/>
      <c r="AO614" s="185"/>
      <c r="AS614" s="185"/>
      <c r="AU614" s="19"/>
      <c r="AW614" s="185"/>
      <c r="BA614" s="185"/>
      <c r="BB614" s="5"/>
      <c r="BC614" s="5"/>
      <c r="BD614" s="5"/>
      <c r="BE614" s="185"/>
    </row>
    <row r="615" spans="1:57" ht="12.75">
      <c r="A615" s="162" t="s">
        <v>655</v>
      </c>
      <c r="B615" s="136" t="s">
        <v>763</v>
      </c>
      <c r="C615" s="136" t="s">
        <v>1927</v>
      </c>
      <c r="D615" s="196" t="s">
        <v>1752</v>
      </c>
      <c r="E615" s="185"/>
      <c r="F615" s="92">
        <f>+L615+P615+T615+X615+AB615+AF615+AJ615+AN615+AR615+AV615+AZ615+BD615</f>
        <v>169</v>
      </c>
      <c r="G615" s="92">
        <v>606</v>
      </c>
      <c r="H615" s="92">
        <f>COUNTA(J615,N615,R615,V615,Z615,AD615,AH615,AL615,AP615,AT615,AX615,BB615)</f>
        <v>1</v>
      </c>
      <c r="I615" s="185"/>
      <c r="K615" s="9"/>
      <c r="M615" s="185"/>
      <c r="Q615" s="185"/>
      <c r="U615" s="185"/>
      <c r="Y615" s="185"/>
      <c r="Z615" s="153">
        <v>46</v>
      </c>
      <c r="AA615" s="136" t="s">
        <v>1922</v>
      </c>
      <c r="AB615" s="6">
        <v>169</v>
      </c>
      <c r="AC615" s="185"/>
      <c r="AG615" s="185"/>
      <c r="AH615" s="5"/>
      <c r="AI615" s="36"/>
      <c r="AK615" s="185"/>
      <c r="AO615" s="185"/>
      <c r="AS615" s="185"/>
      <c r="AU615" s="19"/>
      <c r="AW615" s="185"/>
      <c r="BA615" s="185"/>
      <c r="BB615" s="5"/>
      <c r="BC615" s="5"/>
      <c r="BD615" s="5"/>
      <c r="BE615" s="185"/>
    </row>
    <row r="616" spans="1:61" ht="12.75">
      <c r="A616" s="169" t="s">
        <v>3653</v>
      </c>
      <c r="B616" s="5" t="s">
        <v>763</v>
      </c>
      <c r="D616" s="195" t="s">
        <v>3654</v>
      </c>
      <c r="E616" s="185"/>
      <c r="F616" s="92">
        <f>+L616+P616+T616+X616+AB616+AF616+AJ616+AN616+AR616+AV616+AZ616+BD616</f>
        <v>169</v>
      </c>
      <c r="G616" s="92">
        <v>607</v>
      </c>
      <c r="H616" s="92">
        <f>COUNTA(J616,N616,R616,V616,Z616,AD616,AH616,AL616,AP616,AT616,AX616,BB616)</f>
        <v>1</v>
      </c>
      <c r="I616" s="185"/>
      <c r="J616" s="89"/>
      <c r="K616" s="89"/>
      <c r="L616" s="5"/>
      <c r="M616" s="185"/>
      <c r="N616" s="5"/>
      <c r="O616" s="125"/>
      <c r="P616" s="5"/>
      <c r="Q616" s="185"/>
      <c r="R616" s="92"/>
      <c r="S616" s="89"/>
      <c r="T616" s="52"/>
      <c r="U616" s="185"/>
      <c r="V616" s="150"/>
      <c r="W616" s="147"/>
      <c r="X616" s="5"/>
      <c r="Y616" s="185"/>
      <c r="AA616" s="5"/>
      <c r="AB616" s="5"/>
      <c r="AC616" s="185"/>
      <c r="AD616" s="5"/>
      <c r="AE616" s="60"/>
      <c r="AF616" s="5"/>
      <c r="AG616" s="185"/>
      <c r="AH616" s="5"/>
      <c r="AI616" s="36"/>
      <c r="AJ616" s="5"/>
      <c r="AK616" s="185"/>
      <c r="AL616" s="5">
        <v>52</v>
      </c>
      <c r="AM616" s="36">
        <v>0.10011574074074074</v>
      </c>
      <c r="AN616" s="5">
        <v>169</v>
      </c>
      <c r="AO616" s="185"/>
      <c r="AP616" s="5"/>
      <c r="AQ616" s="36"/>
      <c r="AR616" s="5"/>
      <c r="AS616" s="185"/>
      <c r="AT616" s="5"/>
      <c r="AU616" s="36"/>
      <c r="AV616" s="5"/>
      <c r="AW616" s="185"/>
      <c r="AX616" s="5"/>
      <c r="AY616" s="5"/>
      <c r="AZ616" s="5"/>
      <c r="BA616" s="185"/>
      <c r="BB616" s="5"/>
      <c r="BC616" s="5"/>
      <c r="BD616" s="5"/>
      <c r="BE616" s="185"/>
      <c r="BF616" s="8"/>
      <c r="BG616" s="8"/>
      <c r="BH616" s="8"/>
      <c r="BI616" s="8"/>
    </row>
    <row r="617" spans="1:57" ht="12.75">
      <c r="A617" s="162" t="s">
        <v>498</v>
      </c>
      <c r="B617" s="191" t="s">
        <v>763</v>
      </c>
      <c r="C617" s="191" t="s">
        <v>1851</v>
      </c>
      <c r="D617" s="202" t="s">
        <v>2595</v>
      </c>
      <c r="E617" s="185"/>
      <c r="F617" s="92">
        <f>+L617+P617+T617+X617+AB617+AF617+AJ617+AN617+AR617+AV617+AZ617+BD617</f>
        <v>169</v>
      </c>
      <c r="G617" s="92">
        <v>608</v>
      </c>
      <c r="H617" s="92">
        <f>COUNTA(J617,N617,R617,V617,Z617,AD617,AH617,AL617,AP617,AT617,AX617,BB617)</f>
        <v>1</v>
      </c>
      <c r="I617" s="185"/>
      <c r="M617" s="185"/>
      <c r="Q617" s="185"/>
      <c r="U617" s="185"/>
      <c r="Y617" s="185"/>
      <c r="AC617" s="185"/>
      <c r="AG617" s="185"/>
      <c r="AK617" s="185"/>
      <c r="AO617" s="185"/>
      <c r="AS617" s="185"/>
      <c r="AW617" s="185"/>
      <c r="BA617" s="185"/>
      <c r="BB617" s="191" t="s">
        <v>4209</v>
      </c>
      <c r="BC617" s="191" t="s">
        <v>3959</v>
      </c>
      <c r="BD617" s="6">
        <v>169</v>
      </c>
      <c r="BE617" s="185"/>
    </row>
    <row r="618" spans="1:57" ht="12.75">
      <c r="A618" s="162" t="s">
        <v>3773</v>
      </c>
      <c r="B618" s="6" t="s">
        <v>763</v>
      </c>
      <c r="D618" s="194"/>
      <c r="E618" s="185"/>
      <c r="F618" s="92">
        <f>+L618+P618+T618+X618+AB618+AF618+AJ618+AN618+AR618+AV618+AZ618+BD618</f>
        <v>168</v>
      </c>
      <c r="G618" s="92">
        <v>609</v>
      </c>
      <c r="H618" s="92">
        <f>COUNTA(J618,N618,R618,V618,Z618,AD618,AH618,AL618,AP618,AT618,AX618,BB618)</f>
        <v>1</v>
      </c>
      <c r="I618" s="185"/>
      <c r="M618" s="185"/>
      <c r="Q618" s="185"/>
      <c r="R618" s="57"/>
      <c r="S618" s="57"/>
      <c r="T618" s="57"/>
      <c r="U618" s="185"/>
      <c r="V618" s="150"/>
      <c r="W618" s="147"/>
      <c r="X618" s="5"/>
      <c r="Y618" s="185"/>
      <c r="AA618" s="5"/>
      <c r="AB618" s="5"/>
      <c r="AC618" s="185"/>
      <c r="AE618" s="19"/>
      <c r="AG618" s="185"/>
      <c r="AH618" s="5"/>
      <c r="AI618" s="36"/>
      <c r="AK618" s="185"/>
      <c r="AO618" s="185"/>
      <c r="AS618" s="185"/>
      <c r="AU618" s="9"/>
      <c r="AW618" s="185"/>
      <c r="AX618" s="52">
        <v>53</v>
      </c>
      <c r="AY618" s="9">
        <v>0.08341435185185185</v>
      </c>
      <c r="AZ618" s="4">
        <v>168</v>
      </c>
      <c r="BA618" s="185"/>
      <c r="BB618" s="5"/>
      <c r="BC618" s="5"/>
      <c r="BD618" s="5"/>
      <c r="BE618" s="185"/>
    </row>
    <row r="619" spans="1:57" ht="12.75">
      <c r="A619" s="162" t="s">
        <v>3655</v>
      </c>
      <c r="B619" s="6" t="s">
        <v>763</v>
      </c>
      <c r="C619" s="5">
        <v>1983</v>
      </c>
      <c r="D619" s="196" t="s">
        <v>1899</v>
      </c>
      <c r="E619" s="185"/>
      <c r="F619" s="92">
        <f>+L619+P619+T619+X619+AB619+AF619+AJ619+AN619+AR619+AV619+AZ619+BD619</f>
        <v>167</v>
      </c>
      <c r="G619" s="92">
        <v>610</v>
      </c>
      <c r="H619" s="92">
        <f>COUNTA(J619,N619,R619,V619,Z619,AD619,AH619,AL619,AP619,AT619,AX619,BB619)</f>
        <v>1</v>
      </c>
      <c r="I619" s="185"/>
      <c r="M619" s="185"/>
      <c r="Q619" s="185"/>
      <c r="U619" s="185"/>
      <c r="V619" s="150"/>
      <c r="W619" s="147"/>
      <c r="X619" s="5"/>
      <c r="Y619" s="185"/>
      <c r="AA619" s="5"/>
      <c r="AB619" s="5"/>
      <c r="AC619" s="185"/>
      <c r="AE619" s="19"/>
      <c r="AG619" s="185"/>
      <c r="AH619" s="5"/>
      <c r="AI619" s="36"/>
      <c r="AK619" s="185"/>
      <c r="AL619" s="5">
        <v>54</v>
      </c>
      <c r="AM619" s="9">
        <v>0.100625</v>
      </c>
      <c r="AN619" s="5">
        <v>167</v>
      </c>
      <c r="AO619" s="185"/>
      <c r="AS619" s="185"/>
      <c r="AU619" s="9"/>
      <c r="AW619" s="185"/>
      <c r="AX619" s="52"/>
      <c r="AY619" s="60"/>
      <c r="BA619" s="185"/>
      <c r="BB619" s="5"/>
      <c r="BC619" s="5"/>
      <c r="BD619" s="5"/>
      <c r="BE619" s="185"/>
    </row>
    <row r="620" spans="1:57" ht="12.75">
      <c r="A620" s="169" t="s">
        <v>2726</v>
      </c>
      <c r="B620" s="5" t="s">
        <v>763</v>
      </c>
      <c r="C620" s="5">
        <v>1969</v>
      </c>
      <c r="D620" s="194" t="s">
        <v>1686</v>
      </c>
      <c r="E620" s="185"/>
      <c r="F620" s="92">
        <f>+L620+P620+T620+X620+AB620+AF620+AJ620+AN620+AR620+AV620+AZ620+BD620</f>
        <v>167</v>
      </c>
      <c r="G620" s="92">
        <v>611</v>
      </c>
      <c r="H620" s="92">
        <f>COUNTA(J620,N620,R620,V620,Z620,AD620,AH620,AL620,AP620,AT620,AX620,BB620)</f>
        <v>1</v>
      </c>
      <c r="I620" s="185"/>
      <c r="M620" s="185"/>
      <c r="Q620" s="185"/>
      <c r="U620" s="185"/>
      <c r="Y620" s="185"/>
      <c r="AC620" s="185"/>
      <c r="AD620" s="4">
        <v>55</v>
      </c>
      <c r="AE620" s="19">
        <v>0.11891203703703705</v>
      </c>
      <c r="AF620" s="4">
        <v>167</v>
      </c>
      <c r="AG620" s="185"/>
      <c r="AH620" s="5"/>
      <c r="AI620" s="36"/>
      <c r="AK620" s="185"/>
      <c r="AO620" s="185"/>
      <c r="AS620" s="185"/>
      <c r="AW620" s="185"/>
      <c r="BA620" s="185"/>
      <c r="BB620" s="5"/>
      <c r="BC620" s="5"/>
      <c r="BD620" s="5"/>
      <c r="BE620" s="185"/>
    </row>
    <row r="621" spans="1:57" ht="12.75">
      <c r="A621" s="162" t="s">
        <v>3499</v>
      </c>
      <c r="B621" s="191" t="s">
        <v>763</v>
      </c>
      <c r="C621" s="191" t="s">
        <v>2300</v>
      </c>
      <c r="D621" s="194" t="s">
        <v>3209</v>
      </c>
      <c r="E621" s="185"/>
      <c r="F621" s="92">
        <f>+L621+P621+T621+X621+AB621+AF621+AJ621+AN621+AR621+AV621+AZ621+BD621</f>
        <v>167</v>
      </c>
      <c r="G621" s="92">
        <v>612</v>
      </c>
      <c r="H621" s="92">
        <f>COUNTA(J621,N621,R621,V621,Z621,AD621,AH621,AL621,AP621,AT621,AX621,BB621)</f>
        <v>1</v>
      </c>
      <c r="I621" s="185"/>
      <c r="M621" s="185"/>
      <c r="Q621" s="185"/>
      <c r="U621" s="185"/>
      <c r="Y621" s="185"/>
      <c r="Z621" s="154"/>
      <c r="AA621" s="16"/>
      <c r="AC621" s="185"/>
      <c r="AG621" s="185"/>
      <c r="AH621" s="191">
        <v>60</v>
      </c>
      <c r="AI621" s="191" t="s">
        <v>3210</v>
      </c>
      <c r="AJ621" s="5">
        <v>167</v>
      </c>
      <c r="AK621" s="185"/>
      <c r="AO621" s="185"/>
      <c r="AS621" s="185"/>
      <c r="AU621" s="19"/>
      <c r="AW621" s="185"/>
      <c r="BA621" s="185"/>
      <c r="BB621" s="5"/>
      <c r="BC621" s="5"/>
      <c r="BD621" s="5"/>
      <c r="BE621" s="185"/>
    </row>
    <row r="622" spans="1:57" ht="12.75">
      <c r="A622" s="162" t="s">
        <v>3961</v>
      </c>
      <c r="B622" s="191" t="s">
        <v>763</v>
      </c>
      <c r="C622" s="191" t="s">
        <v>2656</v>
      </c>
      <c r="E622" s="185"/>
      <c r="F622" s="92">
        <f>+L622+P622+T622+X622+AB622+AF622+AJ622+AN622+AR622+AV622+AZ622+BD622</f>
        <v>167</v>
      </c>
      <c r="G622" s="92">
        <v>613</v>
      </c>
      <c r="H622" s="92">
        <f>COUNTA(J622,N622,R622,V622,Z622,AD622,AH622,AL622,AP622,AT622,AX622,BB622)</f>
        <v>1</v>
      </c>
      <c r="I622" s="185"/>
      <c r="M622" s="185"/>
      <c r="Q622" s="185"/>
      <c r="U622" s="185"/>
      <c r="Y622" s="185"/>
      <c r="Z622" s="154"/>
      <c r="AA622" s="16"/>
      <c r="AC622" s="185"/>
      <c r="AG622" s="185"/>
      <c r="AK622" s="185"/>
      <c r="AO622" s="185"/>
      <c r="AS622" s="185"/>
      <c r="AU622" s="19"/>
      <c r="AW622" s="185"/>
      <c r="BA622" s="185"/>
      <c r="BB622" s="191" t="s">
        <v>4211</v>
      </c>
      <c r="BC622" s="191" t="s">
        <v>3962</v>
      </c>
      <c r="BD622" s="6">
        <v>167</v>
      </c>
      <c r="BE622" s="185"/>
    </row>
    <row r="623" spans="1:57" ht="12.75">
      <c r="A623" s="162" t="s">
        <v>4054</v>
      </c>
      <c r="B623" s="191" t="s">
        <v>763</v>
      </c>
      <c r="C623" s="191" t="s">
        <v>2154</v>
      </c>
      <c r="D623" s="161" t="s">
        <v>4055</v>
      </c>
      <c r="E623" s="185"/>
      <c r="F623" s="92">
        <f>+L623+P623+T623+X623+AB623+AF623+AJ623+AN623+AR623+AV623+AZ623+BD623</f>
        <v>167</v>
      </c>
      <c r="G623" s="92">
        <v>614</v>
      </c>
      <c r="H623" s="92">
        <f>COUNTA(J623,N623,R623,V623,Z623,AD623,AH623,AL623,AP623,AT623,AX623,BB623)</f>
        <v>1</v>
      </c>
      <c r="I623" s="185"/>
      <c r="M623" s="185"/>
      <c r="Q623" s="185"/>
      <c r="U623" s="185"/>
      <c r="Y623" s="185"/>
      <c r="AC623" s="185"/>
      <c r="AG623" s="185"/>
      <c r="AK623" s="185"/>
      <c r="AL623" s="42"/>
      <c r="AM623" s="58"/>
      <c r="AO623" s="185"/>
      <c r="AS623" s="185"/>
      <c r="AU623" s="19"/>
      <c r="AW623" s="185"/>
      <c r="BA623" s="185"/>
      <c r="BB623" s="191" t="s">
        <v>2010</v>
      </c>
      <c r="BC623" s="191" t="s">
        <v>4056</v>
      </c>
      <c r="BD623" s="6">
        <v>167</v>
      </c>
      <c r="BE623" s="185"/>
    </row>
    <row r="624" spans="1:57" ht="12.75">
      <c r="A624" s="172" t="s">
        <v>3824</v>
      </c>
      <c r="B624" s="5" t="s">
        <v>765</v>
      </c>
      <c r="D624" s="177" t="s">
        <v>1733</v>
      </c>
      <c r="E624" s="185"/>
      <c r="F624" s="92">
        <f>+L624+P624+T624+X624+AB624+AF624+AJ624+AN624+AR624+AV624+AZ624+BD624</f>
        <v>166</v>
      </c>
      <c r="G624" s="92">
        <v>615</v>
      </c>
      <c r="H624" s="92">
        <f>COUNTA(J624,N624,R624,V624,Z624,AD624,AH624,AL624,AP624,AT624,AX624,BB624)</f>
        <v>2</v>
      </c>
      <c r="I624" s="185"/>
      <c r="M624" s="185"/>
      <c r="Q624" s="185"/>
      <c r="U624" s="185"/>
      <c r="Y624" s="185"/>
      <c r="Z624" s="154"/>
      <c r="AA624" s="16"/>
      <c r="AC624" s="185"/>
      <c r="AE624" s="19"/>
      <c r="AG624" s="185"/>
      <c r="AH624" s="5"/>
      <c r="AI624" s="36"/>
      <c r="AK624" s="185"/>
      <c r="AO624" s="185"/>
      <c r="AS624" s="185"/>
      <c r="AU624" s="19"/>
      <c r="AW624" s="185"/>
      <c r="AX624" s="5">
        <v>178</v>
      </c>
      <c r="AY624" s="9">
        <v>0.1357986111111111</v>
      </c>
      <c r="AZ624" s="5">
        <v>43</v>
      </c>
      <c r="BA624" s="185"/>
      <c r="BB624" s="5" t="str">
        <f>VLOOKUP(A624,Tartufo!A:G,5,0)</f>
        <v>106</v>
      </c>
      <c r="BC624" s="5" t="str">
        <f>VLOOKUP(A624,Tartufo!A:G,6,0)</f>
        <v>05:26:22</v>
      </c>
      <c r="BD624" s="5">
        <f>VLOOKUP(A624,Tartufo!A:H,7,0)</f>
        <v>123</v>
      </c>
      <c r="BE624" s="185"/>
    </row>
    <row r="625" spans="1:61" ht="12.75">
      <c r="A625" s="169" t="s">
        <v>3738</v>
      </c>
      <c r="B625" s="5" t="s">
        <v>763</v>
      </c>
      <c r="D625" s="195" t="s">
        <v>1667</v>
      </c>
      <c r="E625" s="185"/>
      <c r="F625" s="92">
        <f>+L625+P625+T625+X625+AB625+AF625+AJ625+AN625+AR625+AV625+AZ625+BD625</f>
        <v>166</v>
      </c>
      <c r="G625" s="92">
        <v>616</v>
      </c>
      <c r="H625" s="92">
        <f>COUNTA(J625,N625,R625,V625,Z625,AD625,AH625,AL625,AP625,AT625,AX625,BB625)</f>
        <v>1</v>
      </c>
      <c r="I625" s="185"/>
      <c r="J625" s="89"/>
      <c r="K625" s="89"/>
      <c r="L625" s="5"/>
      <c r="M625" s="185"/>
      <c r="N625" s="5"/>
      <c r="O625" s="125"/>
      <c r="P625" s="5"/>
      <c r="Q625" s="185"/>
      <c r="R625" s="5"/>
      <c r="S625" s="5"/>
      <c r="T625" s="5"/>
      <c r="U625" s="185"/>
      <c r="V625" s="150"/>
      <c r="W625" s="147"/>
      <c r="X625" s="5"/>
      <c r="Y625" s="185"/>
      <c r="AA625" s="5"/>
      <c r="AB625" s="5"/>
      <c r="AC625" s="185"/>
      <c r="AE625" s="19"/>
      <c r="AF625" s="5"/>
      <c r="AG625" s="185"/>
      <c r="AH625" s="5"/>
      <c r="AI625" s="36"/>
      <c r="AJ625" s="5"/>
      <c r="AK625" s="185"/>
      <c r="AL625" s="52"/>
      <c r="AM625" s="60"/>
      <c r="AN625" s="5"/>
      <c r="AO625" s="185"/>
      <c r="AQ625" s="60"/>
      <c r="AS625" s="185"/>
      <c r="AT625" s="5">
        <v>59</v>
      </c>
      <c r="AU625" s="126">
        <v>0.09534722222222221</v>
      </c>
      <c r="AV625" s="5">
        <v>166</v>
      </c>
      <c r="AW625" s="185"/>
      <c r="AX625" s="5"/>
      <c r="AY625" s="5"/>
      <c r="AZ625" s="5"/>
      <c r="BA625" s="185"/>
      <c r="BB625" s="5"/>
      <c r="BC625" s="5"/>
      <c r="BD625" s="5"/>
      <c r="BE625" s="185"/>
      <c r="BF625" s="8"/>
      <c r="BG625" s="8"/>
      <c r="BH625" s="8"/>
      <c r="BI625" s="8"/>
    </row>
    <row r="626" spans="1:57" ht="12.75">
      <c r="A626" s="162" t="s">
        <v>3500</v>
      </c>
      <c r="B626" s="191" t="s">
        <v>763</v>
      </c>
      <c r="C626" s="191" t="s">
        <v>2154</v>
      </c>
      <c r="D626" s="194" t="s">
        <v>3209</v>
      </c>
      <c r="E626" s="185"/>
      <c r="F626" s="92">
        <f>+L626+P626+T626+X626+AB626+AF626+AJ626+AN626+AR626+AV626+AZ626+BD626</f>
        <v>166</v>
      </c>
      <c r="G626" s="92">
        <v>617</v>
      </c>
      <c r="H626" s="92">
        <f>COUNTA(J626,N626,R626,V626,Z626,AD626,AH626,AL626,AP626,AT626,AX626,BB626)</f>
        <v>1</v>
      </c>
      <c r="I626" s="185"/>
      <c r="M626" s="185"/>
      <c r="Q626" s="185"/>
      <c r="U626" s="185"/>
      <c r="Y626" s="185"/>
      <c r="AC626" s="185"/>
      <c r="AG626" s="185"/>
      <c r="AH626" s="191">
        <v>61</v>
      </c>
      <c r="AI626" s="191" t="s">
        <v>3214</v>
      </c>
      <c r="AJ626" s="4">
        <v>166</v>
      </c>
      <c r="AK626" s="185"/>
      <c r="AO626" s="185"/>
      <c r="AS626" s="185"/>
      <c r="AU626" s="19"/>
      <c r="AW626" s="185"/>
      <c r="BA626" s="185"/>
      <c r="BB626" s="5"/>
      <c r="BC626" s="5"/>
      <c r="BD626" s="5"/>
      <c r="BE626" s="185"/>
    </row>
    <row r="627" spans="1:57" ht="12.75">
      <c r="A627" s="162" t="s">
        <v>4058</v>
      </c>
      <c r="B627" s="191" t="s">
        <v>763</v>
      </c>
      <c r="C627" s="191" t="s">
        <v>2656</v>
      </c>
      <c r="D627" s="161" t="s">
        <v>1752</v>
      </c>
      <c r="E627" s="185"/>
      <c r="F627" s="92">
        <f>+L627+P627+T627+X627+AB627+AF627+AJ627+AN627+AR627+AV627+AZ627+BD627</f>
        <v>165</v>
      </c>
      <c r="G627" s="92">
        <v>618</v>
      </c>
      <c r="H627" s="92">
        <f>COUNTA(J627,N627,R627,V627,Z627,AD627,AH627,AL627,AP627,AT627,AX627,BB627)</f>
        <v>1</v>
      </c>
      <c r="I627" s="185"/>
      <c r="M627" s="185"/>
      <c r="Q627" s="185"/>
      <c r="U627" s="185"/>
      <c r="Y627" s="185"/>
      <c r="AC627" s="185"/>
      <c r="AG627" s="185"/>
      <c r="AK627" s="185"/>
      <c r="AL627" s="42"/>
      <c r="AM627" s="58"/>
      <c r="AO627" s="185"/>
      <c r="AS627" s="185"/>
      <c r="AU627" s="19"/>
      <c r="AW627" s="185"/>
      <c r="BA627" s="185"/>
      <c r="BB627" s="191" t="s">
        <v>1749</v>
      </c>
      <c r="BC627" s="191" t="s">
        <v>4059</v>
      </c>
      <c r="BD627" s="6">
        <v>165</v>
      </c>
      <c r="BE627" s="185"/>
    </row>
    <row r="628" spans="1:61" ht="12.75">
      <c r="A628" s="169" t="s">
        <v>3684</v>
      </c>
      <c r="B628" s="5" t="s">
        <v>763</v>
      </c>
      <c r="D628" s="194" t="s">
        <v>1192</v>
      </c>
      <c r="E628" s="185"/>
      <c r="F628" s="92">
        <f>+L628+P628+T628+X628+AB628+AF628+AJ628+AN628+AR628+AV628+AZ628+BD628</f>
        <v>164</v>
      </c>
      <c r="G628" s="92">
        <v>619</v>
      </c>
      <c r="H628" s="92">
        <f>COUNTA(J628,N628,R628,V628,Z628,AD628,AH628,AL628,AP628,AT628,AX628,BB628)</f>
        <v>2</v>
      </c>
      <c r="I628" s="185"/>
      <c r="J628" s="89"/>
      <c r="K628" s="89"/>
      <c r="L628" s="5"/>
      <c r="M628" s="185"/>
      <c r="N628" s="5"/>
      <c r="O628" s="125"/>
      <c r="P628" s="5"/>
      <c r="Q628" s="185"/>
      <c r="R628" s="5"/>
      <c r="S628" s="5"/>
      <c r="T628" s="5"/>
      <c r="U628" s="185"/>
      <c r="V628" s="150"/>
      <c r="W628" s="147"/>
      <c r="X628" s="5"/>
      <c r="Y628" s="185"/>
      <c r="AA628" s="5"/>
      <c r="AB628" s="5"/>
      <c r="AC628" s="185"/>
      <c r="AE628" s="19"/>
      <c r="AG628" s="185"/>
      <c r="AH628" s="5"/>
      <c r="AI628" s="36"/>
      <c r="AJ628" s="5"/>
      <c r="AK628" s="185"/>
      <c r="AL628" s="5">
        <v>134</v>
      </c>
      <c r="AM628" s="36">
        <v>0.1708333333333333</v>
      </c>
      <c r="AN628" s="5">
        <v>87</v>
      </c>
      <c r="AO628" s="185"/>
      <c r="AP628" s="5"/>
      <c r="AQ628" s="36"/>
      <c r="AR628" s="5"/>
      <c r="AS628" s="185"/>
      <c r="AT628" s="5"/>
      <c r="AU628" s="36"/>
      <c r="AV628" s="5"/>
      <c r="AW628" s="185"/>
      <c r="AX628" s="5">
        <v>144</v>
      </c>
      <c r="AY628" s="36">
        <v>0.10196759259259258</v>
      </c>
      <c r="AZ628" s="5">
        <v>77</v>
      </c>
      <c r="BA628" s="185"/>
      <c r="BB628" s="5"/>
      <c r="BC628" s="5"/>
      <c r="BD628" s="5"/>
      <c r="BE628" s="185"/>
      <c r="BF628" s="8"/>
      <c r="BG628" s="8"/>
      <c r="BH628" s="8"/>
      <c r="BI628" s="8"/>
    </row>
    <row r="629" spans="1:57" ht="12.75">
      <c r="A629" s="171" t="s">
        <v>714</v>
      </c>
      <c r="B629" s="136" t="s">
        <v>765</v>
      </c>
      <c r="C629" s="136" t="s">
        <v>2445</v>
      </c>
      <c r="D629" s="195" t="s">
        <v>1085</v>
      </c>
      <c r="E629" s="185"/>
      <c r="F629" s="92">
        <f>+L629+P629+T629+X629+AB629+AF629+AJ629+AN629+AR629+AV629+AZ629+BD629</f>
        <v>164</v>
      </c>
      <c r="G629" s="92">
        <v>620</v>
      </c>
      <c r="H629" s="92">
        <f>COUNTA(J629,N629,R629,V629,Z629,AD629,AH629,AL629,AP629,AT629,AX629,BB629)</f>
        <v>2</v>
      </c>
      <c r="I629" s="185"/>
      <c r="M629" s="185"/>
      <c r="Q629" s="185"/>
      <c r="U629" s="185"/>
      <c r="Y629" s="185"/>
      <c r="Z629" s="153">
        <v>161</v>
      </c>
      <c r="AA629" s="136" t="s">
        <v>2446</v>
      </c>
      <c r="AB629" s="6">
        <v>54</v>
      </c>
      <c r="AC629" s="185"/>
      <c r="AD629" s="4">
        <v>112</v>
      </c>
      <c r="AE629" s="19">
        <v>0.1575</v>
      </c>
      <c r="AF629" s="4">
        <v>110</v>
      </c>
      <c r="AG629" s="185"/>
      <c r="AH629" s="5"/>
      <c r="AI629" s="36"/>
      <c r="AK629" s="185"/>
      <c r="AO629" s="185"/>
      <c r="AS629" s="185"/>
      <c r="AW629" s="185"/>
      <c r="BA629" s="185"/>
      <c r="BB629" s="5"/>
      <c r="BC629" s="5"/>
      <c r="BD629" s="5"/>
      <c r="BE629" s="185"/>
    </row>
    <row r="630" spans="1:61" ht="12.75">
      <c r="A630" s="169" t="s">
        <v>3719</v>
      </c>
      <c r="B630" s="5" t="s">
        <v>763</v>
      </c>
      <c r="D630" s="195" t="s">
        <v>1192</v>
      </c>
      <c r="E630" s="185"/>
      <c r="F630" s="92">
        <f>+L630+P630+T630+X630+AB630+AF630+AJ630+AN630+AR630+AV630+AZ630+BD630</f>
        <v>164</v>
      </c>
      <c r="G630" s="92">
        <v>621</v>
      </c>
      <c r="H630" s="92">
        <f>COUNTA(J630,N630,R630,V630,Z630,AD630,AH630,AL630,AP630,AT630,AX630,BB630)</f>
        <v>1</v>
      </c>
      <c r="I630" s="185"/>
      <c r="J630" s="5"/>
      <c r="K630" s="5"/>
      <c r="L630" s="5"/>
      <c r="M630" s="185"/>
      <c r="N630" s="5"/>
      <c r="O630" s="59"/>
      <c r="P630" s="5"/>
      <c r="Q630" s="185"/>
      <c r="R630" s="92"/>
      <c r="S630" s="89"/>
      <c r="T630" s="52"/>
      <c r="U630" s="185"/>
      <c r="V630" s="150"/>
      <c r="W630" s="147"/>
      <c r="X630" s="5"/>
      <c r="Y630" s="185"/>
      <c r="AA630" s="5"/>
      <c r="AB630" s="5"/>
      <c r="AC630" s="185"/>
      <c r="AE630" s="19"/>
      <c r="AF630" s="5"/>
      <c r="AG630" s="185"/>
      <c r="AH630" s="5"/>
      <c r="AI630" s="36"/>
      <c r="AJ630" s="5"/>
      <c r="AK630" s="185"/>
      <c r="AL630" s="5"/>
      <c r="AM630" s="36"/>
      <c r="AN630" s="5"/>
      <c r="AO630" s="185"/>
      <c r="AP630" s="4">
        <v>59</v>
      </c>
      <c r="AQ630" s="36">
        <v>0.11549768518518518</v>
      </c>
      <c r="AR630" s="4">
        <v>164</v>
      </c>
      <c r="AS630" s="185"/>
      <c r="AT630" s="5"/>
      <c r="AU630" s="36"/>
      <c r="AV630" s="5"/>
      <c r="AW630" s="185"/>
      <c r="AX630" s="5"/>
      <c r="AY630" s="5"/>
      <c r="AZ630" s="5"/>
      <c r="BA630" s="185"/>
      <c r="BB630" s="5"/>
      <c r="BC630" s="5"/>
      <c r="BD630" s="5"/>
      <c r="BE630" s="185"/>
      <c r="BF630" s="8"/>
      <c r="BG630" s="8"/>
      <c r="BH630" s="8"/>
      <c r="BI630" s="8"/>
    </row>
    <row r="631" spans="1:57" ht="12.75">
      <c r="A631" s="162" t="s">
        <v>3469</v>
      </c>
      <c r="B631" s="191" t="s">
        <v>763</v>
      </c>
      <c r="C631" s="191" t="s">
        <v>2647</v>
      </c>
      <c r="D631" s="194" t="s">
        <v>2974</v>
      </c>
      <c r="E631" s="185"/>
      <c r="F631" s="92">
        <f>+L631+P631+T631+X631+AB631+AF631+AJ631+AN631+AR631+AV631+AZ631+BD631</f>
        <v>164</v>
      </c>
      <c r="G631" s="92">
        <v>622</v>
      </c>
      <c r="H631" s="92">
        <f>COUNTA(J631,N631,R631,V631,Z631,AD631,AH631,AL631,AP631,AT631,AX631,BB631)</f>
        <v>1</v>
      </c>
      <c r="I631" s="185"/>
      <c r="M631" s="185"/>
      <c r="Q631" s="185"/>
      <c r="U631" s="185"/>
      <c r="Y631" s="185"/>
      <c r="AC631" s="185"/>
      <c r="AG631" s="185"/>
      <c r="AH631" s="191" t="s">
        <v>3619</v>
      </c>
      <c r="AI631" s="191" t="s">
        <v>2975</v>
      </c>
      <c r="AJ631" s="6">
        <v>164</v>
      </c>
      <c r="AK631" s="185"/>
      <c r="AO631" s="185"/>
      <c r="AS631" s="185"/>
      <c r="AT631" s="21"/>
      <c r="AU631" s="20"/>
      <c r="AV631" s="21"/>
      <c r="AW631" s="185"/>
      <c r="BA631" s="185"/>
      <c r="BB631" s="5"/>
      <c r="BC631" s="5"/>
      <c r="BD631" s="5"/>
      <c r="BE631" s="185"/>
    </row>
    <row r="632" spans="1:57" ht="12.75">
      <c r="A632" s="171" t="s">
        <v>4061</v>
      </c>
      <c r="B632" s="191" t="s">
        <v>765</v>
      </c>
      <c r="C632" s="191" t="s">
        <v>2062</v>
      </c>
      <c r="D632" s="161" t="s">
        <v>1752</v>
      </c>
      <c r="E632" s="185"/>
      <c r="F632" s="92">
        <f>+L632+P632+T632+X632+AB632+AF632+AJ632+AN632+AR632+AV632+AZ632+BD632</f>
        <v>163</v>
      </c>
      <c r="G632" s="92">
        <v>623</v>
      </c>
      <c r="H632" s="92">
        <f>COUNTA(J632,N632,R632,V632,Z632,AD632,AH632,AL632,AP632,AT632,AX632,BB632)</f>
        <v>1</v>
      </c>
      <c r="I632" s="185"/>
      <c r="M632" s="185"/>
      <c r="Q632" s="185"/>
      <c r="U632" s="185"/>
      <c r="Y632" s="185"/>
      <c r="AC632" s="185"/>
      <c r="AG632" s="185"/>
      <c r="AK632" s="185"/>
      <c r="AO632" s="185"/>
      <c r="AS632" s="185"/>
      <c r="AW632" s="185"/>
      <c r="AX632" s="52"/>
      <c r="AY632" s="52"/>
      <c r="BA632" s="185"/>
      <c r="BB632" s="191" t="s">
        <v>2032</v>
      </c>
      <c r="BC632" s="191" t="s">
        <v>4062</v>
      </c>
      <c r="BD632" s="6">
        <v>163</v>
      </c>
      <c r="BE632" s="185"/>
    </row>
    <row r="633" spans="1:57" ht="12.75">
      <c r="A633" s="162" t="s">
        <v>657</v>
      </c>
      <c r="B633" s="136" t="s">
        <v>763</v>
      </c>
      <c r="D633" s="196" t="s">
        <v>1752</v>
      </c>
      <c r="E633" s="185"/>
      <c r="F633" s="92">
        <f>+L633+P633+T633+X633+AB633+AF633+AJ633+AN633+AR633+AV633+AZ633+BD633</f>
        <v>163</v>
      </c>
      <c r="G633" s="92">
        <v>624</v>
      </c>
      <c r="H633" s="92">
        <f>COUNTA(J633,N633,R633,V633,Z633,AD633,AH633,AL633,AP633,AT633,AX633,BB633)</f>
        <v>1</v>
      </c>
      <c r="I633" s="185"/>
      <c r="M633" s="185"/>
      <c r="Q633" s="185"/>
      <c r="U633" s="185"/>
      <c r="Y633" s="185"/>
      <c r="Z633" s="153">
        <v>52</v>
      </c>
      <c r="AA633" s="136" t="s">
        <v>1961</v>
      </c>
      <c r="AB633" s="6">
        <v>163</v>
      </c>
      <c r="AC633" s="185"/>
      <c r="AG633" s="185"/>
      <c r="AH633" s="5"/>
      <c r="AI633" s="36"/>
      <c r="AK633" s="185"/>
      <c r="AO633" s="185"/>
      <c r="AS633" s="185"/>
      <c r="AW633" s="185"/>
      <c r="AX633" s="52"/>
      <c r="AY633" s="52"/>
      <c r="BA633" s="185"/>
      <c r="BB633" s="5"/>
      <c r="BC633" s="5"/>
      <c r="BD633" s="5"/>
      <c r="BE633" s="185"/>
    </row>
    <row r="634" spans="1:57" ht="12.75">
      <c r="A634" s="162" t="s">
        <v>3537</v>
      </c>
      <c r="B634" s="191" t="s">
        <v>763</v>
      </c>
      <c r="C634" s="191" t="s">
        <v>1927</v>
      </c>
      <c r="D634" s="194" t="s">
        <v>1733</v>
      </c>
      <c r="E634" s="185"/>
      <c r="F634" s="92">
        <f>+L634+P634+T634+X634+AB634+AF634+AJ634+AN634+AR634+AV634+AZ634+BD634</f>
        <v>162</v>
      </c>
      <c r="G634" s="92">
        <v>625</v>
      </c>
      <c r="H634" s="92">
        <f>COUNTA(J634,N634,R634,V634,Z634,AD634,AH634,AL634,AP634,AT634,AX634,BB634)</f>
        <v>2</v>
      </c>
      <c r="I634" s="185"/>
      <c r="M634" s="185"/>
      <c r="Q634" s="185"/>
      <c r="U634" s="185"/>
      <c r="Y634" s="185"/>
      <c r="AC634" s="185"/>
      <c r="AG634" s="185"/>
      <c r="AH634" s="191">
        <v>125</v>
      </c>
      <c r="AI634" s="191" t="s">
        <v>3405</v>
      </c>
      <c r="AJ634" s="4">
        <v>102</v>
      </c>
      <c r="AK634" s="185"/>
      <c r="AO634" s="185"/>
      <c r="AS634" s="185"/>
      <c r="AW634" s="185"/>
      <c r="AX634" s="52">
        <v>161</v>
      </c>
      <c r="AY634" s="9">
        <v>0.11398148148148148</v>
      </c>
      <c r="AZ634" s="4">
        <v>60</v>
      </c>
      <c r="BA634" s="185"/>
      <c r="BB634" s="5"/>
      <c r="BC634" s="5"/>
      <c r="BD634" s="5"/>
      <c r="BE634" s="185"/>
    </row>
    <row r="635" spans="1:61" ht="12.75">
      <c r="A635" s="169" t="s">
        <v>1534</v>
      </c>
      <c r="B635" s="5" t="s">
        <v>763</v>
      </c>
      <c r="D635" s="195" t="s">
        <v>742</v>
      </c>
      <c r="E635" s="185"/>
      <c r="F635" s="92">
        <f>+L635+P635+T635+X635+AB635+AF635+AJ635+AN635+AR635+AV635+AZ635+BD635</f>
        <v>162</v>
      </c>
      <c r="G635" s="92">
        <v>626</v>
      </c>
      <c r="H635" s="92">
        <f>COUNTA(J635,N635,R635,V635,Z635,AD635,AH635,AL635,AP635,AT635,AX635,BB635)</f>
        <v>1</v>
      </c>
      <c r="I635" s="185"/>
      <c r="J635" s="5"/>
      <c r="K635" s="5"/>
      <c r="L635" s="5"/>
      <c r="M635" s="185"/>
      <c r="N635" s="5"/>
      <c r="O635" s="59"/>
      <c r="P635" s="5"/>
      <c r="Q635" s="185"/>
      <c r="R635" s="92">
        <v>57</v>
      </c>
      <c r="S635" s="89" t="s">
        <v>1306</v>
      </c>
      <c r="T635" s="52">
        <v>162</v>
      </c>
      <c r="U635" s="185"/>
      <c r="V635" s="150"/>
      <c r="W635" s="147"/>
      <c r="X635" s="5"/>
      <c r="Y635" s="185"/>
      <c r="AA635" s="5"/>
      <c r="AB635" s="5"/>
      <c r="AC635" s="185"/>
      <c r="AE635" s="19"/>
      <c r="AF635" s="5"/>
      <c r="AG635" s="185"/>
      <c r="AH635" s="5"/>
      <c r="AI635" s="36"/>
      <c r="AJ635" s="5"/>
      <c r="AK635" s="185"/>
      <c r="AL635" s="5"/>
      <c r="AM635" s="36"/>
      <c r="AN635" s="5"/>
      <c r="AO635" s="185"/>
      <c r="AP635" s="5"/>
      <c r="AQ635" s="36"/>
      <c r="AR635" s="5"/>
      <c r="AS635" s="185"/>
      <c r="AT635" s="5"/>
      <c r="AU635" s="36"/>
      <c r="AV635" s="5"/>
      <c r="AW635" s="185"/>
      <c r="AX635" s="5"/>
      <c r="AY635" s="5"/>
      <c r="AZ635" s="5"/>
      <c r="BA635" s="185"/>
      <c r="BB635" s="5"/>
      <c r="BC635" s="5"/>
      <c r="BD635" s="5"/>
      <c r="BE635" s="185"/>
      <c r="BF635" s="8"/>
      <c r="BG635" s="8"/>
      <c r="BH635" s="8"/>
      <c r="BI635" s="8"/>
    </row>
    <row r="636" spans="1:61" ht="12.75">
      <c r="A636" s="169" t="s">
        <v>1508</v>
      </c>
      <c r="B636" s="5" t="s">
        <v>763</v>
      </c>
      <c r="C636" s="5">
        <v>1964</v>
      </c>
      <c r="D636" s="195" t="s">
        <v>742</v>
      </c>
      <c r="E636" s="185"/>
      <c r="F636" s="92">
        <f>+L636+P636+T636+X636+AB636+AF636+AJ636+AN636+AR636+AV636+AZ636+BD636</f>
        <v>162</v>
      </c>
      <c r="G636" s="92">
        <v>627</v>
      </c>
      <c r="H636" s="92">
        <f>COUNTA(J636,N636,R636,V636,Z636,AD636,AH636,AL636,AP636,AT636,AX636,BB636)</f>
        <v>1</v>
      </c>
      <c r="I636" s="185"/>
      <c r="J636" s="5"/>
      <c r="K636" s="5"/>
      <c r="L636" s="5"/>
      <c r="M636" s="185"/>
      <c r="N636" s="5"/>
      <c r="O636" s="59"/>
      <c r="P636" s="5"/>
      <c r="Q636" s="185"/>
      <c r="R636" s="92">
        <v>57</v>
      </c>
      <c r="S636" s="89" t="s">
        <v>1306</v>
      </c>
      <c r="T636" s="52">
        <v>162</v>
      </c>
      <c r="U636" s="185"/>
      <c r="V636" s="150"/>
      <c r="W636" s="147"/>
      <c r="X636" s="5"/>
      <c r="Y636" s="185"/>
      <c r="AA636" s="5"/>
      <c r="AB636" s="5"/>
      <c r="AC636" s="185"/>
      <c r="AD636" s="5"/>
      <c r="AE636" s="36"/>
      <c r="AF636" s="5"/>
      <c r="AG636" s="185"/>
      <c r="AH636" s="5"/>
      <c r="AI636" s="36"/>
      <c r="AJ636" s="5"/>
      <c r="AK636" s="185"/>
      <c r="AL636" s="5"/>
      <c r="AM636" s="36"/>
      <c r="AN636" s="5"/>
      <c r="AO636" s="185"/>
      <c r="AP636" s="5"/>
      <c r="AQ636" s="36"/>
      <c r="AR636" s="5"/>
      <c r="AS636" s="185"/>
      <c r="AT636" s="5"/>
      <c r="AU636" s="36"/>
      <c r="AV636" s="5"/>
      <c r="AW636" s="185"/>
      <c r="AX636" s="5"/>
      <c r="AY636" s="5"/>
      <c r="AZ636" s="5"/>
      <c r="BA636" s="185"/>
      <c r="BB636" s="5"/>
      <c r="BC636" s="5"/>
      <c r="BD636" s="5"/>
      <c r="BE636" s="185"/>
      <c r="BF636" s="8"/>
      <c r="BG636" s="8"/>
      <c r="BH636" s="8"/>
      <c r="BI636" s="8"/>
    </row>
    <row r="637" spans="1:57" ht="12.75">
      <c r="A637" s="162" t="s">
        <v>4063</v>
      </c>
      <c r="B637" s="191" t="s">
        <v>763</v>
      </c>
      <c r="C637" s="191" t="s">
        <v>4064</v>
      </c>
      <c r="D637" s="161" t="s">
        <v>1752</v>
      </c>
      <c r="E637" s="185"/>
      <c r="F637" s="92">
        <f>+L637+P637+T637+X637+AB637+AF637+AJ637+AN637+AR637+AV637+AZ637+BD637</f>
        <v>162</v>
      </c>
      <c r="G637" s="92">
        <v>628</v>
      </c>
      <c r="H637" s="92">
        <f>COUNTA(J637,N637,R637,V637,Z637,AD637,AH637,AL637,AP637,AT637,AX637,BB637)</f>
        <v>1</v>
      </c>
      <c r="I637" s="185"/>
      <c r="M637" s="185"/>
      <c r="Q637" s="185"/>
      <c r="U637" s="185"/>
      <c r="Y637" s="185"/>
      <c r="AC637" s="185"/>
      <c r="AG637" s="185"/>
      <c r="AK637" s="185"/>
      <c r="AL637" s="42"/>
      <c r="AM637" s="58"/>
      <c r="AO637" s="185"/>
      <c r="AS637" s="185"/>
      <c r="AU637" s="19"/>
      <c r="AW637" s="185"/>
      <c r="BA637" s="185"/>
      <c r="BB637" s="191" t="s">
        <v>2038</v>
      </c>
      <c r="BC637" s="191" t="s">
        <v>4065</v>
      </c>
      <c r="BD637" s="6">
        <v>162</v>
      </c>
      <c r="BE637" s="185"/>
    </row>
    <row r="638" spans="1:57" ht="12.75">
      <c r="A638" s="162" t="s">
        <v>3774</v>
      </c>
      <c r="B638" s="6" t="s">
        <v>763</v>
      </c>
      <c r="D638" s="196"/>
      <c r="E638" s="185"/>
      <c r="F638" s="92">
        <f>+L638+P638+T638+X638+AB638+AF638+AJ638+AN638+AR638+AV638+AZ638+BD638</f>
        <v>161</v>
      </c>
      <c r="G638" s="92">
        <v>629</v>
      </c>
      <c r="H638" s="92">
        <f>COUNTA(J638,N638,R638,V638,Z638,AD638,AH638,AL638,AP638,AT638,AX638,BB638)</f>
        <v>1</v>
      </c>
      <c r="I638" s="185"/>
      <c r="M638" s="185"/>
      <c r="Q638" s="185"/>
      <c r="U638" s="185"/>
      <c r="V638" s="150"/>
      <c r="W638" s="147"/>
      <c r="X638" s="5"/>
      <c r="Y638" s="185"/>
      <c r="AA638" s="5"/>
      <c r="AB638" s="5"/>
      <c r="AC638" s="185"/>
      <c r="AE638" s="19"/>
      <c r="AG638" s="185"/>
      <c r="AH638" s="5"/>
      <c r="AI638" s="36"/>
      <c r="AK638" s="185"/>
      <c r="AL638" s="5"/>
      <c r="AN638" s="5"/>
      <c r="AO638" s="185"/>
      <c r="AS638" s="185"/>
      <c r="AU638" s="9"/>
      <c r="AW638" s="185"/>
      <c r="AX638" s="5">
        <v>60</v>
      </c>
      <c r="AY638" s="60">
        <v>0.08416666666666667</v>
      </c>
      <c r="AZ638" s="5">
        <v>161</v>
      </c>
      <c r="BA638" s="185"/>
      <c r="BB638" s="5"/>
      <c r="BC638" s="5"/>
      <c r="BD638" s="5"/>
      <c r="BE638" s="185"/>
    </row>
    <row r="639" spans="1:57" ht="12.75">
      <c r="A639" s="162" t="s">
        <v>3501</v>
      </c>
      <c r="B639" s="191" t="s">
        <v>763</v>
      </c>
      <c r="C639" s="191" t="s">
        <v>2382</v>
      </c>
      <c r="D639" s="194" t="s">
        <v>3227</v>
      </c>
      <c r="E639" s="185"/>
      <c r="F639" s="92">
        <f>+L639+P639+T639+X639+AB639+AF639+AJ639+AN639+AR639+AV639+AZ639+BD639</f>
        <v>161</v>
      </c>
      <c r="G639" s="92">
        <v>630</v>
      </c>
      <c r="H639" s="92">
        <f>COUNTA(J639,N639,R639,V639,Z639,AD639,AH639,AL639,AP639,AT639,AX639,BB639)</f>
        <v>1</v>
      </c>
      <c r="I639" s="185"/>
      <c r="M639" s="185"/>
      <c r="Q639" s="185"/>
      <c r="U639" s="185"/>
      <c r="Y639" s="185"/>
      <c r="AC639" s="185"/>
      <c r="AG639" s="185"/>
      <c r="AH639" s="191">
        <v>66</v>
      </c>
      <c r="AI639" s="191" t="s">
        <v>3228</v>
      </c>
      <c r="AJ639" s="5">
        <v>161</v>
      </c>
      <c r="AK639" s="185"/>
      <c r="AO639" s="185"/>
      <c r="AS639" s="185"/>
      <c r="AW639" s="185"/>
      <c r="BA639" s="185"/>
      <c r="BB639" s="5"/>
      <c r="BC639" s="5"/>
      <c r="BD639" s="5"/>
      <c r="BE639" s="185"/>
    </row>
    <row r="640" spans="1:61" ht="12.75">
      <c r="A640" s="169" t="s">
        <v>3658</v>
      </c>
      <c r="B640" s="5" t="s">
        <v>763</v>
      </c>
      <c r="D640" s="195" t="s">
        <v>1990</v>
      </c>
      <c r="E640" s="185"/>
      <c r="F640" s="92">
        <f>+L640+P640+T640+X640+AB640+AF640+AJ640+AN640+AR640+AV640+AZ640+BD640</f>
        <v>161</v>
      </c>
      <c r="G640" s="92">
        <v>631</v>
      </c>
      <c r="H640" s="92">
        <f>COUNTA(J640,N640,R640,V640,Z640,AD640,AH640,AL640,AP640,AT640,AX640,BB640)</f>
        <v>1</v>
      </c>
      <c r="I640" s="185"/>
      <c r="J640" s="5"/>
      <c r="K640" s="5"/>
      <c r="L640" s="5"/>
      <c r="M640" s="185"/>
      <c r="N640" s="5"/>
      <c r="O640" s="59"/>
      <c r="P640" s="5"/>
      <c r="Q640" s="185"/>
      <c r="R640" s="92"/>
      <c r="S640" s="89"/>
      <c r="T640" s="52"/>
      <c r="U640" s="185"/>
      <c r="V640" s="150"/>
      <c r="W640" s="147"/>
      <c r="X640" s="5"/>
      <c r="Y640" s="185"/>
      <c r="AA640" s="5"/>
      <c r="AB640" s="5"/>
      <c r="AC640" s="185"/>
      <c r="AD640" s="5"/>
      <c r="AE640" s="36"/>
      <c r="AF640" s="5"/>
      <c r="AG640" s="185"/>
      <c r="AH640" s="5"/>
      <c r="AI640" s="36"/>
      <c r="AJ640" s="5"/>
      <c r="AK640" s="185"/>
      <c r="AL640" s="5">
        <v>60</v>
      </c>
      <c r="AM640" s="36">
        <v>0.10366898148148147</v>
      </c>
      <c r="AN640" s="5">
        <v>161</v>
      </c>
      <c r="AO640" s="185"/>
      <c r="AP640" s="5"/>
      <c r="AQ640" s="36"/>
      <c r="AR640" s="5"/>
      <c r="AS640" s="185"/>
      <c r="AT640" s="5"/>
      <c r="AU640" s="36"/>
      <c r="AV640" s="5"/>
      <c r="AW640" s="185"/>
      <c r="AX640" s="5"/>
      <c r="AY640" s="5"/>
      <c r="AZ640" s="5"/>
      <c r="BA640" s="185"/>
      <c r="BB640" s="5"/>
      <c r="BC640" s="5"/>
      <c r="BD640" s="5"/>
      <c r="BE640" s="185"/>
      <c r="BF640" s="8"/>
      <c r="BG640" s="8"/>
      <c r="BH640" s="8"/>
      <c r="BI640" s="8"/>
    </row>
    <row r="641" spans="1:57" ht="12.75">
      <c r="A641" s="162" t="s">
        <v>4066</v>
      </c>
      <c r="B641" s="191" t="s">
        <v>763</v>
      </c>
      <c r="C641" s="191" t="s">
        <v>3379</v>
      </c>
      <c r="D641" s="161" t="s">
        <v>2286</v>
      </c>
      <c r="E641" s="185"/>
      <c r="F641" s="92">
        <f>+L641+P641+T641+X641+AB641+AF641+AJ641+AN641+AR641+AV641+AZ641+BD641</f>
        <v>161</v>
      </c>
      <c r="G641" s="92">
        <v>632</v>
      </c>
      <c r="H641" s="92">
        <f>COUNTA(J641,N641,R641,V641,Z641,AD641,AH641,AL641,AP641,AT641,AX641,BB641)</f>
        <v>1</v>
      </c>
      <c r="I641" s="185"/>
      <c r="M641" s="185"/>
      <c r="Q641" s="185"/>
      <c r="U641" s="185"/>
      <c r="Y641" s="185"/>
      <c r="Z641" s="154"/>
      <c r="AA641" s="16"/>
      <c r="AC641" s="185"/>
      <c r="AG641" s="185"/>
      <c r="AK641" s="185"/>
      <c r="AO641" s="185"/>
      <c r="AS641" s="185"/>
      <c r="AU641" s="19"/>
      <c r="AW641" s="185"/>
      <c r="BA641" s="185"/>
      <c r="BB641" s="191" t="s">
        <v>2043</v>
      </c>
      <c r="BC641" s="191" t="s">
        <v>4065</v>
      </c>
      <c r="BD641" s="6">
        <v>161</v>
      </c>
      <c r="BE641" s="185"/>
    </row>
    <row r="642" spans="1:57" ht="12.75">
      <c r="A642" s="171" t="s">
        <v>4067</v>
      </c>
      <c r="B642" s="191" t="s">
        <v>765</v>
      </c>
      <c r="C642" s="191" t="s">
        <v>1693</v>
      </c>
      <c r="D642" s="161" t="s">
        <v>2286</v>
      </c>
      <c r="E642" s="185"/>
      <c r="F642" s="92">
        <f>+L642+P642+T642+X642+AB642+AF642+AJ642+AN642+AR642+AV642+AZ642+BD642</f>
        <v>160</v>
      </c>
      <c r="G642" s="92">
        <v>633</v>
      </c>
      <c r="H642" s="92">
        <f>COUNTA(J642,N642,R642,V642,Z642,AD642,AH642,AL642,AP642,AT642,AX642,BB642)</f>
        <v>1</v>
      </c>
      <c r="I642" s="185"/>
      <c r="M642" s="185"/>
      <c r="Q642" s="185"/>
      <c r="U642" s="185"/>
      <c r="Y642" s="185"/>
      <c r="AC642" s="185"/>
      <c r="AG642" s="185"/>
      <c r="AK642" s="185"/>
      <c r="AO642" s="185"/>
      <c r="AS642" s="185"/>
      <c r="AW642" s="185"/>
      <c r="AX642" s="52"/>
      <c r="AY642" s="60"/>
      <c r="BA642" s="185"/>
      <c r="BB642" s="191" t="s">
        <v>2049</v>
      </c>
      <c r="BC642" s="191" t="s">
        <v>4068</v>
      </c>
      <c r="BD642" s="6">
        <v>160</v>
      </c>
      <c r="BE642" s="185"/>
    </row>
    <row r="643" spans="1:57" ht="12.75">
      <c r="A643" s="162" t="s">
        <v>3470</v>
      </c>
      <c r="B643" s="191" t="s">
        <v>763</v>
      </c>
      <c r="C643" s="191" t="s">
        <v>2410</v>
      </c>
      <c r="D643" s="194" t="s">
        <v>2984</v>
      </c>
      <c r="E643" s="185"/>
      <c r="F643" s="92">
        <f>+L643+P643+T643+X643+AB643+AF643+AJ643+AN643+AR643+AV643+AZ643+BD643</f>
        <v>160</v>
      </c>
      <c r="G643" s="92">
        <v>634</v>
      </c>
      <c r="H643" s="92">
        <f>COUNTA(J643,N643,R643,V643,Z643,AD643,AH643,AL643,AP643,AT643,AX643,BB643)</f>
        <v>1</v>
      </c>
      <c r="I643" s="185"/>
      <c r="M643" s="185"/>
      <c r="Q643" s="185"/>
      <c r="U643" s="185"/>
      <c r="Y643" s="185"/>
      <c r="AC643" s="185"/>
      <c r="AG643" s="185"/>
      <c r="AH643" s="191" t="s">
        <v>3623</v>
      </c>
      <c r="AI643" s="191" t="s">
        <v>2985</v>
      </c>
      <c r="AJ643" s="6">
        <v>160</v>
      </c>
      <c r="AK643" s="185"/>
      <c r="AO643" s="185"/>
      <c r="AS643" s="185"/>
      <c r="AW643" s="185"/>
      <c r="BA643" s="185"/>
      <c r="BB643" s="5"/>
      <c r="BC643" s="5"/>
      <c r="BD643" s="5"/>
      <c r="BE643" s="185"/>
    </row>
    <row r="644" spans="1:61" ht="12.75">
      <c r="A644" s="171" t="s">
        <v>575</v>
      </c>
      <c r="B644" s="6" t="s">
        <v>765</v>
      </c>
      <c r="D644" s="196" t="s">
        <v>2677</v>
      </c>
      <c r="E644" s="185"/>
      <c r="F644" s="92">
        <f>+L644+P644+T644+X644+AB644+AF644+AJ644+AN644+AR644+AV644+AZ644+BD644</f>
        <v>159</v>
      </c>
      <c r="G644" s="92">
        <v>635</v>
      </c>
      <c r="H644" s="92">
        <f>COUNTA(J644,N644,R644,V644,Z644,AD644,AH644,AL644,AP644,AT644,AX644,BB644)</f>
        <v>1</v>
      </c>
      <c r="I644" s="185"/>
      <c r="M644" s="185"/>
      <c r="Q644" s="185"/>
      <c r="U644" s="185"/>
      <c r="V644" s="150" t="s">
        <v>625</v>
      </c>
      <c r="W644" s="147">
        <v>0.7545833333333333</v>
      </c>
      <c r="X644" s="5">
        <v>159</v>
      </c>
      <c r="Y644" s="185"/>
      <c r="AA644" s="5"/>
      <c r="AB644" s="5"/>
      <c r="AC644" s="185"/>
      <c r="AE644" s="19"/>
      <c r="AG644" s="185"/>
      <c r="AH644" s="5"/>
      <c r="AI644" s="36"/>
      <c r="AK644" s="185"/>
      <c r="AO644" s="185"/>
      <c r="AS644" s="185"/>
      <c r="AU644" s="9"/>
      <c r="AW644" s="185"/>
      <c r="BA644" s="185"/>
      <c r="BB644" s="5"/>
      <c r="BC644" s="5"/>
      <c r="BD644" s="5"/>
      <c r="BE644" s="185"/>
      <c r="BG644" s="8"/>
      <c r="BH644" s="8"/>
      <c r="BI644" s="8"/>
    </row>
    <row r="645" spans="1:57" ht="12.75">
      <c r="A645" s="162" t="s">
        <v>658</v>
      </c>
      <c r="B645" s="136" t="s">
        <v>763</v>
      </c>
      <c r="D645" s="196" t="s">
        <v>1752</v>
      </c>
      <c r="E645" s="185"/>
      <c r="F645" s="92">
        <f>+L645+P645+T645+X645+AB645+AF645+AJ645+AN645+AR645+AV645+AZ645+BD645</f>
        <v>159</v>
      </c>
      <c r="G645" s="92">
        <v>636</v>
      </c>
      <c r="H645" s="92">
        <f>COUNTA(J645,N645,R645,V645,Z645,AD645,AH645,AL645,AP645,AT645,AX645,BB645)</f>
        <v>1</v>
      </c>
      <c r="I645" s="185"/>
      <c r="M645" s="185"/>
      <c r="Q645" s="185"/>
      <c r="U645" s="185"/>
      <c r="Y645" s="185"/>
      <c r="Z645" s="153">
        <v>56</v>
      </c>
      <c r="AA645" s="136" t="s">
        <v>1985</v>
      </c>
      <c r="AB645" s="6">
        <v>159</v>
      </c>
      <c r="AC645" s="185"/>
      <c r="AE645" s="19"/>
      <c r="AG645" s="185"/>
      <c r="AH645" s="5"/>
      <c r="AI645" s="36"/>
      <c r="AK645" s="185"/>
      <c r="AL645" s="42"/>
      <c r="AM645" s="58"/>
      <c r="AO645" s="185"/>
      <c r="AS645" s="185"/>
      <c r="AU645" s="19"/>
      <c r="AW645" s="185"/>
      <c r="BA645" s="185"/>
      <c r="BB645" s="5"/>
      <c r="BC645" s="5"/>
      <c r="BD645" s="5"/>
      <c r="BE645" s="185"/>
    </row>
    <row r="646" spans="1:57" ht="12.75">
      <c r="A646" s="171" t="s">
        <v>573</v>
      </c>
      <c r="B646" s="6" t="s">
        <v>765</v>
      </c>
      <c r="D646" s="196" t="s">
        <v>1752</v>
      </c>
      <c r="E646" s="185"/>
      <c r="F646" s="92">
        <f>+L646+P646+T646+X646+AB646+AF646+AJ646+AN646+AR646+AV646+AZ646+BD646</f>
        <v>159</v>
      </c>
      <c r="G646" s="92">
        <v>637</v>
      </c>
      <c r="H646" s="92">
        <f>COUNTA(J646,N646,R646,V646,Z646,AD646,AH646,AL646,AP646,AT646,AX646,BB646)</f>
        <v>1</v>
      </c>
      <c r="I646" s="185"/>
      <c r="M646" s="185"/>
      <c r="Q646" s="185"/>
      <c r="R646" s="57"/>
      <c r="S646" s="57"/>
      <c r="T646" s="57"/>
      <c r="U646" s="185"/>
      <c r="V646" s="150" t="s">
        <v>625</v>
      </c>
      <c r="W646" s="147">
        <v>0.7545833333333333</v>
      </c>
      <c r="X646" s="5">
        <v>159</v>
      </c>
      <c r="Y646" s="185"/>
      <c r="AA646" s="5"/>
      <c r="AB646" s="5"/>
      <c r="AC646" s="185"/>
      <c r="AG646" s="185"/>
      <c r="AH646" s="5"/>
      <c r="AI646" s="36"/>
      <c r="AK646" s="185"/>
      <c r="AO646" s="185"/>
      <c r="AS646" s="185"/>
      <c r="AU646" s="9"/>
      <c r="AW646" s="185"/>
      <c r="BA646" s="185"/>
      <c r="BB646" s="5"/>
      <c r="BC646" s="5"/>
      <c r="BD646" s="5"/>
      <c r="BE646" s="185"/>
    </row>
    <row r="647" spans="1:61" ht="12.75">
      <c r="A647" s="169" t="s">
        <v>871</v>
      </c>
      <c r="B647" s="5" t="s">
        <v>763</v>
      </c>
      <c r="C647" s="5">
        <v>1974</v>
      </c>
      <c r="D647" s="194" t="s">
        <v>1667</v>
      </c>
      <c r="E647" s="185"/>
      <c r="F647" s="92">
        <f>+L647+P647+T647+X647+AB647+AF647+AJ647+AN647+AR647+AV647+AZ647+BD647</f>
        <v>159</v>
      </c>
      <c r="G647" s="92">
        <v>638</v>
      </c>
      <c r="H647" s="92">
        <f>COUNTA(J647,N647,R647,V647,Z647,AD647,AH647,AL647,AP647,AT647,AX647,BB647)</f>
        <v>1</v>
      </c>
      <c r="I647" s="185"/>
      <c r="J647" s="89">
        <v>60</v>
      </c>
      <c r="K647" s="89" t="s">
        <v>978</v>
      </c>
      <c r="L647" s="5">
        <v>159</v>
      </c>
      <c r="M647" s="185"/>
      <c r="N647" s="5"/>
      <c r="O647" s="125"/>
      <c r="P647" s="5"/>
      <c r="Q647" s="185"/>
      <c r="R647" s="5"/>
      <c r="S647" s="5"/>
      <c r="T647" s="5"/>
      <c r="U647" s="185"/>
      <c r="V647" s="150"/>
      <c r="W647" s="147"/>
      <c r="X647" s="5"/>
      <c r="Y647" s="185"/>
      <c r="AA647" s="5"/>
      <c r="AB647" s="5"/>
      <c r="AC647" s="185"/>
      <c r="AD647" s="5"/>
      <c r="AE647" s="36"/>
      <c r="AF647" s="5"/>
      <c r="AG647" s="185"/>
      <c r="AH647" s="5"/>
      <c r="AI647" s="36"/>
      <c r="AJ647" s="5"/>
      <c r="AK647" s="185"/>
      <c r="AL647" s="5"/>
      <c r="AM647" s="36"/>
      <c r="AN647" s="5"/>
      <c r="AO647" s="185"/>
      <c r="AP647" s="5"/>
      <c r="AQ647" s="36"/>
      <c r="AR647" s="5"/>
      <c r="AS647" s="185"/>
      <c r="AT647" s="5"/>
      <c r="AU647" s="36"/>
      <c r="AV647" s="5"/>
      <c r="AW647" s="185"/>
      <c r="AX647" s="5"/>
      <c r="AY647" s="5"/>
      <c r="AZ647" s="5"/>
      <c r="BA647" s="185"/>
      <c r="BB647" s="5"/>
      <c r="BC647" s="5"/>
      <c r="BD647" s="5"/>
      <c r="BE647" s="185"/>
      <c r="BF647" s="8"/>
      <c r="BG647" s="8"/>
      <c r="BH647" s="8"/>
      <c r="BI647" s="8"/>
    </row>
    <row r="648" spans="1:57" ht="12.75">
      <c r="A648" s="162" t="s">
        <v>3502</v>
      </c>
      <c r="B648" s="191" t="s">
        <v>763</v>
      </c>
      <c r="C648" s="191" t="s">
        <v>1851</v>
      </c>
      <c r="D648" s="194" t="s">
        <v>1752</v>
      </c>
      <c r="E648" s="185"/>
      <c r="F648" s="92">
        <f>+L648+P648+T648+X648+AB648+AF648+AJ648+AN648+AR648+AV648+AZ648+BD648</f>
        <v>159</v>
      </c>
      <c r="G648" s="92">
        <v>639</v>
      </c>
      <c r="H648" s="92">
        <f>COUNTA(J648,N648,R648,V648,Z648,AD648,AH648,AL648,AP648,AT648,AX648,BB648)</f>
        <v>1</v>
      </c>
      <c r="I648" s="185"/>
      <c r="M648" s="185"/>
      <c r="Q648" s="185"/>
      <c r="U648" s="185"/>
      <c r="Y648" s="185"/>
      <c r="AC648" s="185"/>
      <c r="AG648" s="185"/>
      <c r="AH648" s="191">
        <v>68</v>
      </c>
      <c r="AI648" s="191" t="s">
        <v>3234</v>
      </c>
      <c r="AJ648" s="5">
        <v>159</v>
      </c>
      <c r="AK648" s="185"/>
      <c r="AO648" s="185"/>
      <c r="AS648" s="185"/>
      <c r="AW648" s="185"/>
      <c r="AX648" s="52"/>
      <c r="AY648" s="60"/>
      <c r="BA648" s="185"/>
      <c r="BB648" s="5"/>
      <c r="BC648" s="5"/>
      <c r="BD648" s="5"/>
      <c r="BE648" s="185"/>
    </row>
    <row r="649" spans="1:61" ht="12.75">
      <c r="A649" s="169" t="s">
        <v>3739</v>
      </c>
      <c r="B649" s="5" t="s">
        <v>763</v>
      </c>
      <c r="D649" s="194"/>
      <c r="E649" s="185"/>
      <c r="F649" s="92">
        <f>+L649+P649+T649+X649+AB649+AF649+AJ649+AN649+AR649+AV649+AZ649+BD649</f>
        <v>159</v>
      </c>
      <c r="G649" s="92">
        <v>640</v>
      </c>
      <c r="H649" s="92">
        <f>COUNTA(J649,N649,R649,V649,Z649,AD649,AH649,AL649,AP649,AT649,AX649,BB649)</f>
        <v>1</v>
      </c>
      <c r="I649" s="185"/>
      <c r="J649" s="89"/>
      <c r="K649" s="89"/>
      <c r="L649" s="5"/>
      <c r="M649" s="185"/>
      <c r="N649" s="5"/>
      <c r="O649" s="125"/>
      <c r="P649" s="5"/>
      <c r="Q649" s="185"/>
      <c r="R649" s="92"/>
      <c r="S649" s="89"/>
      <c r="T649" s="52"/>
      <c r="U649" s="185"/>
      <c r="V649" s="150"/>
      <c r="W649" s="147"/>
      <c r="X649" s="5"/>
      <c r="Y649" s="185"/>
      <c r="AA649" s="5"/>
      <c r="AB649" s="5"/>
      <c r="AC649" s="185"/>
      <c r="AD649" s="5"/>
      <c r="AE649" s="36"/>
      <c r="AF649" s="5"/>
      <c r="AG649" s="185"/>
      <c r="AH649" s="5"/>
      <c r="AI649" s="36"/>
      <c r="AJ649" s="5"/>
      <c r="AK649" s="185"/>
      <c r="AL649" s="5"/>
      <c r="AM649" s="36"/>
      <c r="AN649" s="5"/>
      <c r="AO649" s="185"/>
      <c r="AP649" s="5"/>
      <c r="AQ649" s="36"/>
      <c r="AR649" s="5"/>
      <c r="AS649" s="185"/>
      <c r="AT649" s="5">
        <v>66</v>
      </c>
      <c r="AU649" s="36">
        <v>0.10458333333333332</v>
      </c>
      <c r="AV649" s="5">
        <v>159</v>
      </c>
      <c r="AW649" s="185"/>
      <c r="AX649" s="5"/>
      <c r="AY649" s="5"/>
      <c r="AZ649" s="5"/>
      <c r="BA649" s="185"/>
      <c r="BB649" s="5"/>
      <c r="BC649" s="5"/>
      <c r="BD649" s="5"/>
      <c r="BE649" s="185"/>
      <c r="BF649" s="8"/>
      <c r="BG649" s="8"/>
      <c r="BH649" s="8"/>
      <c r="BI649" s="8"/>
    </row>
    <row r="650" spans="1:61" ht="12.75">
      <c r="A650" s="170" t="s">
        <v>1510</v>
      </c>
      <c r="B650" s="5" t="s">
        <v>765</v>
      </c>
      <c r="D650" s="194" t="s">
        <v>1694</v>
      </c>
      <c r="E650" s="185"/>
      <c r="F650" s="92">
        <f>+L650+P650+T650+X650+AB650+AF650+AJ650+AN650+AR650+AV650+AZ650+BD650</f>
        <v>158</v>
      </c>
      <c r="G650" s="92">
        <v>641</v>
      </c>
      <c r="H650" s="92">
        <f>COUNTA(J650,N650,R650,V650,Z650,AD650,AH650,AL650,AP650,AT650,AX650,BB650)</f>
        <v>1</v>
      </c>
      <c r="I650" s="185"/>
      <c r="J650" s="5"/>
      <c r="K650" s="5"/>
      <c r="L650" s="5"/>
      <c r="M650" s="185"/>
      <c r="N650" s="5"/>
      <c r="O650" s="59"/>
      <c r="P650" s="5"/>
      <c r="Q650" s="185"/>
      <c r="R650" s="92">
        <v>61</v>
      </c>
      <c r="S650" s="89" t="s">
        <v>1310</v>
      </c>
      <c r="T650" s="52">
        <v>158</v>
      </c>
      <c r="U650" s="185"/>
      <c r="V650" s="150"/>
      <c r="W650" s="147"/>
      <c r="X650" s="5"/>
      <c r="Y650" s="185"/>
      <c r="AA650" s="5"/>
      <c r="AB650" s="5"/>
      <c r="AC650" s="185"/>
      <c r="AE650" s="19"/>
      <c r="AF650" s="5"/>
      <c r="AG650" s="185"/>
      <c r="AH650" s="5"/>
      <c r="AI650" s="36"/>
      <c r="AJ650" s="5"/>
      <c r="AK650" s="185"/>
      <c r="AL650" s="5"/>
      <c r="AM650" s="36"/>
      <c r="AN650" s="5"/>
      <c r="AO650" s="185"/>
      <c r="AP650" s="5"/>
      <c r="AQ650" s="36"/>
      <c r="AR650" s="5"/>
      <c r="AS650" s="185"/>
      <c r="AT650" s="5"/>
      <c r="AU650" s="36"/>
      <c r="AV650" s="5"/>
      <c r="AW650" s="185"/>
      <c r="AX650" s="5"/>
      <c r="AY650" s="5"/>
      <c r="AZ650" s="5"/>
      <c r="BA650" s="185"/>
      <c r="BB650" s="5"/>
      <c r="BC650" s="5"/>
      <c r="BD650" s="5"/>
      <c r="BE650" s="185"/>
      <c r="BF650" s="8"/>
      <c r="BG650" s="8"/>
      <c r="BH650" s="8"/>
      <c r="BI650" s="8"/>
    </row>
    <row r="651" spans="1:57" ht="12.75">
      <c r="A651" s="171" t="s">
        <v>3740</v>
      </c>
      <c r="B651" s="57" t="s">
        <v>765</v>
      </c>
      <c r="D651" s="194" t="s">
        <v>3165</v>
      </c>
      <c r="E651" s="185"/>
      <c r="F651" s="92">
        <f>+L651+P651+T651+X651+AB651+AF651+AJ651+AN651+AR651+AV651+AZ651+BD651</f>
        <v>158</v>
      </c>
      <c r="G651" s="92">
        <v>642</v>
      </c>
      <c r="H651" s="92">
        <f>COUNTA(J651,N651,R651,V651,Z651,AD651,AH651,AL651,AP651,AT651,AX651,BB651)</f>
        <v>1</v>
      </c>
      <c r="I651" s="185"/>
      <c r="M651" s="185"/>
      <c r="Q651" s="185"/>
      <c r="R651" s="42"/>
      <c r="S651" s="42"/>
      <c r="T651" s="42"/>
      <c r="U651" s="185"/>
      <c r="V651" s="150"/>
      <c r="W651" s="147"/>
      <c r="X651" s="5"/>
      <c r="Y651" s="185"/>
      <c r="AA651" s="5"/>
      <c r="AB651" s="5"/>
      <c r="AC651" s="185"/>
      <c r="AE651" s="19"/>
      <c r="AG651" s="185"/>
      <c r="AH651" s="5"/>
      <c r="AI651" s="36"/>
      <c r="AK651" s="185"/>
      <c r="AL651" s="5"/>
      <c r="AN651" s="5"/>
      <c r="AO651" s="185"/>
      <c r="AS651" s="185"/>
      <c r="AT651" s="5">
        <v>67</v>
      </c>
      <c r="AU651" s="9">
        <v>0.10465277777777778</v>
      </c>
      <c r="AV651" s="5">
        <v>158</v>
      </c>
      <c r="AW651" s="185"/>
      <c r="BA651" s="185"/>
      <c r="BB651" s="5"/>
      <c r="BC651" s="5"/>
      <c r="BD651" s="5"/>
      <c r="BE651" s="185"/>
    </row>
    <row r="652" spans="1:61" ht="12.75">
      <c r="A652" s="169" t="s">
        <v>1137</v>
      </c>
      <c r="B652" s="5" t="s">
        <v>763</v>
      </c>
      <c r="D652" s="195" t="s">
        <v>1085</v>
      </c>
      <c r="E652" s="185"/>
      <c r="F652" s="92">
        <f>+L652+P652+T652+X652+AB652+AF652+AJ652+AN652+AR652+AV652+AZ652+BD652</f>
        <v>158</v>
      </c>
      <c r="G652" s="92">
        <v>643</v>
      </c>
      <c r="H652" s="92">
        <f>COUNTA(J652,N652,R652,V652,Z652,AD652,AH652,AL652,AP652,AT652,AX652,BB652)</f>
        <v>1</v>
      </c>
      <c r="I652" s="185"/>
      <c r="J652" s="5"/>
      <c r="K652" s="5"/>
      <c r="L652" s="5"/>
      <c r="M652" s="185"/>
      <c r="N652" s="89">
        <v>61</v>
      </c>
      <c r="O652" s="129">
        <v>0.09775462962962962</v>
      </c>
      <c r="P652" s="5">
        <v>158</v>
      </c>
      <c r="Q652" s="185"/>
      <c r="R652" s="5"/>
      <c r="S652" s="5"/>
      <c r="T652" s="5"/>
      <c r="U652" s="185"/>
      <c r="V652" s="150"/>
      <c r="W652" s="147"/>
      <c r="X652" s="5"/>
      <c r="Y652" s="185"/>
      <c r="AA652" s="5"/>
      <c r="AB652" s="5"/>
      <c r="AC652" s="185"/>
      <c r="AE652" s="19"/>
      <c r="AF652" s="5"/>
      <c r="AG652" s="185"/>
      <c r="AH652" s="5"/>
      <c r="AI652" s="36"/>
      <c r="AJ652" s="5"/>
      <c r="AK652" s="185"/>
      <c r="AL652" s="5"/>
      <c r="AM652" s="36"/>
      <c r="AN652" s="5"/>
      <c r="AO652" s="185"/>
      <c r="AP652" s="52"/>
      <c r="AQ652" s="60"/>
      <c r="AR652" s="5"/>
      <c r="AS652" s="185"/>
      <c r="AT652" s="5"/>
      <c r="AU652" s="36"/>
      <c r="AV652" s="5"/>
      <c r="AW652" s="185"/>
      <c r="AX652" s="5"/>
      <c r="AY652" s="5"/>
      <c r="AZ652" s="5"/>
      <c r="BA652" s="185"/>
      <c r="BB652" s="5"/>
      <c r="BC652" s="5"/>
      <c r="BD652" s="5"/>
      <c r="BE652" s="185"/>
      <c r="BF652" s="8"/>
      <c r="BG652" s="8"/>
      <c r="BH652" s="8"/>
      <c r="BI652" s="8"/>
    </row>
    <row r="653" spans="1:57" ht="12.75">
      <c r="A653" s="162" t="s">
        <v>3660</v>
      </c>
      <c r="B653" s="57" t="s">
        <v>763</v>
      </c>
      <c r="C653" s="5">
        <v>1969</v>
      </c>
      <c r="D653" s="196" t="s">
        <v>2662</v>
      </c>
      <c r="E653" s="185"/>
      <c r="F653" s="92">
        <f>+L653+P653+T653+X653+AB653+AF653+AJ653+AN653+AR653+AV653+AZ653+BD653</f>
        <v>158</v>
      </c>
      <c r="G653" s="92">
        <v>644</v>
      </c>
      <c r="H653" s="92">
        <f>COUNTA(J653,N653,R653,V653,Z653,AD653,AH653,AL653,AP653,AT653,AX653,BB653)</f>
        <v>1</v>
      </c>
      <c r="I653" s="185"/>
      <c r="M653" s="185"/>
      <c r="Q653" s="185"/>
      <c r="U653" s="185"/>
      <c r="V653" s="150"/>
      <c r="W653" s="147"/>
      <c r="X653" s="5"/>
      <c r="Y653" s="185"/>
      <c r="AA653" s="5"/>
      <c r="AB653" s="5"/>
      <c r="AC653" s="185"/>
      <c r="AE653" s="19"/>
      <c r="AG653" s="185"/>
      <c r="AH653" s="5"/>
      <c r="AI653" s="36"/>
      <c r="AK653" s="185"/>
      <c r="AL653" s="5">
        <v>63</v>
      </c>
      <c r="AM653" s="9">
        <v>0.10394675925925927</v>
      </c>
      <c r="AN653" s="5">
        <v>158</v>
      </c>
      <c r="AO653" s="185"/>
      <c r="AS653" s="185"/>
      <c r="AU653" s="9"/>
      <c r="AW653" s="185"/>
      <c r="BA653" s="185"/>
      <c r="BB653" s="5"/>
      <c r="BC653" s="5"/>
      <c r="BD653" s="5"/>
      <c r="BE653" s="185"/>
    </row>
    <row r="654" spans="1:57" ht="12.75">
      <c r="A654" s="171" t="s">
        <v>4070</v>
      </c>
      <c r="B654" s="191" t="s">
        <v>765</v>
      </c>
      <c r="C654" s="191" t="s">
        <v>2305</v>
      </c>
      <c r="D654" s="161" t="s">
        <v>1752</v>
      </c>
      <c r="E654" s="185"/>
      <c r="F654" s="92">
        <f>+L654+P654+T654+X654+AB654+AF654+AJ654+AN654+AR654+AV654+AZ654+BD654</f>
        <v>158</v>
      </c>
      <c r="G654" s="92">
        <v>645</v>
      </c>
      <c r="H654" s="92">
        <f>COUNTA(J654,N654,R654,V654,Z654,AD654,AH654,AL654,AP654,AT654,AX654,BB654)</f>
        <v>1</v>
      </c>
      <c r="I654" s="185"/>
      <c r="M654" s="185"/>
      <c r="Q654" s="185"/>
      <c r="U654" s="185"/>
      <c r="Y654" s="185"/>
      <c r="AC654" s="185"/>
      <c r="AG654" s="185"/>
      <c r="AK654" s="185"/>
      <c r="AO654" s="185"/>
      <c r="AS654" s="185"/>
      <c r="AU654" s="19"/>
      <c r="AW654" s="185"/>
      <c r="BA654" s="185"/>
      <c r="BB654" s="191" t="s">
        <v>2059</v>
      </c>
      <c r="BC654" s="191" t="s">
        <v>4071</v>
      </c>
      <c r="BD654" s="6">
        <v>158</v>
      </c>
      <c r="BE654" s="185"/>
    </row>
    <row r="655" spans="1:61" ht="12.75">
      <c r="A655" s="169" t="s">
        <v>3775</v>
      </c>
      <c r="B655" s="5" t="s">
        <v>763</v>
      </c>
      <c r="D655" s="195" t="s">
        <v>3065</v>
      </c>
      <c r="E655" s="185"/>
      <c r="F655" s="92">
        <f>+L655+P655+T655+X655+AB655+AF655+AJ655+AN655+AR655+AV655+AZ655+BD655</f>
        <v>157</v>
      </c>
      <c r="G655" s="92">
        <v>646</v>
      </c>
      <c r="H655" s="92">
        <f>COUNTA(J655,N655,R655,V655,Z655,AD655,AH655,AL655,AP655,AT655,AX655,BB655)</f>
        <v>1</v>
      </c>
      <c r="I655" s="185"/>
      <c r="J655" s="5"/>
      <c r="K655" s="5"/>
      <c r="L655" s="5"/>
      <c r="M655" s="185"/>
      <c r="N655" s="5"/>
      <c r="O655" s="59"/>
      <c r="P655" s="5"/>
      <c r="Q655" s="185"/>
      <c r="R655" s="92"/>
      <c r="S655" s="89"/>
      <c r="T655" s="52"/>
      <c r="U655" s="185"/>
      <c r="V655" s="150"/>
      <c r="W655" s="147"/>
      <c r="X655" s="5"/>
      <c r="Y655" s="185"/>
      <c r="AA655" s="5"/>
      <c r="AB655" s="5"/>
      <c r="AC655" s="185"/>
      <c r="AE655" s="19"/>
      <c r="AF655" s="5"/>
      <c r="AG655" s="185"/>
      <c r="AH655" s="5"/>
      <c r="AI655" s="36"/>
      <c r="AJ655" s="5"/>
      <c r="AK655" s="185"/>
      <c r="AL655" s="5"/>
      <c r="AM655" s="36"/>
      <c r="AN655" s="5"/>
      <c r="AO655" s="185"/>
      <c r="AP655" s="5"/>
      <c r="AQ655" s="36"/>
      <c r="AR655" s="5"/>
      <c r="AS655" s="185"/>
      <c r="AT655" s="5"/>
      <c r="AU655" s="36"/>
      <c r="AV655" s="5"/>
      <c r="AW655" s="185"/>
      <c r="AX655" s="5">
        <v>64</v>
      </c>
      <c r="AY655" s="36">
        <v>0.08486111111111111</v>
      </c>
      <c r="AZ655" s="5">
        <v>157</v>
      </c>
      <c r="BA655" s="185"/>
      <c r="BB655" s="5"/>
      <c r="BC655" s="5"/>
      <c r="BD655" s="5"/>
      <c r="BE655" s="185"/>
      <c r="BF655" s="8"/>
      <c r="BG655" s="8"/>
      <c r="BH655" s="8"/>
      <c r="BI655" s="8"/>
    </row>
    <row r="656" spans="1:57" ht="12.75">
      <c r="A656" s="162" t="s">
        <v>3504</v>
      </c>
      <c r="B656" s="191" t="s">
        <v>763</v>
      </c>
      <c r="C656" s="191" t="s">
        <v>1712</v>
      </c>
      <c r="D656" s="194" t="s">
        <v>3073</v>
      </c>
      <c r="E656" s="185"/>
      <c r="F656" s="92">
        <f>+L656+P656+T656+X656+AB656+AF656+AJ656+AN656+AR656+AV656+AZ656+BD656</f>
        <v>157</v>
      </c>
      <c r="G656" s="92">
        <v>647</v>
      </c>
      <c r="H656" s="92">
        <f>COUNTA(J656,N656,R656,V656,Z656,AD656,AH656,AL656,AP656,AT656,AX656,BB656)</f>
        <v>1</v>
      </c>
      <c r="I656" s="185"/>
      <c r="M656" s="185"/>
      <c r="Q656" s="185"/>
      <c r="U656" s="185"/>
      <c r="Y656" s="185"/>
      <c r="AC656" s="185"/>
      <c r="AG656" s="185"/>
      <c r="AH656" s="191">
        <v>70</v>
      </c>
      <c r="AI656" s="191" t="s">
        <v>3238</v>
      </c>
      <c r="AJ656" s="5">
        <v>157</v>
      </c>
      <c r="AK656" s="185"/>
      <c r="AO656" s="185"/>
      <c r="AS656" s="185"/>
      <c r="AT656" s="21"/>
      <c r="AU656" s="20"/>
      <c r="AV656" s="21"/>
      <c r="AW656" s="185"/>
      <c r="BA656" s="185"/>
      <c r="BB656" s="5"/>
      <c r="BC656" s="5"/>
      <c r="BD656" s="5"/>
      <c r="BE656" s="185"/>
    </row>
    <row r="657" spans="1:61" ht="12.75">
      <c r="A657" s="170" t="s">
        <v>1485</v>
      </c>
      <c r="B657" s="5" t="s">
        <v>765</v>
      </c>
      <c r="D657" s="194" t="s">
        <v>1694</v>
      </c>
      <c r="E657" s="185"/>
      <c r="F657" s="92">
        <f>+L657+P657+T657+X657+AB657+AF657+AJ657+AN657+AR657+AV657+AZ657+BD657</f>
        <v>157</v>
      </c>
      <c r="G657" s="92">
        <v>648</v>
      </c>
      <c r="H657" s="92">
        <f>COUNTA(J657,N657,R657,V657,Z657,AD657,AH657,AL657,AP657,AT657,AX657,BB657)</f>
        <v>1</v>
      </c>
      <c r="I657" s="185"/>
      <c r="J657" s="5"/>
      <c r="K657" s="5"/>
      <c r="L657" s="5"/>
      <c r="M657" s="185"/>
      <c r="N657" s="5"/>
      <c r="O657" s="59"/>
      <c r="P657" s="5"/>
      <c r="Q657" s="185"/>
      <c r="R657" s="92">
        <v>62</v>
      </c>
      <c r="S657" s="89" t="s">
        <v>1311</v>
      </c>
      <c r="T657" s="52">
        <v>157</v>
      </c>
      <c r="U657" s="185"/>
      <c r="V657" s="150"/>
      <c r="W657" s="147"/>
      <c r="X657" s="5"/>
      <c r="Y657" s="185"/>
      <c r="AA657" s="5"/>
      <c r="AB657" s="5"/>
      <c r="AC657" s="185"/>
      <c r="AD657" s="5"/>
      <c r="AE657" s="36"/>
      <c r="AF657" s="5"/>
      <c r="AG657" s="185"/>
      <c r="AH657" s="5"/>
      <c r="AI657" s="36"/>
      <c r="AJ657" s="5"/>
      <c r="AK657" s="185"/>
      <c r="AL657" s="5"/>
      <c r="AM657" s="36"/>
      <c r="AN657" s="5"/>
      <c r="AO657" s="185"/>
      <c r="AP657" s="5"/>
      <c r="AQ657" s="36"/>
      <c r="AR657" s="5"/>
      <c r="AS657" s="185"/>
      <c r="AT657" s="5"/>
      <c r="AU657" s="36"/>
      <c r="AV657" s="5"/>
      <c r="AW657" s="185"/>
      <c r="AX657" s="5"/>
      <c r="AY657" s="5"/>
      <c r="AZ657" s="5"/>
      <c r="BA657" s="185"/>
      <c r="BB657" s="5"/>
      <c r="BC657" s="5"/>
      <c r="BD657" s="5"/>
      <c r="BE657" s="185"/>
      <c r="BF657" s="8"/>
      <c r="BG657" s="8"/>
      <c r="BH657" s="8"/>
      <c r="BI657" s="8"/>
    </row>
    <row r="658" spans="1:57" ht="12.75">
      <c r="A658" s="162" t="s">
        <v>4072</v>
      </c>
      <c r="B658" s="191" t="s">
        <v>763</v>
      </c>
      <c r="C658" s="191" t="s">
        <v>1651</v>
      </c>
      <c r="D658" s="161" t="s">
        <v>3909</v>
      </c>
      <c r="E658" s="185"/>
      <c r="F658" s="92">
        <f>+L658+P658+T658+X658+AB658+AF658+AJ658+AN658+AR658+AV658+AZ658+BD658</f>
        <v>157</v>
      </c>
      <c r="G658" s="92">
        <v>649</v>
      </c>
      <c r="H658" s="92">
        <f>COUNTA(J658,N658,R658,V658,Z658,AD658,AH658,AL658,AP658,AT658,AX658,BB658)</f>
        <v>1</v>
      </c>
      <c r="I658" s="185"/>
      <c r="M658" s="185"/>
      <c r="Q658" s="185"/>
      <c r="U658" s="185"/>
      <c r="Y658" s="185"/>
      <c r="AC658" s="185"/>
      <c r="AG658" s="185"/>
      <c r="AK658" s="185"/>
      <c r="AL658" s="42"/>
      <c r="AM658" s="58"/>
      <c r="AO658" s="185"/>
      <c r="AS658" s="185"/>
      <c r="AU658" s="19"/>
      <c r="AW658" s="185"/>
      <c r="BA658" s="185"/>
      <c r="BB658" s="191" t="s">
        <v>1730</v>
      </c>
      <c r="BC658" s="191" t="s">
        <v>4073</v>
      </c>
      <c r="BD658" s="6">
        <v>157</v>
      </c>
      <c r="BE658" s="185"/>
    </row>
    <row r="659" spans="1:57" ht="12.75">
      <c r="A659" s="171" t="s">
        <v>3471</v>
      </c>
      <c r="B659" s="191" t="s">
        <v>765</v>
      </c>
      <c r="C659" s="191" t="s">
        <v>2410</v>
      </c>
      <c r="D659" s="194" t="s">
        <v>2994</v>
      </c>
      <c r="E659" s="185"/>
      <c r="F659" s="92">
        <f>+L659+P659+T659+X659+AB659+AF659+AJ659+AN659+AR659+AV659+AZ659+BD659</f>
        <v>157</v>
      </c>
      <c r="G659" s="92">
        <v>650</v>
      </c>
      <c r="H659" s="92">
        <f>COUNTA(J659,N659,R659,V659,Z659,AD659,AH659,AL659,AP659,AT659,AX659,BB659)</f>
        <v>1</v>
      </c>
      <c r="I659" s="185"/>
      <c r="M659" s="185"/>
      <c r="Q659" s="185"/>
      <c r="U659" s="185"/>
      <c r="Y659" s="185"/>
      <c r="Z659" s="154"/>
      <c r="AA659" s="16"/>
      <c r="AC659" s="185"/>
      <c r="AG659" s="185"/>
      <c r="AH659" s="191" t="s">
        <v>3626</v>
      </c>
      <c r="AI659" s="191" t="s">
        <v>2995</v>
      </c>
      <c r="AJ659" s="6">
        <v>157</v>
      </c>
      <c r="AK659" s="185"/>
      <c r="AO659" s="185"/>
      <c r="AS659" s="185"/>
      <c r="AU659" s="19"/>
      <c r="AW659" s="185"/>
      <c r="BA659" s="185"/>
      <c r="BB659" s="5"/>
      <c r="BC659" s="5"/>
      <c r="BD659" s="5"/>
      <c r="BE659" s="185"/>
    </row>
    <row r="660" spans="1:61" ht="12.75">
      <c r="A660" s="169" t="s">
        <v>1537</v>
      </c>
      <c r="B660" s="5" t="s">
        <v>763</v>
      </c>
      <c r="D660" s="194" t="s">
        <v>1899</v>
      </c>
      <c r="E660" s="185"/>
      <c r="F660" s="92">
        <f>+L660+P660+T660+X660+AB660+AF660+AJ660+AN660+AR660+AV660+AZ660+BD660</f>
        <v>156</v>
      </c>
      <c r="G660" s="92">
        <v>651</v>
      </c>
      <c r="H660" s="92">
        <f>COUNTA(J660,N660,R660,V660,Z660,AD660,AH660,AL660,AP660,AT660,AX660,BB660)</f>
        <v>1</v>
      </c>
      <c r="I660" s="185"/>
      <c r="J660" s="5"/>
      <c r="K660" s="5"/>
      <c r="L660" s="5"/>
      <c r="M660" s="185"/>
      <c r="N660" s="5"/>
      <c r="O660" s="59"/>
      <c r="P660" s="5"/>
      <c r="Q660" s="185"/>
      <c r="R660" s="92">
        <v>63</v>
      </c>
      <c r="S660" s="89" t="s">
        <v>1312</v>
      </c>
      <c r="T660" s="52">
        <v>156</v>
      </c>
      <c r="U660" s="185"/>
      <c r="V660" s="150"/>
      <c r="W660" s="147"/>
      <c r="X660" s="5"/>
      <c r="Y660" s="185"/>
      <c r="AA660" s="5"/>
      <c r="AB660" s="5"/>
      <c r="AC660" s="185"/>
      <c r="AE660" s="19"/>
      <c r="AF660" s="5"/>
      <c r="AG660" s="185"/>
      <c r="AH660" s="5"/>
      <c r="AI660" s="36"/>
      <c r="AJ660" s="5"/>
      <c r="AK660" s="185"/>
      <c r="AL660" s="5"/>
      <c r="AM660" s="36"/>
      <c r="AN660" s="5"/>
      <c r="AO660" s="185"/>
      <c r="AP660" s="5"/>
      <c r="AQ660" s="36"/>
      <c r="AR660" s="5"/>
      <c r="AS660" s="185"/>
      <c r="AT660" s="5"/>
      <c r="AU660" s="36"/>
      <c r="AV660" s="5"/>
      <c r="AW660" s="185"/>
      <c r="AX660" s="5"/>
      <c r="AY660" s="5"/>
      <c r="AZ660" s="5"/>
      <c r="BA660" s="185"/>
      <c r="BB660" s="5"/>
      <c r="BC660" s="5"/>
      <c r="BD660" s="5"/>
      <c r="BE660" s="185"/>
      <c r="BF660" s="8"/>
      <c r="BG660" s="8"/>
      <c r="BH660" s="8"/>
      <c r="BI660" s="8"/>
    </row>
    <row r="661" spans="1:57" ht="12.75">
      <c r="A661" s="162" t="s">
        <v>3777</v>
      </c>
      <c r="B661" s="6" t="s">
        <v>763</v>
      </c>
      <c r="D661" s="196" t="s">
        <v>3778</v>
      </c>
      <c r="E661" s="185"/>
      <c r="F661" s="92">
        <f>+L661+P661+T661+X661+AB661+AF661+AJ661+AN661+AR661+AV661+AZ661+BD661</f>
        <v>156</v>
      </c>
      <c r="G661" s="92">
        <v>652</v>
      </c>
      <c r="H661" s="92">
        <f>COUNTA(J661,N661,R661,V661,Z661,AD661,AH661,AL661,AP661,AT661,AX661,BB661)</f>
        <v>1</v>
      </c>
      <c r="I661" s="185"/>
      <c r="M661" s="185"/>
      <c r="Q661" s="185"/>
      <c r="R661" s="57"/>
      <c r="S661" s="57"/>
      <c r="T661" s="57"/>
      <c r="U661" s="185"/>
      <c r="V661" s="150"/>
      <c r="W661" s="147"/>
      <c r="X661" s="5"/>
      <c r="Y661" s="185"/>
      <c r="AA661" s="5"/>
      <c r="AB661" s="5"/>
      <c r="AC661" s="185"/>
      <c r="AG661" s="185"/>
      <c r="AH661" s="5"/>
      <c r="AI661" s="36"/>
      <c r="AK661" s="185"/>
      <c r="AO661" s="185"/>
      <c r="AS661" s="185"/>
      <c r="AU661" s="9"/>
      <c r="AW661" s="185"/>
      <c r="AX661" s="52">
        <v>65</v>
      </c>
      <c r="AY661" s="9">
        <v>0.08516203703703705</v>
      </c>
      <c r="AZ661" s="4">
        <v>156</v>
      </c>
      <c r="BA661" s="185"/>
      <c r="BB661" s="5"/>
      <c r="BC661" s="5"/>
      <c r="BD661" s="5"/>
      <c r="BE661" s="185"/>
    </row>
    <row r="662" spans="1:57" ht="12.75">
      <c r="A662" s="162" t="s">
        <v>579</v>
      </c>
      <c r="B662" s="6" t="s">
        <v>763</v>
      </c>
      <c r="D662" s="196" t="s">
        <v>1752</v>
      </c>
      <c r="E662" s="185"/>
      <c r="F662" s="92">
        <f>+L662+P662+T662+X662+AB662+AF662+AJ662+AN662+AR662+AV662+AZ662+BD662</f>
        <v>155</v>
      </c>
      <c r="G662" s="92">
        <v>653</v>
      </c>
      <c r="H662" s="92">
        <f>COUNTA(J662,N662,R662,V662,Z662,AD662,AH662,AL662,AP662,AT662,AX662,BB662)</f>
        <v>1</v>
      </c>
      <c r="I662" s="185"/>
      <c r="M662" s="185"/>
      <c r="Q662" s="185"/>
      <c r="U662" s="185"/>
      <c r="V662" s="150" t="s">
        <v>626</v>
      </c>
      <c r="W662" s="147">
        <v>0.7803240740740741</v>
      </c>
      <c r="X662" s="5">
        <v>155</v>
      </c>
      <c r="Y662" s="185"/>
      <c r="AA662" s="5"/>
      <c r="AB662" s="5"/>
      <c r="AC662" s="185"/>
      <c r="AE662" s="19"/>
      <c r="AG662" s="185"/>
      <c r="AH662" s="5"/>
      <c r="AI662" s="36"/>
      <c r="AK662" s="185"/>
      <c r="AO662" s="185"/>
      <c r="AS662" s="185"/>
      <c r="AU662" s="9"/>
      <c r="AW662" s="185"/>
      <c r="BA662" s="185"/>
      <c r="BB662" s="5"/>
      <c r="BC662" s="5"/>
      <c r="BD662" s="5"/>
      <c r="BE662" s="185"/>
    </row>
    <row r="663" spans="1:58" ht="12.75">
      <c r="A663" s="162" t="s">
        <v>576</v>
      </c>
      <c r="B663" s="6" t="s">
        <v>763</v>
      </c>
      <c r="D663" s="194" t="s">
        <v>540</v>
      </c>
      <c r="E663" s="185"/>
      <c r="F663" s="92">
        <f>+L663+P663+T663+X663+AB663+AF663+AJ663+AN663+AR663+AV663+AZ663+BD663</f>
        <v>155</v>
      </c>
      <c r="G663" s="92">
        <v>654</v>
      </c>
      <c r="H663" s="92">
        <f>COUNTA(J663,N663,R663,V663,Z663,AD663,AH663,AL663,AP663,AT663,AX663,BB663)</f>
        <v>1</v>
      </c>
      <c r="I663" s="185"/>
      <c r="J663" s="5"/>
      <c r="K663" s="36"/>
      <c r="L663" s="5"/>
      <c r="M663" s="185"/>
      <c r="N663" s="5"/>
      <c r="O663" s="59"/>
      <c r="P663" s="5"/>
      <c r="Q663" s="185"/>
      <c r="U663" s="185"/>
      <c r="V663" s="150" t="s">
        <v>626</v>
      </c>
      <c r="W663" s="147">
        <v>0.7803240740740741</v>
      </c>
      <c r="X663" s="5">
        <v>155</v>
      </c>
      <c r="Y663" s="185"/>
      <c r="AA663" s="5"/>
      <c r="AB663" s="5"/>
      <c r="AC663" s="185"/>
      <c r="AE663" s="19"/>
      <c r="AF663" s="5"/>
      <c r="AG663" s="185"/>
      <c r="AH663" s="5"/>
      <c r="AI663" s="36"/>
      <c r="AJ663" s="5"/>
      <c r="AK663" s="185"/>
      <c r="AN663" s="5"/>
      <c r="AO663" s="185"/>
      <c r="AS663" s="185"/>
      <c r="AU663" s="9"/>
      <c r="AW663" s="185"/>
      <c r="BA663" s="185"/>
      <c r="BB663" s="5"/>
      <c r="BC663" s="5"/>
      <c r="BD663" s="5"/>
      <c r="BE663" s="185"/>
      <c r="BF663" s="8"/>
    </row>
    <row r="664" spans="1:57" ht="12.75">
      <c r="A664" s="162" t="s">
        <v>578</v>
      </c>
      <c r="B664" s="6" t="s">
        <v>763</v>
      </c>
      <c r="C664" s="5">
        <v>1969</v>
      </c>
      <c r="D664" s="196" t="s">
        <v>261</v>
      </c>
      <c r="E664" s="185"/>
      <c r="F664" s="92">
        <f>+L664+P664+T664+X664+AB664+AF664+AJ664+AN664+AR664+AV664+AZ664+BD664</f>
        <v>155</v>
      </c>
      <c r="G664" s="92">
        <v>655</v>
      </c>
      <c r="H664" s="92">
        <f>COUNTA(J664,N664,R664,V664,Z664,AD664,AH664,AL664,AP664,AT664,AX664,BB664)</f>
        <v>1</v>
      </c>
      <c r="I664" s="185"/>
      <c r="M664" s="185"/>
      <c r="Q664" s="185"/>
      <c r="U664" s="185"/>
      <c r="V664" s="150" t="s">
        <v>626</v>
      </c>
      <c r="W664" s="147">
        <v>0.7803240740740741</v>
      </c>
      <c r="X664" s="5">
        <v>155</v>
      </c>
      <c r="Y664" s="185"/>
      <c r="AA664" s="5"/>
      <c r="AB664" s="5"/>
      <c r="AC664" s="185"/>
      <c r="AE664" s="19"/>
      <c r="AG664" s="185"/>
      <c r="AH664" s="5"/>
      <c r="AI664" s="36"/>
      <c r="AK664" s="185"/>
      <c r="AO664" s="185"/>
      <c r="AS664" s="185"/>
      <c r="AW664" s="185"/>
      <c r="BA664" s="185"/>
      <c r="BB664" s="5"/>
      <c r="BC664" s="5"/>
      <c r="BD664" s="5"/>
      <c r="BE664" s="185"/>
    </row>
    <row r="665" spans="1:57" ht="12.75">
      <c r="A665" s="162" t="s">
        <v>3472</v>
      </c>
      <c r="B665" s="191" t="s">
        <v>763</v>
      </c>
      <c r="C665" s="191" t="s">
        <v>1672</v>
      </c>
      <c r="D665" s="194" t="s">
        <v>1752</v>
      </c>
      <c r="E665" s="185"/>
      <c r="F665" s="92">
        <f>+L665+P665+T665+X665+AB665+AF665+AJ665+AN665+AR665+AV665+AZ665+BD665</f>
        <v>155</v>
      </c>
      <c r="G665" s="92">
        <v>656</v>
      </c>
      <c r="H665" s="92">
        <f>COUNTA(J665,N665,R665,V665,Z665,AD665,AH665,AL665,AP665,AT665,AX665,BB665)</f>
        <v>1</v>
      </c>
      <c r="I665" s="185"/>
      <c r="M665" s="185"/>
      <c r="Q665" s="185"/>
      <c r="U665" s="185"/>
      <c r="Y665" s="185"/>
      <c r="AC665" s="185"/>
      <c r="AG665" s="185"/>
      <c r="AH665" s="191" t="s">
        <v>3628</v>
      </c>
      <c r="AI665" s="191" t="s">
        <v>3001</v>
      </c>
      <c r="AJ665" s="6">
        <v>155</v>
      </c>
      <c r="AK665" s="185"/>
      <c r="AO665" s="185"/>
      <c r="AS665" s="185"/>
      <c r="AU665" s="19"/>
      <c r="AW665" s="185"/>
      <c r="BA665" s="185"/>
      <c r="BB665" s="5"/>
      <c r="BC665" s="5"/>
      <c r="BD665" s="5"/>
      <c r="BE665" s="185"/>
    </row>
    <row r="666" spans="1:58" ht="12.75">
      <c r="A666" s="162" t="s">
        <v>3505</v>
      </c>
      <c r="B666" s="191" t="s">
        <v>763</v>
      </c>
      <c r="C666" s="191" t="s">
        <v>109</v>
      </c>
      <c r="D666" s="194" t="s">
        <v>1667</v>
      </c>
      <c r="E666" s="185"/>
      <c r="F666" s="92">
        <f>+L666+P666+T666+X666+AB666+AF666+AJ666+AN666+AR666+AV666+AZ666+BD666</f>
        <v>155</v>
      </c>
      <c r="G666" s="92">
        <v>657</v>
      </c>
      <c r="H666" s="92">
        <f>COUNTA(J666,N666,R666,V666,Z666,AD666,AH666,AL666,AP666,AT666,AX666,BB666)</f>
        <v>1</v>
      </c>
      <c r="I666" s="185"/>
      <c r="J666" s="5"/>
      <c r="K666" s="36"/>
      <c r="L666" s="5"/>
      <c r="M666" s="185"/>
      <c r="N666" s="5"/>
      <c r="O666" s="59"/>
      <c r="P666" s="5"/>
      <c r="Q666" s="185"/>
      <c r="U666" s="185"/>
      <c r="Y666" s="185"/>
      <c r="AB666" s="5"/>
      <c r="AC666" s="185"/>
      <c r="AD666" s="5"/>
      <c r="AF666" s="5"/>
      <c r="AG666" s="185"/>
      <c r="AH666" s="191">
        <v>72</v>
      </c>
      <c r="AI666" s="191" t="s">
        <v>3243</v>
      </c>
      <c r="AJ666" s="5">
        <v>155</v>
      </c>
      <c r="AK666" s="185"/>
      <c r="AN666" s="5"/>
      <c r="AO666" s="185"/>
      <c r="AS666" s="185"/>
      <c r="AU666" s="19"/>
      <c r="AW666" s="185"/>
      <c r="BA666" s="185"/>
      <c r="BB666" s="5"/>
      <c r="BC666" s="5"/>
      <c r="BD666" s="5"/>
      <c r="BE666" s="185"/>
      <c r="BF666" s="8"/>
    </row>
    <row r="667" spans="1:57" ht="12.75">
      <c r="A667" s="162" t="s">
        <v>577</v>
      </c>
      <c r="B667" s="6" t="s">
        <v>763</v>
      </c>
      <c r="D667" s="196" t="s">
        <v>1752</v>
      </c>
      <c r="E667" s="185"/>
      <c r="F667" s="92">
        <f>+L667+P667+T667+X667+AB667+AF667+AJ667+AN667+AR667+AV667+AZ667+BD667</f>
        <v>155</v>
      </c>
      <c r="G667" s="92">
        <v>658</v>
      </c>
      <c r="H667" s="92">
        <f>COUNTA(J667,N667,R667,V667,Z667,AD667,AH667,AL667,AP667,AT667,AX667,BB667)</f>
        <v>1</v>
      </c>
      <c r="I667" s="185"/>
      <c r="M667" s="185"/>
      <c r="Q667" s="185"/>
      <c r="R667" s="57"/>
      <c r="S667" s="57"/>
      <c r="T667" s="57"/>
      <c r="U667" s="185"/>
      <c r="V667" s="150" t="s">
        <v>626</v>
      </c>
      <c r="W667" s="147">
        <v>0.7803240740740741</v>
      </c>
      <c r="X667" s="5">
        <v>155</v>
      </c>
      <c r="Y667" s="185"/>
      <c r="AA667" s="5"/>
      <c r="AB667" s="5"/>
      <c r="AC667" s="185"/>
      <c r="AG667" s="185"/>
      <c r="AH667" s="5"/>
      <c r="AI667" s="36"/>
      <c r="AK667" s="185"/>
      <c r="AO667" s="185"/>
      <c r="AS667" s="185"/>
      <c r="AU667" s="9"/>
      <c r="AW667" s="185"/>
      <c r="BA667" s="185"/>
      <c r="BB667" s="5"/>
      <c r="BC667" s="5"/>
      <c r="BD667" s="5"/>
      <c r="BE667" s="185"/>
    </row>
    <row r="668" spans="1:57" ht="12.75">
      <c r="A668" s="169" t="s">
        <v>2706</v>
      </c>
      <c r="B668" s="5" t="s">
        <v>763</v>
      </c>
      <c r="C668" s="5">
        <v>1968</v>
      </c>
      <c r="D668" s="177" t="s">
        <v>1899</v>
      </c>
      <c r="E668" s="185"/>
      <c r="F668" s="92">
        <f>+L668+P668+T668+X668+AB668+AF668+AJ668+AN668+AR668+AV668+AZ668+BD668</f>
        <v>154</v>
      </c>
      <c r="G668" s="92">
        <v>659</v>
      </c>
      <c r="H668" s="92">
        <f>COUNTA(J668,N668,R668,V668,Z668,AD668,AH668,AL668,AP668,AT668,AX668,BB668)</f>
        <v>1</v>
      </c>
      <c r="I668" s="185"/>
      <c r="M668" s="185"/>
      <c r="Q668" s="185"/>
      <c r="U668" s="185"/>
      <c r="Y668" s="185"/>
      <c r="AC668" s="185"/>
      <c r="AD668" s="4">
        <v>68</v>
      </c>
      <c r="AE668" s="19">
        <v>0.12233796296296295</v>
      </c>
      <c r="AF668" s="4">
        <v>154</v>
      </c>
      <c r="AG668" s="185"/>
      <c r="AH668" s="5"/>
      <c r="AI668" s="36"/>
      <c r="AK668" s="185"/>
      <c r="AO668" s="185"/>
      <c r="AS668" s="185"/>
      <c r="AU668" s="19"/>
      <c r="AW668" s="185"/>
      <c r="BA668" s="185"/>
      <c r="BB668" s="5"/>
      <c r="BC668" s="5"/>
      <c r="BD668" s="5"/>
      <c r="BE668" s="185"/>
    </row>
    <row r="669" spans="1:57" ht="12.75">
      <c r="A669" s="177" t="s">
        <v>3779</v>
      </c>
      <c r="B669" s="14" t="s">
        <v>763</v>
      </c>
      <c r="C669" s="15"/>
      <c r="D669" s="198" t="s">
        <v>1694</v>
      </c>
      <c r="E669" s="185"/>
      <c r="F669" s="92">
        <f>+L669+P669+T669+X669+AB669+AF669+AJ669+AN669+AR669+AV669+AZ669+BD669</f>
        <v>154</v>
      </c>
      <c r="G669" s="92">
        <v>660</v>
      </c>
      <c r="H669" s="92">
        <f>COUNTA(J669,N669,R669,V669,Z669,AD669,AH669,AL669,AP669,AT669,AX669,BB669)</f>
        <v>1</v>
      </c>
      <c r="I669" s="185"/>
      <c r="M669" s="185"/>
      <c r="Q669" s="185"/>
      <c r="U669" s="185"/>
      <c r="Y669" s="185"/>
      <c r="AC669" s="185"/>
      <c r="AE669" s="58"/>
      <c r="AG669" s="185"/>
      <c r="AK669" s="185"/>
      <c r="AO669" s="185"/>
      <c r="AS669" s="185"/>
      <c r="AU669" s="19"/>
      <c r="AW669" s="185"/>
      <c r="AX669" s="52">
        <v>67</v>
      </c>
      <c r="AY669" s="9">
        <v>0.08542824074074074</v>
      </c>
      <c r="AZ669" s="4">
        <v>154</v>
      </c>
      <c r="BA669" s="185"/>
      <c r="BB669" s="5"/>
      <c r="BC669" s="5"/>
      <c r="BD669" s="5"/>
      <c r="BE669" s="185"/>
    </row>
    <row r="670" spans="1:61" ht="12.75">
      <c r="A670" s="169" t="s">
        <v>826</v>
      </c>
      <c r="B670" s="5" t="s">
        <v>763</v>
      </c>
      <c r="C670" s="5">
        <v>1957</v>
      </c>
      <c r="D670" s="195" t="s">
        <v>1192</v>
      </c>
      <c r="E670" s="185"/>
      <c r="F670" s="92">
        <f>+L670+P670+T670+X670+AB670+AF670+AJ670+AN670+AR670+AV670+AZ670+BD670</f>
        <v>153</v>
      </c>
      <c r="G670" s="92">
        <v>661</v>
      </c>
      <c r="H670" s="92">
        <f>COUNTA(J670,N670,R670,V670,Z670,AD670,AH670,AL670,AP670,AT670,AX670,BB670)</f>
        <v>2</v>
      </c>
      <c r="I670" s="185"/>
      <c r="J670" s="89">
        <v>111</v>
      </c>
      <c r="K670" s="89" t="s">
        <v>1029</v>
      </c>
      <c r="L670" s="5">
        <v>108</v>
      </c>
      <c r="M670" s="185"/>
      <c r="N670" s="5"/>
      <c r="O670" s="125"/>
      <c r="P670" s="5"/>
      <c r="Q670" s="185"/>
      <c r="R670" s="5"/>
      <c r="S670" s="5"/>
      <c r="T670" s="5"/>
      <c r="U670" s="185"/>
      <c r="V670" s="150"/>
      <c r="W670" s="147"/>
      <c r="X670" s="5"/>
      <c r="Y670" s="185"/>
      <c r="AA670" s="5"/>
      <c r="AB670" s="5"/>
      <c r="AC670" s="185"/>
      <c r="AD670" s="5"/>
      <c r="AE670" s="36"/>
      <c r="AF670" s="5"/>
      <c r="AG670" s="185"/>
      <c r="AH670" s="5"/>
      <c r="AI670" s="36"/>
      <c r="AJ670" s="5"/>
      <c r="AK670" s="185"/>
      <c r="AL670" s="5"/>
      <c r="AM670" s="36"/>
      <c r="AN670" s="5"/>
      <c r="AO670" s="185"/>
      <c r="AP670" s="5"/>
      <c r="AQ670" s="36"/>
      <c r="AR670" s="5"/>
      <c r="AS670" s="185"/>
      <c r="AT670" s="5"/>
      <c r="AU670" s="36"/>
      <c r="AV670" s="5"/>
      <c r="AW670" s="185"/>
      <c r="AX670" s="5">
        <v>176</v>
      </c>
      <c r="AY670" s="36">
        <v>0.13028935185185184</v>
      </c>
      <c r="AZ670" s="5">
        <v>45</v>
      </c>
      <c r="BA670" s="185"/>
      <c r="BB670" s="5"/>
      <c r="BC670" s="5"/>
      <c r="BD670" s="5"/>
      <c r="BE670" s="185"/>
      <c r="BF670" s="8"/>
      <c r="BG670" s="8"/>
      <c r="BH670" s="8"/>
      <c r="BI670" s="8"/>
    </row>
    <row r="671" spans="1:61" ht="12.75">
      <c r="A671" s="169" t="s">
        <v>1376</v>
      </c>
      <c r="B671" s="5" t="s">
        <v>763</v>
      </c>
      <c r="D671" s="195" t="s">
        <v>1217</v>
      </c>
      <c r="E671" s="185"/>
      <c r="F671" s="92">
        <f>+L671+P671+T671+X671+AB671+AF671+AJ671+AN671+AR671+AV671+AZ671+BD671</f>
        <v>153</v>
      </c>
      <c r="G671" s="92">
        <v>662</v>
      </c>
      <c r="H671" s="92">
        <f>COUNTA(J671,N671,R671,V671,Z671,AD671,AH671,AL671,AP671,AT671,AX671,BB671)</f>
        <v>1</v>
      </c>
      <c r="I671" s="185"/>
      <c r="J671" s="5"/>
      <c r="K671" s="5"/>
      <c r="L671" s="5"/>
      <c r="M671" s="185"/>
      <c r="N671" s="5"/>
      <c r="O671" s="59"/>
      <c r="P671" s="5"/>
      <c r="Q671" s="185"/>
      <c r="R671" s="92">
        <v>66</v>
      </c>
      <c r="S671" s="89" t="s">
        <v>1285</v>
      </c>
      <c r="T671" s="52">
        <v>153</v>
      </c>
      <c r="U671" s="185"/>
      <c r="V671" s="150"/>
      <c r="W671" s="147"/>
      <c r="X671" s="5"/>
      <c r="Y671" s="185"/>
      <c r="AA671" s="5"/>
      <c r="AB671" s="5"/>
      <c r="AC671" s="185"/>
      <c r="AE671" s="19"/>
      <c r="AF671" s="5"/>
      <c r="AG671" s="185"/>
      <c r="AH671" s="5"/>
      <c r="AI671" s="36"/>
      <c r="AJ671" s="5"/>
      <c r="AK671" s="185"/>
      <c r="AL671" s="5"/>
      <c r="AM671" s="36"/>
      <c r="AN671" s="5"/>
      <c r="AO671" s="185"/>
      <c r="AP671" s="5"/>
      <c r="AQ671" s="36"/>
      <c r="AR671" s="5"/>
      <c r="AS671" s="185"/>
      <c r="AT671" s="5"/>
      <c r="AU671" s="36"/>
      <c r="AV671" s="5"/>
      <c r="AW671" s="185"/>
      <c r="AX671" s="5"/>
      <c r="AY671" s="5"/>
      <c r="AZ671" s="5"/>
      <c r="BA671" s="185"/>
      <c r="BB671" s="5"/>
      <c r="BC671" s="5"/>
      <c r="BD671" s="5"/>
      <c r="BE671" s="185"/>
      <c r="BF671" s="8"/>
      <c r="BG671" s="8"/>
      <c r="BH671" s="8"/>
      <c r="BI671" s="8"/>
    </row>
    <row r="672" spans="1:57" ht="12.75">
      <c r="A672" s="171" t="s">
        <v>3473</v>
      </c>
      <c r="B672" s="191" t="s">
        <v>765</v>
      </c>
      <c r="C672" s="191" t="s">
        <v>2454</v>
      </c>
      <c r="D672" s="194" t="s">
        <v>3007</v>
      </c>
      <c r="E672" s="185"/>
      <c r="F672" s="92">
        <f>+L672+P672+T672+X672+AB672+AF672+AJ672+AN672+AR672+AV672+AZ672+BD672</f>
        <v>153</v>
      </c>
      <c r="G672" s="92">
        <v>663</v>
      </c>
      <c r="H672" s="92">
        <f>COUNTA(J672,N672,R672,V672,Z672,AD672,AH672,AL672,AP672,AT672,AX672,BB672)</f>
        <v>1</v>
      </c>
      <c r="I672" s="185"/>
      <c r="M672" s="185"/>
      <c r="Q672" s="185"/>
      <c r="U672" s="185"/>
      <c r="Y672" s="185"/>
      <c r="AC672" s="185"/>
      <c r="AG672" s="185"/>
      <c r="AH672" s="191" t="s">
        <v>3630</v>
      </c>
      <c r="AI672" s="191" t="s">
        <v>3008</v>
      </c>
      <c r="AJ672" s="6">
        <v>153</v>
      </c>
      <c r="AK672" s="185"/>
      <c r="AO672" s="185"/>
      <c r="AS672" s="185"/>
      <c r="AT672" s="21"/>
      <c r="AU672" s="20"/>
      <c r="AV672" s="21"/>
      <c r="AW672" s="185"/>
      <c r="BA672" s="185"/>
      <c r="BB672" s="5"/>
      <c r="BC672" s="5"/>
      <c r="BD672" s="5"/>
      <c r="BE672" s="185"/>
    </row>
    <row r="673" spans="1:61" ht="12.75">
      <c r="A673" s="170" t="s">
        <v>1454</v>
      </c>
      <c r="B673" s="5" t="s">
        <v>765</v>
      </c>
      <c r="D673" s="195" t="s">
        <v>1217</v>
      </c>
      <c r="E673" s="185"/>
      <c r="F673" s="92">
        <f>+L673+P673+T673+X673+AB673+AF673+AJ673+AN673+AR673+AV673+AZ673+BD673</f>
        <v>153</v>
      </c>
      <c r="G673" s="92">
        <v>664</v>
      </c>
      <c r="H673" s="92">
        <f>COUNTA(J673,N673,R673,V673,Z673,AD673,AH673,AL673,AP673,AT673,AX673,BB673)</f>
        <v>1</v>
      </c>
      <c r="I673" s="185"/>
      <c r="J673" s="5"/>
      <c r="K673" s="5"/>
      <c r="L673" s="5"/>
      <c r="M673" s="185"/>
      <c r="N673" s="5"/>
      <c r="O673" s="59"/>
      <c r="P673" s="5"/>
      <c r="Q673" s="185"/>
      <c r="R673" s="92">
        <v>66</v>
      </c>
      <c r="S673" s="89" t="s">
        <v>1285</v>
      </c>
      <c r="T673" s="52">
        <v>153</v>
      </c>
      <c r="U673" s="185"/>
      <c r="V673" s="150"/>
      <c r="W673" s="147"/>
      <c r="X673" s="5"/>
      <c r="Y673" s="185"/>
      <c r="AA673" s="5"/>
      <c r="AB673" s="5"/>
      <c r="AC673" s="185"/>
      <c r="AD673" s="5"/>
      <c r="AE673" s="36"/>
      <c r="AF673" s="5"/>
      <c r="AG673" s="185"/>
      <c r="AH673" s="5"/>
      <c r="AI673" s="36"/>
      <c r="AJ673" s="5"/>
      <c r="AK673" s="185"/>
      <c r="AL673" s="5"/>
      <c r="AM673" s="36"/>
      <c r="AN673" s="5"/>
      <c r="AO673" s="185"/>
      <c r="AP673" s="5"/>
      <c r="AQ673" s="36"/>
      <c r="AR673" s="5"/>
      <c r="AS673" s="185"/>
      <c r="AT673" s="5"/>
      <c r="AU673" s="36"/>
      <c r="AV673" s="5"/>
      <c r="AW673" s="185"/>
      <c r="AX673" s="5"/>
      <c r="AY673" s="5"/>
      <c r="AZ673" s="5"/>
      <c r="BA673" s="185"/>
      <c r="BB673" s="5"/>
      <c r="BC673" s="5"/>
      <c r="BD673" s="5"/>
      <c r="BE673" s="185"/>
      <c r="BF673" s="8"/>
      <c r="BG673" s="8"/>
      <c r="BH673" s="8"/>
      <c r="BI673" s="8"/>
    </row>
    <row r="674" spans="1:57" ht="12.75">
      <c r="A674" s="162" t="s">
        <v>3780</v>
      </c>
      <c r="B674" s="191" t="s">
        <v>763</v>
      </c>
      <c r="C674" s="191"/>
      <c r="D674" s="194" t="s">
        <v>1192</v>
      </c>
      <c r="E674" s="185"/>
      <c r="F674" s="92">
        <f>+L674+P674+T674+X674+AB674+AF674+AJ674+AN674+AR674+AV674+AZ674+BD674</f>
        <v>153</v>
      </c>
      <c r="G674" s="92">
        <v>665</v>
      </c>
      <c r="H674" s="92">
        <f>COUNTA(J674,N674,R674,V674,Z674,AD674,AH674,AL674,AP674,AT674,AX674,BB674)</f>
        <v>1</v>
      </c>
      <c r="I674" s="185"/>
      <c r="M674" s="185"/>
      <c r="Q674" s="185"/>
      <c r="U674" s="185"/>
      <c r="Y674" s="185"/>
      <c r="AC674" s="185"/>
      <c r="AE674" s="58"/>
      <c r="AG674" s="185"/>
      <c r="AH674" s="191"/>
      <c r="AI674" s="191"/>
      <c r="AK674" s="185"/>
      <c r="AL674" s="5"/>
      <c r="AN674" s="5"/>
      <c r="AO674" s="185"/>
      <c r="AS674" s="185"/>
      <c r="AT674" s="5"/>
      <c r="AU674" s="19"/>
      <c r="AV674" s="5"/>
      <c r="AW674" s="185"/>
      <c r="AX674" s="5">
        <v>68</v>
      </c>
      <c r="AY674" s="9">
        <v>0.08564814814814814</v>
      </c>
      <c r="AZ674" s="5">
        <v>153</v>
      </c>
      <c r="BA674" s="185"/>
      <c r="BB674" s="5"/>
      <c r="BC674" s="5"/>
      <c r="BD674" s="5"/>
      <c r="BE674" s="185"/>
    </row>
    <row r="675" spans="1:61" ht="12.75">
      <c r="A675" s="169" t="s">
        <v>3662</v>
      </c>
      <c r="B675" s="5" t="s">
        <v>763</v>
      </c>
      <c r="D675" s="195"/>
      <c r="E675" s="185"/>
      <c r="F675" s="92">
        <f>+L675+P675+T675+X675+AB675+AF675+AJ675+AN675+AR675+AV675+AZ675+BD675</f>
        <v>153</v>
      </c>
      <c r="G675" s="92">
        <v>666</v>
      </c>
      <c r="H675" s="92">
        <f>COUNTA(J675,N675,R675,V675,Z675,AD675,AH675,AL675,AP675,AT675,AX675,BB675)</f>
        <v>1</v>
      </c>
      <c r="I675" s="185"/>
      <c r="J675" s="5"/>
      <c r="K675" s="5"/>
      <c r="L675" s="5"/>
      <c r="M675" s="185"/>
      <c r="N675" s="89"/>
      <c r="O675" s="129"/>
      <c r="P675" s="5"/>
      <c r="Q675" s="185"/>
      <c r="R675" s="5"/>
      <c r="S675" s="5"/>
      <c r="T675" s="5"/>
      <c r="U675" s="185"/>
      <c r="V675" s="150"/>
      <c r="W675" s="147"/>
      <c r="X675" s="5"/>
      <c r="Y675" s="185"/>
      <c r="AA675" s="5"/>
      <c r="AB675" s="5"/>
      <c r="AC675" s="185"/>
      <c r="AD675" s="5"/>
      <c r="AE675" s="60"/>
      <c r="AF675" s="5"/>
      <c r="AG675" s="185"/>
      <c r="AH675" s="5"/>
      <c r="AI675" s="36"/>
      <c r="AJ675" s="5"/>
      <c r="AK675" s="185"/>
      <c r="AL675" s="5">
        <v>68</v>
      </c>
      <c r="AM675" s="36">
        <v>0.10471064814814816</v>
      </c>
      <c r="AN675" s="5">
        <v>153</v>
      </c>
      <c r="AO675" s="185"/>
      <c r="AP675" s="5"/>
      <c r="AQ675" s="36"/>
      <c r="AR675" s="5"/>
      <c r="AS675" s="185"/>
      <c r="AT675" s="5"/>
      <c r="AU675" s="36"/>
      <c r="AV675" s="5"/>
      <c r="AW675" s="185"/>
      <c r="AX675" s="5"/>
      <c r="AY675" s="5"/>
      <c r="AZ675" s="5"/>
      <c r="BA675" s="185"/>
      <c r="BB675" s="5"/>
      <c r="BC675" s="5"/>
      <c r="BD675" s="5"/>
      <c r="BE675" s="185"/>
      <c r="BF675" s="8"/>
      <c r="BG675" s="8"/>
      <c r="BH675" s="8"/>
      <c r="BI675" s="8"/>
    </row>
    <row r="676" spans="1:58" ht="12.75">
      <c r="A676" s="171" t="s">
        <v>3474</v>
      </c>
      <c r="B676" s="191" t="s">
        <v>765</v>
      </c>
      <c r="C676" s="191" t="s">
        <v>2454</v>
      </c>
      <c r="D676" s="194" t="s">
        <v>3012</v>
      </c>
      <c r="E676" s="185"/>
      <c r="F676" s="92">
        <f>+L676+P676+T676+X676+AB676+AF676+AJ676+AN676+AR676+AV676+AZ676+BD676</f>
        <v>152</v>
      </c>
      <c r="G676" s="92">
        <v>667</v>
      </c>
      <c r="H676" s="92">
        <f>COUNTA(J676,N676,R676,V676,Z676,AD676,AH676,AL676,AP676,AT676,AX676,BB676)</f>
        <v>1</v>
      </c>
      <c r="I676" s="185"/>
      <c r="J676" s="5"/>
      <c r="K676" s="36"/>
      <c r="L676" s="5"/>
      <c r="M676" s="185"/>
      <c r="N676" s="5"/>
      <c r="O676" s="59"/>
      <c r="P676" s="5"/>
      <c r="Q676" s="185"/>
      <c r="U676" s="185"/>
      <c r="Y676" s="185"/>
      <c r="AB676" s="5"/>
      <c r="AC676" s="185"/>
      <c r="AD676" s="5"/>
      <c r="AF676" s="5"/>
      <c r="AG676" s="185"/>
      <c r="AH676" s="191" t="s">
        <v>3631</v>
      </c>
      <c r="AI676" s="191" t="s">
        <v>3013</v>
      </c>
      <c r="AJ676" s="6">
        <v>152</v>
      </c>
      <c r="AK676" s="185"/>
      <c r="AN676" s="5"/>
      <c r="AO676" s="185"/>
      <c r="AS676" s="185"/>
      <c r="AU676" s="19"/>
      <c r="AW676" s="185"/>
      <c r="BA676" s="185"/>
      <c r="BB676" s="5"/>
      <c r="BC676" s="5"/>
      <c r="BD676" s="5"/>
      <c r="BE676" s="185"/>
      <c r="BF676" s="8"/>
    </row>
    <row r="677" spans="1:61" ht="12.75">
      <c r="A677" s="169" t="s">
        <v>1377</v>
      </c>
      <c r="B677" s="5" t="s">
        <v>763</v>
      </c>
      <c r="C677" s="5">
        <v>1964</v>
      </c>
      <c r="D677" s="195" t="s">
        <v>1210</v>
      </c>
      <c r="E677" s="185"/>
      <c r="F677" s="92">
        <f>+L677+P677+T677+X677+AB677+AF677+AJ677+AN677+AR677+AV677+AZ677+BD677</f>
        <v>152</v>
      </c>
      <c r="G677" s="92">
        <v>668</v>
      </c>
      <c r="H677" s="92">
        <f>COUNTA(J677,N677,R677,V677,Z677,AD677,AH677,AL677,AP677,AT677,AX677,BB677)</f>
        <v>1</v>
      </c>
      <c r="I677" s="185"/>
      <c r="J677" s="5"/>
      <c r="K677" s="5"/>
      <c r="L677" s="5"/>
      <c r="M677" s="185"/>
      <c r="N677" s="5"/>
      <c r="O677" s="59"/>
      <c r="P677" s="5"/>
      <c r="Q677" s="185"/>
      <c r="R677" s="92">
        <v>67</v>
      </c>
      <c r="S677" s="89" t="s">
        <v>1284</v>
      </c>
      <c r="T677" s="52">
        <v>152</v>
      </c>
      <c r="U677" s="185"/>
      <c r="V677" s="150"/>
      <c r="W677" s="147"/>
      <c r="X677" s="5"/>
      <c r="Y677" s="185"/>
      <c r="AA677" s="5"/>
      <c r="AB677" s="5"/>
      <c r="AC677" s="185"/>
      <c r="AD677" s="5"/>
      <c r="AE677" s="36"/>
      <c r="AF677" s="5"/>
      <c r="AG677" s="185"/>
      <c r="AH677" s="5"/>
      <c r="AI677" s="36"/>
      <c r="AJ677" s="5"/>
      <c r="AK677" s="185"/>
      <c r="AL677" s="5"/>
      <c r="AM677" s="36"/>
      <c r="AN677" s="5"/>
      <c r="AO677" s="185"/>
      <c r="AP677" s="5"/>
      <c r="AQ677" s="36"/>
      <c r="AR677" s="5"/>
      <c r="AS677" s="185"/>
      <c r="AT677" s="5"/>
      <c r="AU677" s="36"/>
      <c r="AV677" s="5"/>
      <c r="AW677" s="185"/>
      <c r="AX677" s="5"/>
      <c r="AY677" s="5"/>
      <c r="AZ677" s="5"/>
      <c r="BA677" s="185"/>
      <c r="BB677" s="5"/>
      <c r="BC677" s="5"/>
      <c r="BD677" s="5"/>
      <c r="BE677" s="185"/>
      <c r="BF677" s="8"/>
      <c r="BG677" s="8"/>
      <c r="BH677" s="8"/>
      <c r="BI677" s="8"/>
    </row>
    <row r="678" spans="1:61" ht="12.75">
      <c r="A678" s="169" t="s">
        <v>872</v>
      </c>
      <c r="B678" s="5" t="s">
        <v>763</v>
      </c>
      <c r="C678" s="5">
        <v>1954</v>
      </c>
      <c r="D678" s="177" t="s">
        <v>907</v>
      </c>
      <c r="E678" s="185"/>
      <c r="F678" s="92">
        <f>+L678+P678+T678+X678+AB678+AF678+AJ678+AN678+AR678+AV678+AZ678+BD678</f>
        <v>151</v>
      </c>
      <c r="G678" s="92">
        <v>669</v>
      </c>
      <c r="H678" s="92">
        <f>COUNTA(J678,N678,R678,V678,Z678,AD678,AH678,AL678,AP678,AT678,AX678,BB678)</f>
        <v>1</v>
      </c>
      <c r="I678" s="185"/>
      <c r="J678" s="89">
        <v>68</v>
      </c>
      <c r="K678" s="89" t="s">
        <v>986</v>
      </c>
      <c r="L678" s="5">
        <v>151</v>
      </c>
      <c r="M678" s="185"/>
      <c r="N678" s="5"/>
      <c r="O678" s="125"/>
      <c r="P678" s="5"/>
      <c r="Q678" s="185"/>
      <c r="R678" s="5"/>
      <c r="S678" s="5"/>
      <c r="T678" s="5"/>
      <c r="U678" s="185"/>
      <c r="V678" s="150"/>
      <c r="W678" s="147"/>
      <c r="X678" s="5"/>
      <c r="Y678" s="185"/>
      <c r="AA678" s="5"/>
      <c r="AB678" s="5"/>
      <c r="AC678" s="185"/>
      <c r="AE678" s="19"/>
      <c r="AF678" s="5"/>
      <c r="AG678" s="185"/>
      <c r="AH678" s="5"/>
      <c r="AI678" s="36"/>
      <c r="AJ678" s="5"/>
      <c r="AK678" s="185"/>
      <c r="AL678" s="5"/>
      <c r="AM678" s="36"/>
      <c r="AN678" s="5"/>
      <c r="AO678" s="185"/>
      <c r="AP678" s="52"/>
      <c r="AQ678" s="60"/>
      <c r="AR678" s="5"/>
      <c r="AS678" s="185"/>
      <c r="AT678" s="5"/>
      <c r="AU678" s="36"/>
      <c r="AV678" s="5"/>
      <c r="AW678" s="185"/>
      <c r="AX678" s="5"/>
      <c r="AY678" s="5"/>
      <c r="AZ678" s="5"/>
      <c r="BA678" s="185"/>
      <c r="BB678" s="5"/>
      <c r="BC678" s="5"/>
      <c r="BD678" s="5"/>
      <c r="BE678" s="185"/>
      <c r="BF678" s="8"/>
      <c r="BG678" s="8"/>
      <c r="BH678" s="8"/>
      <c r="BI678" s="8"/>
    </row>
    <row r="679" spans="1:57" ht="12.75">
      <c r="A679" s="162" t="s">
        <v>3507</v>
      </c>
      <c r="B679" s="191" t="s">
        <v>763</v>
      </c>
      <c r="C679" s="191" t="s">
        <v>2382</v>
      </c>
      <c r="D679" s="194" t="s">
        <v>3255</v>
      </c>
      <c r="E679" s="185"/>
      <c r="F679" s="92">
        <f>+L679+P679+T679+X679+AB679+AF679+AJ679+AN679+AR679+AV679+AZ679+BD679</f>
        <v>151</v>
      </c>
      <c r="G679" s="92">
        <v>670</v>
      </c>
      <c r="H679" s="92">
        <f>COUNTA(J679,N679,R679,V679,Z679,AD679,AH679,AL679,AP679,AT679,AX679,BB679)</f>
        <v>1</v>
      </c>
      <c r="I679" s="185"/>
      <c r="M679" s="185"/>
      <c r="N679" s="2"/>
      <c r="Q679" s="185"/>
      <c r="U679" s="185"/>
      <c r="Y679" s="185"/>
      <c r="AC679" s="185"/>
      <c r="AG679" s="185"/>
      <c r="AH679" s="191">
        <v>76</v>
      </c>
      <c r="AI679" s="191" t="s">
        <v>3256</v>
      </c>
      <c r="AJ679" s="5">
        <v>151</v>
      </c>
      <c r="AK679" s="185"/>
      <c r="AO679" s="185"/>
      <c r="AS679" s="185"/>
      <c r="AU679" s="19"/>
      <c r="AW679" s="185"/>
      <c r="BA679" s="185"/>
      <c r="BB679" s="5"/>
      <c r="BC679" s="5"/>
      <c r="BD679" s="5"/>
      <c r="BE679" s="185"/>
    </row>
    <row r="680" spans="1:57" ht="12.75">
      <c r="A680" s="162" t="s">
        <v>4079</v>
      </c>
      <c r="B680" s="191" t="s">
        <v>763</v>
      </c>
      <c r="C680" s="191" t="s">
        <v>1927</v>
      </c>
      <c r="D680" s="161" t="s">
        <v>1752</v>
      </c>
      <c r="E680" s="185"/>
      <c r="F680" s="92">
        <f>+L680+P680+T680+X680+AB680+AF680+AJ680+AN680+AR680+AV680+AZ680+BD680</f>
        <v>151</v>
      </c>
      <c r="G680" s="92">
        <v>671</v>
      </c>
      <c r="H680" s="92">
        <f>COUNTA(J680,N680,R680,V680,Z680,AD680,AH680,AL680,AP680,AT680,AX680,BB680)</f>
        <v>1</v>
      </c>
      <c r="I680" s="185"/>
      <c r="M680" s="185"/>
      <c r="Q680" s="185"/>
      <c r="U680" s="185"/>
      <c r="Y680" s="185"/>
      <c r="AC680" s="185"/>
      <c r="AG680" s="185"/>
      <c r="AK680" s="185"/>
      <c r="AL680" s="42"/>
      <c r="AM680" s="58"/>
      <c r="AO680" s="185"/>
      <c r="AS680" s="185"/>
      <c r="AU680" s="19"/>
      <c r="AW680" s="185"/>
      <c r="BA680" s="185"/>
      <c r="BB680" s="191" t="s">
        <v>1789</v>
      </c>
      <c r="BC680" s="191" t="s">
        <v>4080</v>
      </c>
      <c r="BD680" s="6">
        <v>151</v>
      </c>
      <c r="BE680" s="185"/>
    </row>
    <row r="681" spans="1:57" ht="12.75">
      <c r="A681" s="162" t="s">
        <v>3475</v>
      </c>
      <c r="B681" s="191" t="s">
        <v>763</v>
      </c>
      <c r="C681" s="191" t="s">
        <v>1822</v>
      </c>
      <c r="D681" s="194" t="s">
        <v>3019</v>
      </c>
      <c r="E681" s="185"/>
      <c r="F681" s="92">
        <f>+L681+P681+T681+X681+AB681+AF681+AJ681+AN681+AR681+AV681+AZ681+BD681</f>
        <v>150</v>
      </c>
      <c r="G681" s="92">
        <v>672</v>
      </c>
      <c r="H681" s="92">
        <f>COUNTA(J681,N681,R681,V681,Z681,AD681,AH681,AL681,AP681,AT681,AX681,BB681)</f>
        <v>1</v>
      </c>
      <c r="I681" s="185"/>
      <c r="M681" s="185"/>
      <c r="Q681" s="185"/>
      <c r="U681" s="185"/>
      <c r="Y681" s="185"/>
      <c r="AC681" s="185"/>
      <c r="AG681" s="185"/>
      <c r="AH681" s="191" t="s">
        <v>3633</v>
      </c>
      <c r="AI681" s="191" t="s">
        <v>3020</v>
      </c>
      <c r="AJ681" s="6">
        <v>150</v>
      </c>
      <c r="AK681" s="185"/>
      <c r="AO681" s="185"/>
      <c r="AS681" s="185"/>
      <c r="AW681" s="185"/>
      <c r="BA681" s="185"/>
      <c r="BB681" s="5"/>
      <c r="BC681" s="5"/>
      <c r="BD681" s="5"/>
      <c r="BE681" s="185"/>
    </row>
    <row r="682" spans="1:58" ht="12.75">
      <c r="A682" s="162" t="s">
        <v>3508</v>
      </c>
      <c r="B682" s="191" t="s">
        <v>763</v>
      </c>
      <c r="C682" s="191" t="s">
        <v>94</v>
      </c>
      <c r="D682" s="194" t="s">
        <v>3097</v>
      </c>
      <c r="E682" s="185"/>
      <c r="F682" s="92">
        <f>+L682+P682+T682+X682+AB682+AF682+AJ682+AN682+AR682+AV682+AZ682+BD682</f>
        <v>150</v>
      </c>
      <c r="G682" s="92">
        <v>673</v>
      </c>
      <c r="H682" s="92">
        <f>COUNTA(J682,N682,R682,V682,Z682,AD682,AH682,AL682,AP682,AT682,AX682,BB682)</f>
        <v>1</v>
      </c>
      <c r="I682" s="185"/>
      <c r="J682" s="5"/>
      <c r="K682" s="36"/>
      <c r="L682" s="5"/>
      <c r="M682" s="185"/>
      <c r="N682" s="5"/>
      <c r="O682" s="59"/>
      <c r="P682" s="5"/>
      <c r="Q682" s="185"/>
      <c r="U682" s="185"/>
      <c r="Y682" s="185"/>
      <c r="AB682" s="5"/>
      <c r="AC682" s="185"/>
      <c r="AD682" s="5"/>
      <c r="AF682" s="5"/>
      <c r="AG682" s="185"/>
      <c r="AH682" s="191">
        <v>77</v>
      </c>
      <c r="AI682" s="191" t="s">
        <v>3258</v>
      </c>
      <c r="AJ682" s="4">
        <v>150</v>
      </c>
      <c r="AK682" s="185"/>
      <c r="AN682" s="5"/>
      <c r="AO682" s="185"/>
      <c r="AS682" s="185"/>
      <c r="AU682" s="19"/>
      <c r="AW682" s="185"/>
      <c r="BA682" s="185"/>
      <c r="BB682" s="5"/>
      <c r="BC682" s="5"/>
      <c r="BD682" s="5"/>
      <c r="BE682" s="185"/>
      <c r="BF682" s="8"/>
    </row>
    <row r="683" spans="1:57" ht="12.75">
      <c r="A683" s="162" t="s">
        <v>4081</v>
      </c>
      <c r="B683" s="191" t="s">
        <v>763</v>
      </c>
      <c r="C683" s="191" t="s">
        <v>2062</v>
      </c>
      <c r="D683" s="161" t="s">
        <v>4082</v>
      </c>
      <c r="E683" s="185"/>
      <c r="F683" s="92">
        <f>+L683+P683+T683+X683+AB683+AF683+AJ683+AN683+AR683+AV683+AZ683+BD683</f>
        <v>150</v>
      </c>
      <c r="G683" s="92">
        <v>674</v>
      </c>
      <c r="H683" s="92">
        <f>COUNTA(J683,N683,R683,V683,Z683,AD683,AH683,AL683,AP683,AT683,AX683,BB683)</f>
        <v>1</v>
      </c>
      <c r="I683" s="185"/>
      <c r="M683" s="185"/>
      <c r="Q683" s="185"/>
      <c r="U683" s="185"/>
      <c r="Y683" s="185"/>
      <c r="AC683" s="185"/>
      <c r="AG683" s="185"/>
      <c r="AK683" s="185"/>
      <c r="AO683" s="185"/>
      <c r="AS683" s="185"/>
      <c r="AU683" s="19"/>
      <c r="AW683" s="185"/>
      <c r="BA683" s="185"/>
      <c r="BB683" s="191" t="s">
        <v>2097</v>
      </c>
      <c r="BC683" s="191" t="s">
        <v>4083</v>
      </c>
      <c r="BD683" s="6">
        <v>150</v>
      </c>
      <c r="BE683" s="185"/>
    </row>
    <row r="684" spans="1:57" ht="12.75">
      <c r="A684" s="171" t="s">
        <v>3476</v>
      </c>
      <c r="B684" s="191" t="s">
        <v>765</v>
      </c>
      <c r="C684" s="191" t="s">
        <v>2305</v>
      </c>
      <c r="D684" s="194" t="s">
        <v>1752</v>
      </c>
      <c r="E684" s="185"/>
      <c r="F684" s="92">
        <f>+L684+P684+T684+X684+AB684+AF684+AJ684+AN684+AR684+AV684+AZ684+BD684</f>
        <v>149</v>
      </c>
      <c r="G684" s="92">
        <v>675</v>
      </c>
      <c r="H684" s="92">
        <f>COUNTA(J684,N684,R684,V684,Z684,AD684,AH684,AL684,AP684,AT684,AX684,BB684)</f>
        <v>1</v>
      </c>
      <c r="I684" s="185"/>
      <c r="M684" s="185"/>
      <c r="Q684" s="185"/>
      <c r="U684" s="185"/>
      <c r="Y684" s="185"/>
      <c r="AC684" s="185"/>
      <c r="AG684" s="185"/>
      <c r="AH684" s="191" t="s">
        <v>3634</v>
      </c>
      <c r="AI684" s="191" t="s">
        <v>3023</v>
      </c>
      <c r="AJ684" s="6">
        <v>149</v>
      </c>
      <c r="AK684" s="185"/>
      <c r="AO684" s="185"/>
      <c r="AS684" s="185"/>
      <c r="AU684" s="19"/>
      <c r="AW684" s="185"/>
      <c r="BA684" s="185"/>
      <c r="BB684" s="5"/>
      <c r="BC684" s="5"/>
      <c r="BD684" s="5"/>
      <c r="BE684" s="185"/>
    </row>
    <row r="685" spans="1:61" ht="12.75">
      <c r="A685" s="170" t="s">
        <v>1546</v>
      </c>
      <c r="B685" s="5" t="s">
        <v>765</v>
      </c>
      <c r="C685" s="5">
        <v>1976</v>
      </c>
      <c r="D685" s="194" t="s">
        <v>1733</v>
      </c>
      <c r="E685" s="185"/>
      <c r="F685" s="92">
        <f>+L685+P685+T685+X685+AB685+AF685+AJ685+AN685+AR685+AV685+AZ685+BD685</f>
        <v>149</v>
      </c>
      <c r="G685" s="92">
        <v>676</v>
      </c>
      <c r="H685" s="92">
        <f>COUNTA(J685,N685,R685,V685,Z685,AD685,AH685,AL685,AP685,AT685,AX685,BB685)</f>
        <v>1</v>
      </c>
      <c r="I685" s="185"/>
      <c r="J685" s="5"/>
      <c r="K685" s="5"/>
      <c r="L685" s="5"/>
      <c r="M685" s="185"/>
      <c r="N685" s="5"/>
      <c r="O685" s="59"/>
      <c r="P685" s="5"/>
      <c r="Q685" s="185"/>
      <c r="R685" s="92">
        <v>70</v>
      </c>
      <c r="S685" s="89" t="s">
        <v>1288</v>
      </c>
      <c r="T685" s="52">
        <v>149</v>
      </c>
      <c r="U685" s="185"/>
      <c r="V685" s="150"/>
      <c r="W685" s="147"/>
      <c r="X685" s="5"/>
      <c r="Y685" s="185"/>
      <c r="AA685" s="5"/>
      <c r="AB685" s="5"/>
      <c r="AC685" s="185"/>
      <c r="AE685" s="19"/>
      <c r="AF685" s="5"/>
      <c r="AG685" s="185"/>
      <c r="AH685" s="5"/>
      <c r="AI685" s="36"/>
      <c r="AJ685" s="5"/>
      <c r="AK685" s="185"/>
      <c r="AL685" s="5"/>
      <c r="AM685" s="36"/>
      <c r="AN685" s="5"/>
      <c r="AO685" s="185"/>
      <c r="AP685" s="5"/>
      <c r="AQ685" s="36"/>
      <c r="AR685" s="5"/>
      <c r="AS685" s="185"/>
      <c r="AT685" s="5"/>
      <c r="AU685" s="36"/>
      <c r="AV685" s="5"/>
      <c r="AW685" s="185"/>
      <c r="AX685" s="5"/>
      <c r="AY685" s="5"/>
      <c r="AZ685" s="5"/>
      <c r="BA685" s="185"/>
      <c r="BB685" s="5"/>
      <c r="BC685" s="5"/>
      <c r="BD685" s="5"/>
      <c r="BE685" s="185"/>
      <c r="BF685" s="8"/>
      <c r="BG685" s="8"/>
      <c r="BH685" s="8"/>
      <c r="BI685" s="8"/>
    </row>
    <row r="686" spans="1:57" ht="12.75">
      <c r="A686" s="171" t="s">
        <v>3509</v>
      </c>
      <c r="B686" s="191" t="s">
        <v>765</v>
      </c>
      <c r="C686" s="191" t="s">
        <v>2493</v>
      </c>
      <c r="D686" s="194" t="s">
        <v>3264</v>
      </c>
      <c r="E686" s="185"/>
      <c r="F686" s="92">
        <f>+L686+P686+T686+X686+AB686+AF686+AJ686+AN686+AR686+AV686+AZ686+BD686</f>
        <v>148</v>
      </c>
      <c r="G686" s="92">
        <v>677</v>
      </c>
      <c r="H686" s="92">
        <f>COUNTA(J686,N686,R686,V686,Z686,AD686,AH686,AL686,AP686,AT686,AX686,BB686)</f>
        <v>1</v>
      </c>
      <c r="I686" s="185"/>
      <c r="M686" s="185"/>
      <c r="Q686" s="185"/>
      <c r="U686" s="185"/>
      <c r="Y686" s="185"/>
      <c r="AC686" s="185"/>
      <c r="AG686" s="185"/>
      <c r="AH686" s="191">
        <v>79</v>
      </c>
      <c r="AI686" s="191" t="s">
        <v>3265</v>
      </c>
      <c r="AJ686" s="4">
        <v>148</v>
      </c>
      <c r="AK686" s="185"/>
      <c r="AO686" s="185"/>
      <c r="AS686" s="185"/>
      <c r="AT686" s="21"/>
      <c r="AU686" s="20"/>
      <c r="AV686" s="21"/>
      <c r="AW686" s="185"/>
      <c r="BA686" s="185"/>
      <c r="BB686" s="5"/>
      <c r="BC686" s="5"/>
      <c r="BD686" s="5"/>
      <c r="BE686" s="185"/>
    </row>
    <row r="687" spans="1:57" ht="12.75">
      <c r="A687" s="171" t="s">
        <v>3477</v>
      </c>
      <c r="B687" s="191" t="s">
        <v>765</v>
      </c>
      <c r="C687" s="191" t="s">
        <v>37</v>
      </c>
      <c r="D687" s="194" t="s">
        <v>1752</v>
      </c>
      <c r="E687" s="185"/>
      <c r="F687" s="92">
        <f>+L687+P687+T687+X687+AB687+AF687+AJ687+AN687+AR687+AV687+AZ687+BD687</f>
        <v>148</v>
      </c>
      <c r="G687" s="92">
        <v>678</v>
      </c>
      <c r="H687" s="92">
        <f>COUNTA(J687,N687,R687,V687,Z687,AD687,AH687,AL687,AP687,AT687,AX687,BB687)</f>
        <v>1</v>
      </c>
      <c r="I687" s="185"/>
      <c r="M687" s="185"/>
      <c r="Q687" s="185"/>
      <c r="U687" s="185"/>
      <c r="Y687" s="185"/>
      <c r="AC687" s="185"/>
      <c r="AG687" s="185"/>
      <c r="AH687" s="191" t="s">
        <v>3635</v>
      </c>
      <c r="AI687" s="191" t="s">
        <v>3027</v>
      </c>
      <c r="AJ687" s="6">
        <v>148</v>
      </c>
      <c r="AK687" s="185"/>
      <c r="AO687" s="185"/>
      <c r="AS687" s="185"/>
      <c r="AU687" s="19"/>
      <c r="AW687" s="185"/>
      <c r="BA687" s="185"/>
      <c r="BB687" s="5"/>
      <c r="BC687" s="5"/>
      <c r="BD687" s="5"/>
      <c r="BE687" s="185"/>
    </row>
    <row r="688" spans="1:61" ht="12.75">
      <c r="A688" s="169" t="s">
        <v>1382</v>
      </c>
      <c r="B688" s="5" t="s">
        <v>763</v>
      </c>
      <c r="C688" s="5">
        <v>1960</v>
      </c>
      <c r="D688" s="195" t="s">
        <v>1192</v>
      </c>
      <c r="E688" s="185"/>
      <c r="F688" s="92">
        <f>+L688+P688+T688+X688+AB688+AF688+AJ688+AN688+AR688+AV688+AZ688+BD688</f>
        <v>147</v>
      </c>
      <c r="G688" s="92">
        <v>679</v>
      </c>
      <c r="H688" s="92">
        <f>COUNTA(J688,N688,R688,V688,Z688,AD688,AH688,AL688,AP688,AT688,AX688,BB688)</f>
        <v>1</v>
      </c>
      <c r="I688" s="185"/>
      <c r="J688" s="5"/>
      <c r="K688" s="5"/>
      <c r="L688" s="5"/>
      <c r="M688" s="185"/>
      <c r="N688" s="5"/>
      <c r="O688" s="59"/>
      <c r="P688" s="5"/>
      <c r="Q688" s="185"/>
      <c r="R688" s="92">
        <v>72</v>
      </c>
      <c r="S688" s="89" t="s">
        <v>1293</v>
      </c>
      <c r="T688" s="52">
        <v>147</v>
      </c>
      <c r="U688" s="185"/>
      <c r="V688" s="150"/>
      <c r="W688" s="147"/>
      <c r="X688" s="5"/>
      <c r="Y688" s="185"/>
      <c r="AA688" s="5"/>
      <c r="AB688" s="5"/>
      <c r="AC688" s="185"/>
      <c r="AE688" s="19"/>
      <c r="AF688" s="5"/>
      <c r="AG688" s="185"/>
      <c r="AH688" s="5"/>
      <c r="AI688" s="36"/>
      <c r="AJ688" s="5"/>
      <c r="AK688" s="185"/>
      <c r="AL688" s="5"/>
      <c r="AM688" s="36"/>
      <c r="AN688" s="5"/>
      <c r="AO688" s="185"/>
      <c r="AP688" s="5"/>
      <c r="AQ688" s="36"/>
      <c r="AR688" s="5"/>
      <c r="AS688" s="185"/>
      <c r="AT688" s="5"/>
      <c r="AU688" s="36"/>
      <c r="AV688" s="5"/>
      <c r="AW688" s="185"/>
      <c r="AX688" s="5"/>
      <c r="AY688" s="5"/>
      <c r="AZ688" s="5"/>
      <c r="BA688" s="185"/>
      <c r="BB688" s="5"/>
      <c r="BC688" s="5"/>
      <c r="BD688" s="5"/>
      <c r="BE688" s="185"/>
      <c r="BF688" s="8"/>
      <c r="BG688" s="8"/>
      <c r="BH688" s="8"/>
      <c r="BI688" s="8"/>
    </row>
    <row r="689" spans="1:58" ht="12.75">
      <c r="A689" s="162" t="s">
        <v>3478</v>
      </c>
      <c r="B689" s="191" t="s">
        <v>763</v>
      </c>
      <c r="C689" s="191" t="s">
        <v>252</v>
      </c>
      <c r="D689" s="194" t="s">
        <v>3030</v>
      </c>
      <c r="E689" s="185"/>
      <c r="F689" s="92">
        <f>+L689+P689+T689+X689+AB689+AF689+AJ689+AN689+AR689+AV689+AZ689+BD689</f>
        <v>147</v>
      </c>
      <c r="G689" s="92">
        <v>680</v>
      </c>
      <c r="H689" s="92">
        <f>COUNTA(J689,N689,R689,V689,Z689,AD689,AH689,AL689,AP689,AT689,AX689,BB689)</f>
        <v>1</v>
      </c>
      <c r="I689" s="185"/>
      <c r="J689" s="5"/>
      <c r="K689" s="36"/>
      <c r="L689" s="5"/>
      <c r="M689" s="185"/>
      <c r="N689" s="5"/>
      <c r="O689" s="59"/>
      <c r="P689" s="5"/>
      <c r="Q689" s="185"/>
      <c r="U689" s="185"/>
      <c r="Y689" s="185"/>
      <c r="AB689" s="5"/>
      <c r="AC689" s="185"/>
      <c r="AD689" s="5"/>
      <c r="AF689" s="5"/>
      <c r="AG689" s="185"/>
      <c r="AH689" s="191" t="s">
        <v>3636</v>
      </c>
      <c r="AI689" s="191" t="s">
        <v>3031</v>
      </c>
      <c r="AJ689" s="6">
        <v>147</v>
      </c>
      <c r="AK689" s="185"/>
      <c r="AN689" s="5"/>
      <c r="AO689" s="185"/>
      <c r="AS689" s="185"/>
      <c r="AU689" s="19"/>
      <c r="AW689" s="185"/>
      <c r="BA689" s="185"/>
      <c r="BB689" s="5"/>
      <c r="BC689" s="5"/>
      <c r="BD689" s="5"/>
      <c r="BE689" s="185"/>
      <c r="BF689" s="8"/>
    </row>
    <row r="690" spans="1:61" ht="12.75">
      <c r="A690" s="169" t="s">
        <v>1146</v>
      </c>
      <c r="B690" s="5" t="s">
        <v>763</v>
      </c>
      <c r="C690" s="40">
        <v>1951</v>
      </c>
      <c r="D690" s="194" t="s">
        <v>1686</v>
      </c>
      <c r="E690" s="185"/>
      <c r="F690" s="92">
        <f>+L690+P690+T690+X690+AB690+AF690+AJ690+AN690+AR690+AV690+AZ690+BD690</f>
        <v>146</v>
      </c>
      <c r="G690" s="92">
        <v>681</v>
      </c>
      <c r="H690" s="92">
        <f>COUNTA(J690,N690,R690,V690,Z690,AD690,AH690,AL690,AP690,AT690,AX690,BB690)</f>
        <v>1</v>
      </c>
      <c r="I690" s="185"/>
      <c r="J690" s="5"/>
      <c r="K690" s="5"/>
      <c r="L690" s="5"/>
      <c r="M690" s="185"/>
      <c r="N690" s="89">
        <v>73</v>
      </c>
      <c r="O690" s="129">
        <v>0.10364583333333333</v>
      </c>
      <c r="P690" s="5">
        <v>146</v>
      </c>
      <c r="Q690" s="185"/>
      <c r="R690" s="5"/>
      <c r="S690" s="5"/>
      <c r="T690" s="5"/>
      <c r="U690" s="185"/>
      <c r="V690" s="150"/>
      <c r="W690" s="147"/>
      <c r="X690" s="5"/>
      <c r="Y690" s="185"/>
      <c r="AA690" s="5"/>
      <c r="AB690" s="5"/>
      <c r="AC690" s="185"/>
      <c r="AD690" s="5"/>
      <c r="AE690" s="36"/>
      <c r="AF690" s="5"/>
      <c r="AG690" s="185"/>
      <c r="AH690" s="5"/>
      <c r="AI690" s="36"/>
      <c r="AJ690" s="5"/>
      <c r="AK690" s="185"/>
      <c r="AL690" s="5"/>
      <c r="AM690" s="36"/>
      <c r="AN690" s="5"/>
      <c r="AO690" s="185"/>
      <c r="AP690" s="5"/>
      <c r="AQ690" s="36"/>
      <c r="AR690" s="5"/>
      <c r="AS690" s="185"/>
      <c r="AT690" s="5"/>
      <c r="AU690" s="125"/>
      <c r="AV690" s="5"/>
      <c r="AW690" s="185"/>
      <c r="AX690" s="5"/>
      <c r="AY690" s="5"/>
      <c r="AZ690" s="5"/>
      <c r="BA690" s="185"/>
      <c r="BB690" s="5"/>
      <c r="BC690" s="5"/>
      <c r="BD690" s="5"/>
      <c r="BE690" s="185"/>
      <c r="BF690" s="8"/>
      <c r="BG690" s="8"/>
      <c r="BH690" s="8"/>
      <c r="BI690" s="8"/>
    </row>
    <row r="691" spans="1:57" ht="12.75">
      <c r="A691" s="162" t="s">
        <v>702</v>
      </c>
      <c r="B691" s="136" t="s">
        <v>763</v>
      </c>
      <c r="C691" s="5">
        <v>1987</v>
      </c>
      <c r="D691" s="195" t="s">
        <v>1192</v>
      </c>
      <c r="E691" s="185"/>
      <c r="F691" s="92">
        <f>+L691+P691+T691+X691+AB691+AF691+AJ691+AN691+AR691+AV691+AZ691+BD691</f>
        <v>145</v>
      </c>
      <c r="G691" s="92">
        <v>682</v>
      </c>
      <c r="H691" s="92">
        <f>COUNTA(J691,N691,R691,V691,Z691,AD691,AH691,AL691,AP691,AT691,AX691,BB691)</f>
        <v>2</v>
      </c>
      <c r="I691" s="185"/>
      <c r="M691" s="185"/>
      <c r="Q691" s="185"/>
      <c r="U691" s="185"/>
      <c r="Y691" s="185"/>
      <c r="Z691" s="153">
        <v>136</v>
      </c>
      <c r="AA691" s="136" t="s">
        <v>2352</v>
      </c>
      <c r="AB691" s="6">
        <v>79</v>
      </c>
      <c r="AC691" s="185"/>
      <c r="AE691" s="19"/>
      <c r="AG691" s="185"/>
      <c r="AH691" s="5"/>
      <c r="AI691" s="36"/>
      <c r="AK691" s="185"/>
      <c r="AO691" s="185"/>
      <c r="AS691" s="185"/>
      <c r="AU691" s="19"/>
      <c r="AW691" s="185"/>
      <c r="AX691" s="52">
        <v>155</v>
      </c>
      <c r="AY691" s="9">
        <v>0.1083912037037037</v>
      </c>
      <c r="AZ691" s="4">
        <v>66</v>
      </c>
      <c r="BA691" s="185"/>
      <c r="BB691" s="5"/>
      <c r="BC691" s="5"/>
      <c r="BD691" s="5"/>
      <c r="BE691" s="185"/>
    </row>
    <row r="692" spans="1:61" ht="12.75">
      <c r="A692" s="169" t="s">
        <v>1538</v>
      </c>
      <c r="B692" s="5" t="s">
        <v>763</v>
      </c>
      <c r="C692" s="5">
        <v>1976</v>
      </c>
      <c r="D692" s="194" t="s">
        <v>1899</v>
      </c>
      <c r="E692" s="185"/>
      <c r="F692" s="92">
        <f>+L692+P692+T692+X692+AB692+AF692+AJ692+AN692+AR692+AV692+AZ692+BD692</f>
        <v>145</v>
      </c>
      <c r="G692" s="92">
        <v>683</v>
      </c>
      <c r="H692" s="92">
        <f>COUNTA(J692,N692,R692,V692,Z692,AD692,AH692,AL692,AP692,AT692,AX692,BB692)</f>
        <v>1</v>
      </c>
      <c r="I692" s="185"/>
      <c r="J692" s="5"/>
      <c r="K692" s="5"/>
      <c r="L692" s="5"/>
      <c r="M692" s="185"/>
      <c r="N692" s="5"/>
      <c r="O692" s="59"/>
      <c r="P692" s="5"/>
      <c r="Q692" s="185"/>
      <c r="R692" s="92">
        <v>74</v>
      </c>
      <c r="S692" s="89" t="s">
        <v>1291</v>
      </c>
      <c r="T692" s="52">
        <v>145</v>
      </c>
      <c r="U692" s="185"/>
      <c r="V692" s="150"/>
      <c r="W692" s="147"/>
      <c r="X692" s="5"/>
      <c r="Y692" s="185"/>
      <c r="AA692" s="5"/>
      <c r="AB692" s="5"/>
      <c r="AC692" s="185"/>
      <c r="AE692" s="19"/>
      <c r="AF692" s="5"/>
      <c r="AG692" s="185"/>
      <c r="AH692" s="5"/>
      <c r="AI692" s="36"/>
      <c r="AJ692" s="5"/>
      <c r="AK692" s="185"/>
      <c r="AL692" s="52"/>
      <c r="AM692" s="60"/>
      <c r="AN692" s="5"/>
      <c r="AO692" s="185"/>
      <c r="AP692" s="5"/>
      <c r="AQ692" s="36"/>
      <c r="AR692" s="5"/>
      <c r="AS692" s="185"/>
      <c r="AT692" s="5"/>
      <c r="AU692" s="36"/>
      <c r="AV692" s="5"/>
      <c r="AW692" s="185"/>
      <c r="AX692" s="5"/>
      <c r="AY692" s="5"/>
      <c r="AZ692" s="5"/>
      <c r="BA692" s="185"/>
      <c r="BB692" s="5"/>
      <c r="BC692" s="5"/>
      <c r="BD692" s="5"/>
      <c r="BE692" s="185"/>
      <c r="BF692" s="8"/>
      <c r="BG692" s="8"/>
      <c r="BH692" s="8"/>
      <c r="BI692" s="8"/>
    </row>
    <row r="693" spans="1:61" ht="12.75">
      <c r="A693" s="170" t="s">
        <v>1148</v>
      </c>
      <c r="B693" s="5" t="s">
        <v>765</v>
      </c>
      <c r="C693" s="40">
        <v>1969</v>
      </c>
      <c r="D693" s="194" t="s">
        <v>1686</v>
      </c>
      <c r="E693" s="185"/>
      <c r="F693" s="92">
        <f>+L693+P693+T693+X693+AB693+AF693+AJ693+AN693+AR693+AV693+AZ693+BD693</f>
        <v>145</v>
      </c>
      <c r="G693" s="92">
        <v>684</v>
      </c>
      <c r="H693" s="92">
        <f>COUNTA(J693,N693,R693,V693,Z693,AD693,AH693,AL693,AP693,AT693,AX693,BB693)</f>
        <v>1</v>
      </c>
      <c r="I693" s="185"/>
      <c r="J693" s="5"/>
      <c r="K693" s="5"/>
      <c r="L693" s="5"/>
      <c r="M693" s="185"/>
      <c r="N693" s="89">
        <v>74</v>
      </c>
      <c r="O693" s="129">
        <v>0.10369212962962963</v>
      </c>
      <c r="P693" s="5">
        <v>145</v>
      </c>
      <c r="Q693" s="185"/>
      <c r="R693" s="5"/>
      <c r="S693" s="5"/>
      <c r="T693" s="5"/>
      <c r="U693" s="185"/>
      <c r="V693" s="150"/>
      <c r="W693" s="147"/>
      <c r="X693" s="5"/>
      <c r="Y693" s="185"/>
      <c r="AA693" s="5"/>
      <c r="AB693" s="5"/>
      <c r="AC693" s="185"/>
      <c r="AD693" s="5"/>
      <c r="AE693" s="36"/>
      <c r="AF693" s="5"/>
      <c r="AG693" s="185"/>
      <c r="AH693" s="5"/>
      <c r="AI693" s="36"/>
      <c r="AJ693" s="5"/>
      <c r="AK693" s="185"/>
      <c r="AL693" s="5"/>
      <c r="AM693" s="36"/>
      <c r="AN693" s="5"/>
      <c r="AO693" s="185"/>
      <c r="AP693" s="5"/>
      <c r="AQ693" s="36"/>
      <c r="AR693" s="5"/>
      <c r="AS693" s="185"/>
      <c r="AT693" s="5"/>
      <c r="AU693" s="36"/>
      <c r="AV693" s="5"/>
      <c r="AW693" s="185"/>
      <c r="AX693" s="5"/>
      <c r="AY693" s="5"/>
      <c r="AZ693" s="5"/>
      <c r="BA693" s="185"/>
      <c r="BB693" s="5"/>
      <c r="BC693" s="5"/>
      <c r="BD693" s="5"/>
      <c r="BE693" s="185"/>
      <c r="BF693" s="8"/>
      <c r="BG693" s="8"/>
      <c r="BH693" s="8"/>
      <c r="BI693" s="8"/>
    </row>
    <row r="694" spans="1:61" ht="12.75">
      <c r="A694" s="170" t="s">
        <v>1150</v>
      </c>
      <c r="B694" s="5" t="s">
        <v>765</v>
      </c>
      <c r="C694" s="40">
        <v>1971</v>
      </c>
      <c r="D694" s="195" t="s">
        <v>1151</v>
      </c>
      <c r="E694" s="185"/>
      <c r="F694" s="92">
        <f>+L694+P694+T694+X694+AB694+AF694+AJ694+AN694+AR694+AV694+AZ694+BD694</f>
        <v>144</v>
      </c>
      <c r="G694" s="92">
        <v>685</v>
      </c>
      <c r="H694" s="92">
        <f>COUNTA(J694,N694,R694,V694,Z694,AD694,AH694,AL694,AP694,AT694,AX694,BB694)</f>
        <v>1</v>
      </c>
      <c r="I694" s="185"/>
      <c r="J694" s="5"/>
      <c r="K694" s="36"/>
      <c r="L694" s="5"/>
      <c r="M694" s="185"/>
      <c r="N694" s="89">
        <v>75</v>
      </c>
      <c r="O694" s="129">
        <v>0.10427083333333333</v>
      </c>
      <c r="P694" s="5">
        <v>144</v>
      </c>
      <c r="Q694" s="185"/>
      <c r="R694" s="5"/>
      <c r="S694" s="5"/>
      <c r="T694" s="5"/>
      <c r="U694" s="185"/>
      <c r="V694" s="150"/>
      <c r="W694" s="147"/>
      <c r="X694" s="5"/>
      <c r="Y694" s="185"/>
      <c r="AA694" s="5"/>
      <c r="AB694" s="5"/>
      <c r="AC694" s="185"/>
      <c r="AE694" s="19"/>
      <c r="AF694" s="5"/>
      <c r="AG694" s="185"/>
      <c r="AH694" s="5"/>
      <c r="AI694" s="36"/>
      <c r="AJ694" s="5"/>
      <c r="AK694" s="185"/>
      <c r="AL694" s="5"/>
      <c r="AM694" s="36"/>
      <c r="AN694" s="5"/>
      <c r="AO694" s="185"/>
      <c r="AP694" s="5"/>
      <c r="AQ694" s="36"/>
      <c r="AR694" s="5"/>
      <c r="AS694" s="185"/>
      <c r="AT694" s="5"/>
      <c r="AU694" s="36"/>
      <c r="AV694" s="5"/>
      <c r="AW694" s="185"/>
      <c r="AX694" s="5"/>
      <c r="AY694" s="5"/>
      <c r="AZ694" s="5"/>
      <c r="BA694" s="185"/>
      <c r="BB694" s="5"/>
      <c r="BC694" s="5"/>
      <c r="BD694" s="5"/>
      <c r="BE694" s="185"/>
      <c r="BF694" s="8"/>
      <c r="BG694" s="8"/>
      <c r="BH694" s="8"/>
      <c r="BI694" s="8"/>
    </row>
    <row r="695" spans="1:57" ht="12.75">
      <c r="A695" s="162" t="s">
        <v>3510</v>
      </c>
      <c r="B695" s="191" t="s">
        <v>763</v>
      </c>
      <c r="C695" s="191" t="s">
        <v>3275</v>
      </c>
      <c r="D695" s="194" t="s">
        <v>3264</v>
      </c>
      <c r="E695" s="185"/>
      <c r="F695" s="92">
        <f>+L695+P695+T695+X695+AB695+AF695+AJ695+AN695+AR695+AV695+AZ695+BD695</f>
        <v>144</v>
      </c>
      <c r="G695" s="92">
        <v>686</v>
      </c>
      <c r="H695" s="92">
        <f>COUNTA(J695,N695,R695,V695,Z695,AD695,AH695,AL695,AP695,AT695,AX695,BB695)</f>
        <v>1</v>
      </c>
      <c r="I695" s="185"/>
      <c r="M695" s="185"/>
      <c r="Q695" s="185"/>
      <c r="U695" s="185"/>
      <c r="Y695" s="185"/>
      <c r="AC695" s="185"/>
      <c r="AG695" s="185"/>
      <c r="AH695" s="191">
        <v>83</v>
      </c>
      <c r="AI695" s="191" t="s">
        <v>3277</v>
      </c>
      <c r="AJ695" s="4">
        <v>144</v>
      </c>
      <c r="AK695" s="185"/>
      <c r="AL695" s="42"/>
      <c r="AM695" s="58"/>
      <c r="AO695" s="185"/>
      <c r="AS695" s="185"/>
      <c r="AU695" s="19"/>
      <c r="AW695" s="185"/>
      <c r="BA695" s="185"/>
      <c r="BB695" s="5"/>
      <c r="BC695" s="5"/>
      <c r="BD695" s="5"/>
      <c r="BE695" s="185"/>
    </row>
    <row r="696" spans="1:61" ht="12.75">
      <c r="A696" s="171" t="s">
        <v>1514</v>
      </c>
      <c r="B696" s="5" t="s">
        <v>765</v>
      </c>
      <c r="D696" s="194" t="s">
        <v>1694</v>
      </c>
      <c r="E696" s="185"/>
      <c r="F696" s="92">
        <f>+L696+P696+T696+X696+AB696+AF696+AJ696+AN696+AR696+AV696+AZ696+BD696</f>
        <v>143</v>
      </c>
      <c r="G696" s="92">
        <v>687</v>
      </c>
      <c r="H696" s="92">
        <f>COUNTA(J696,N696,R696,V696,Z696,AD696,AH696,AL696,AP696,AT696,AX696,BB696)</f>
        <v>1</v>
      </c>
      <c r="I696" s="185"/>
      <c r="J696" s="5"/>
      <c r="K696" s="5"/>
      <c r="L696" s="5"/>
      <c r="M696" s="185"/>
      <c r="N696" s="5"/>
      <c r="O696" s="59"/>
      <c r="P696" s="5"/>
      <c r="Q696" s="185"/>
      <c r="R696" s="92">
        <v>76</v>
      </c>
      <c r="S696" s="89" t="s">
        <v>1294</v>
      </c>
      <c r="T696" s="52">
        <v>143</v>
      </c>
      <c r="U696" s="185"/>
      <c r="V696" s="150"/>
      <c r="W696" s="147"/>
      <c r="X696" s="5"/>
      <c r="Y696" s="185"/>
      <c r="AA696" s="5"/>
      <c r="AB696" s="5"/>
      <c r="AC696" s="185"/>
      <c r="AE696" s="19"/>
      <c r="AF696" s="5"/>
      <c r="AG696" s="185"/>
      <c r="AH696" s="5"/>
      <c r="AI696" s="36"/>
      <c r="AJ696" s="5"/>
      <c r="AK696" s="185"/>
      <c r="AL696" s="5"/>
      <c r="AM696" s="36"/>
      <c r="AN696" s="5"/>
      <c r="AO696" s="185"/>
      <c r="AP696" s="5"/>
      <c r="AQ696" s="36"/>
      <c r="AR696" s="5"/>
      <c r="AS696" s="185"/>
      <c r="AT696" s="5"/>
      <c r="AU696" s="36"/>
      <c r="AV696" s="5"/>
      <c r="AW696" s="185"/>
      <c r="AX696" s="5"/>
      <c r="AY696" s="5"/>
      <c r="AZ696" s="5"/>
      <c r="BA696" s="185"/>
      <c r="BB696" s="5"/>
      <c r="BC696" s="5"/>
      <c r="BD696" s="5"/>
      <c r="BE696" s="185"/>
      <c r="BF696" s="8"/>
      <c r="BG696" s="8"/>
      <c r="BH696" s="8"/>
      <c r="BI696" s="8"/>
    </row>
    <row r="697" spans="1:57" ht="12.75">
      <c r="A697" s="170" t="s">
        <v>2709</v>
      </c>
      <c r="B697" s="40" t="s">
        <v>765</v>
      </c>
      <c r="D697" s="195" t="s">
        <v>1474</v>
      </c>
      <c r="E697" s="185"/>
      <c r="F697" s="92">
        <f>+L697+P697+T697+X697+AB697+AF697+AJ697+AN697+AR697+AV697+AZ697+BD697</f>
        <v>143</v>
      </c>
      <c r="G697" s="92">
        <v>688</v>
      </c>
      <c r="H697" s="92">
        <f>COUNTA(J697,N697,R697,V697,Z697,AD697,AH697,AL697,AP697,AT697,AX697,BB697)</f>
        <v>1</v>
      </c>
      <c r="I697" s="185"/>
      <c r="M697" s="185"/>
      <c r="Q697" s="185"/>
      <c r="U697" s="185"/>
      <c r="Y697" s="185"/>
      <c r="AC697" s="185"/>
      <c r="AD697" s="4">
        <v>79</v>
      </c>
      <c r="AE697" s="19">
        <v>0.12711805555555555</v>
      </c>
      <c r="AF697" s="4">
        <v>143</v>
      </c>
      <c r="AG697" s="185"/>
      <c r="AH697" s="5"/>
      <c r="AI697" s="36"/>
      <c r="AK697" s="185"/>
      <c r="AO697" s="185"/>
      <c r="AS697" s="185"/>
      <c r="AW697" s="185"/>
      <c r="BA697" s="185"/>
      <c r="BB697" s="5"/>
      <c r="BC697" s="5"/>
      <c r="BD697" s="5"/>
      <c r="BE697" s="185"/>
    </row>
    <row r="698" spans="1:61" ht="12.75">
      <c r="A698" s="162" t="s">
        <v>3664</v>
      </c>
      <c r="B698" s="191" t="s">
        <v>763</v>
      </c>
      <c r="C698" s="5">
        <v>1962</v>
      </c>
      <c r="D698" s="194"/>
      <c r="E698" s="185"/>
      <c r="F698" s="92">
        <f>+L698+P698+T698+X698+AB698+AF698+AJ698+AN698+AR698+AV698+AZ698+BD698</f>
        <v>143</v>
      </c>
      <c r="G698" s="92">
        <v>689</v>
      </c>
      <c r="H698" s="92">
        <f>COUNTA(J698,N698,R698,V698,Z698,AD698,AH698,AL698,AP698,AT698,AX698,BB698)</f>
        <v>1</v>
      </c>
      <c r="I698" s="185"/>
      <c r="J698" s="5"/>
      <c r="K698" s="36"/>
      <c r="L698" s="5"/>
      <c r="M698" s="185"/>
      <c r="N698" s="5"/>
      <c r="O698" s="59"/>
      <c r="P698" s="5"/>
      <c r="Q698" s="185"/>
      <c r="U698" s="185"/>
      <c r="Y698" s="185"/>
      <c r="AB698" s="5"/>
      <c r="AC698" s="185"/>
      <c r="AD698" s="5"/>
      <c r="AF698" s="5"/>
      <c r="AG698" s="185"/>
      <c r="AH698" s="191"/>
      <c r="AI698" s="191"/>
      <c r="AK698" s="185"/>
      <c r="AL698" s="5">
        <v>78</v>
      </c>
      <c r="AM698" s="9">
        <v>0.11043981481481481</v>
      </c>
      <c r="AN698" s="5">
        <v>143</v>
      </c>
      <c r="AO698" s="185"/>
      <c r="AS698" s="185"/>
      <c r="AU698" s="19"/>
      <c r="AW698" s="185"/>
      <c r="BA698" s="185"/>
      <c r="BB698" s="5"/>
      <c r="BC698" s="5"/>
      <c r="BD698" s="5"/>
      <c r="BE698" s="185"/>
      <c r="BF698" s="8"/>
      <c r="BG698" s="8"/>
      <c r="BH698" s="8"/>
      <c r="BI698" s="8"/>
    </row>
    <row r="699" spans="1:61" ht="12.75">
      <c r="A699" s="169" t="s">
        <v>1152</v>
      </c>
      <c r="B699" s="5" t="s">
        <v>763</v>
      </c>
      <c r="C699" s="40">
        <v>1963</v>
      </c>
      <c r="D699" s="195" t="s">
        <v>1153</v>
      </c>
      <c r="E699" s="185"/>
      <c r="F699" s="92">
        <f>+L699+P699+T699+X699+AB699+AF699+AJ699+AN699+AR699+AV699+AZ699+BD699</f>
        <v>143</v>
      </c>
      <c r="G699" s="92">
        <v>690</v>
      </c>
      <c r="H699" s="92">
        <f>COUNTA(J699,N699,R699,V699,Z699,AD699,AH699,AL699,AP699,AT699,AX699,BB699)</f>
        <v>1</v>
      </c>
      <c r="I699" s="185"/>
      <c r="J699" s="5"/>
      <c r="K699" s="5"/>
      <c r="L699" s="5"/>
      <c r="M699" s="185"/>
      <c r="N699" s="89">
        <v>76</v>
      </c>
      <c r="O699" s="129">
        <v>0.10428240740740741</v>
      </c>
      <c r="P699" s="5">
        <v>143</v>
      </c>
      <c r="Q699" s="185"/>
      <c r="R699" s="5"/>
      <c r="S699" s="5"/>
      <c r="T699" s="5"/>
      <c r="U699" s="185"/>
      <c r="V699" s="150"/>
      <c r="W699" s="147"/>
      <c r="X699" s="5"/>
      <c r="Y699" s="185"/>
      <c r="AA699" s="5"/>
      <c r="AB699" s="5"/>
      <c r="AC699" s="185"/>
      <c r="AD699" s="5"/>
      <c r="AE699" s="60"/>
      <c r="AF699" s="5"/>
      <c r="AG699" s="185"/>
      <c r="AH699" s="5"/>
      <c r="AI699" s="36"/>
      <c r="AJ699" s="5"/>
      <c r="AK699" s="185"/>
      <c r="AL699" s="5"/>
      <c r="AM699" s="36"/>
      <c r="AN699" s="5"/>
      <c r="AO699" s="185"/>
      <c r="AP699" s="5"/>
      <c r="AQ699" s="36"/>
      <c r="AR699" s="5"/>
      <c r="AS699" s="185"/>
      <c r="AT699" s="5"/>
      <c r="AU699" s="36"/>
      <c r="AV699" s="5"/>
      <c r="AW699" s="185"/>
      <c r="AX699" s="5"/>
      <c r="AY699" s="5"/>
      <c r="AZ699" s="5"/>
      <c r="BA699" s="185"/>
      <c r="BB699" s="5"/>
      <c r="BC699" s="5"/>
      <c r="BD699" s="5"/>
      <c r="BE699" s="185"/>
      <c r="BF699" s="8"/>
      <c r="BG699" s="8"/>
      <c r="BH699" s="8"/>
      <c r="BI699" s="8"/>
    </row>
    <row r="700" spans="1:57" ht="12.75">
      <c r="A700" s="171" t="s">
        <v>4091</v>
      </c>
      <c r="B700" s="191" t="s">
        <v>765</v>
      </c>
      <c r="C700" s="191" t="s">
        <v>1712</v>
      </c>
      <c r="D700" s="161" t="s">
        <v>3914</v>
      </c>
      <c r="E700" s="185"/>
      <c r="F700" s="92">
        <f>+L700+P700+T700+X700+AB700+AF700+AJ700+AN700+AR700+AV700+AZ700+BD700</f>
        <v>142</v>
      </c>
      <c r="G700" s="92">
        <v>691</v>
      </c>
      <c r="H700" s="92">
        <f>COUNTA(J700,N700,R700,V700,Z700,AD700,AH700,AL700,AP700,AT700,AX700,BB700)</f>
        <v>1</v>
      </c>
      <c r="I700" s="185"/>
      <c r="M700" s="185"/>
      <c r="Q700" s="185"/>
      <c r="U700" s="185"/>
      <c r="Y700" s="185"/>
      <c r="AC700" s="185"/>
      <c r="AG700" s="185"/>
      <c r="AK700" s="185"/>
      <c r="AO700" s="185"/>
      <c r="AS700" s="185"/>
      <c r="AW700" s="185"/>
      <c r="AX700" s="52"/>
      <c r="AY700" s="60"/>
      <c r="BA700" s="185"/>
      <c r="BB700" s="191" t="s">
        <v>1982</v>
      </c>
      <c r="BC700" s="191" t="s">
        <v>4092</v>
      </c>
      <c r="BD700" s="6">
        <v>142</v>
      </c>
      <c r="BE700" s="185"/>
    </row>
    <row r="701" spans="1:61" ht="12.75">
      <c r="A701" s="169" t="s">
        <v>1154</v>
      </c>
      <c r="B701" s="5" t="s">
        <v>763</v>
      </c>
      <c r="C701" s="40">
        <v>1961</v>
      </c>
      <c r="D701" s="196" t="s">
        <v>2677</v>
      </c>
      <c r="E701" s="185"/>
      <c r="F701" s="92">
        <f>+L701+P701+T701+X701+AB701+AF701+AJ701+AN701+AR701+AV701+AZ701+BD701</f>
        <v>142</v>
      </c>
      <c r="G701" s="92">
        <v>692</v>
      </c>
      <c r="H701" s="92">
        <f>COUNTA(J701,N701,R701,V701,Z701,AD701,AH701,AL701,AP701,AT701,AX701,BB701)</f>
        <v>1</v>
      </c>
      <c r="I701" s="185"/>
      <c r="J701" s="5"/>
      <c r="K701" s="5"/>
      <c r="L701" s="5"/>
      <c r="M701" s="185"/>
      <c r="N701" s="89">
        <v>77</v>
      </c>
      <c r="O701" s="129">
        <v>0.10517361111111112</v>
      </c>
      <c r="P701" s="5">
        <v>142</v>
      </c>
      <c r="Q701" s="185"/>
      <c r="R701" s="5"/>
      <c r="S701" s="5"/>
      <c r="T701" s="5"/>
      <c r="U701" s="185"/>
      <c r="V701" s="150"/>
      <c r="W701" s="147"/>
      <c r="X701" s="5"/>
      <c r="Y701" s="185"/>
      <c r="AA701" s="5"/>
      <c r="AB701" s="5"/>
      <c r="AC701" s="185"/>
      <c r="AE701" s="19"/>
      <c r="AF701" s="5"/>
      <c r="AG701" s="185"/>
      <c r="AH701" s="5"/>
      <c r="AI701" s="36"/>
      <c r="AJ701" s="5"/>
      <c r="AK701" s="185"/>
      <c r="AL701" s="52"/>
      <c r="AM701" s="60"/>
      <c r="AN701" s="5"/>
      <c r="AO701" s="185"/>
      <c r="AP701" s="5"/>
      <c r="AQ701" s="36"/>
      <c r="AR701" s="5"/>
      <c r="AS701" s="185"/>
      <c r="AT701" s="5"/>
      <c r="AU701" s="36"/>
      <c r="AV701" s="5"/>
      <c r="AW701" s="185"/>
      <c r="AX701" s="5"/>
      <c r="AY701" s="5"/>
      <c r="AZ701" s="5"/>
      <c r="BA701" s="185"/>
      <c r="BB701" s="5"/>
      <c r="BC701" s="5"/>
      <c r="BD701" s="5"/>
      <c r="BE701" s="185"/>
      <c r="BF701" s="8"/>
      <c r="BG701" s="8"/>
      <c r="BH701" s="8"/>
      <c r="BI701" s="8"/>
    </row>
    <row r="702" spans="1:58" ht="12.75">
      <c r="A702" s="162" t="s">
        <v>3511</v>
      </c>
      <c r="B702" s="191" t="s">
        <v>763</v>
      </c>
      <c r="C702" s="191" t="s">
        <v>1712</v>
      </c>
      <c r="D702" s="194" t="s">
        <v>3282</v>
      </c>
      <c r="E702" s="185"/>
      <c r="F702" s="92">
        <f>+L702+P702+T702+X702+AB702+AF702+AJ702+AN702+AR702+AV702+AZ702+BD702</f>
        <v>142</v>
      </c>
      <c r="G702" s="92">
        <v>693</v>
      </c>
      <c r="H702" s="92">
        <f>COUNTA(J702,N702,R702,V702,Z702,AD702,AH702,AL702,AP702,AT702,AX702,BB702)</f>
        <v>1</v>
      </c>
      <c r="I702" s="185"/>
      <c r="J702" s="5"/>
      <c r="K702" s="36"/>
      <c r="L702" s="5"/>
      <c r="M702" s="185"/>
      <c r="N702" s="5"/>
      <c r="O702" s="59"/>
      <c r="P702" s="5"/>
      <c r="Q702" s="185"/>
      <c r="U702" s="185"/>
      <c r="Y702" s="185"/>
      <c r="AB702" s="5"/>
      <c r="AC702" s="185"/>
      <c r="AD702" s="5"/>
      <c r="AF702" s="5"/>
      <c r="AG702" s="185"/>
      <c r="AH702" s="191">
        <v>85</v>
      </c>
      <c r="AI702" s="191" t="s">
        <v>3283</v>
      </c>
      <c r="AJ702" s="4">
        <v>142</v>
      </c>
      <c r="AK702" s="185"/>
      <c r="AN702" s="5"/>
      <c r="AO702" s="185"/>
      <c r="AS702" s="185"/>
      <c r="AU702" s="19"/>
      <c r="AW702" s="185"/>
      <c r="BA702" s="185"/>
      <c r="BB702" s="5"/>
      <c r="BC702" s="5"/>
      <c r="BD702" s="5"/>
      <c r="BE702" s="185"/>
      <c r="BF702" s="8"/>
    </row>
    <row r="703" spans="1:57" ht="12.75">
      <c r="A703" s="171" t="s">
        <v>3512</v>
      </c>
      <c r="B703" s="191" t="s">
        <v>765</v>
      </c>
      <c r="C703" s="191" t="s">
        <v>2564</v>
      </c>
      <c r="D703" s="194" t="s">
        <v>1752</v>
      </c>
      <c r="E703" s="185"/>
      <c r="F703" s="92">
        <f>+L703+P703+T703+X703+AB703+AF703+AJ703+AN703+AR703+AV703+AZ703+BD703</f>
        <v>141</v>
      </c>
      <c r="G703" s="92">
        <v>694</v>
      </c>
      <c r="H703" s="92">
        <f>COUNTA(J703,N703,R703,V703,Z703,AD703,AH703,AL703,AP703,AT703,AX703,BB703)</f>
        <v>1</v>
      </c>
      <c r="I703" s="185"/>
      <c r="M703" s="185"/>
      <c r="Q703" s="185"/>
      <c r="U703" s="185"/>
      <c r="Y703" s="185"/>
      <c r="AC703" s="185"/>
      <c r="AG703" s="185"/>
      <c r="AH703" s="191">
        <v>86</v>
      </c>
      <c r="AI703" s="191" t="s">
        <v>3285</v>
      </c>
      <c r="AJ703" s="5">
        <v>141</v>
      </c>
      <c r="AK703" s="185"/>
      <c r="AO703" s="185"/>
      <c r="AS703" s="185"/>
      <c r="AW703" s="185"/>
      <c r="BA703" s="185"/>
      <c r="BB703" s="5"/>
      <c r="BC703" s="5"/>
      <c r="BD703" s="5"/>
      <c r="BE703" s="185"/>
    </row>
    <row r="704" spans="1:61" ht="12.75">
      <c r="A704" s="169" t="s">
        <v>3665</v>
      </c>
      <c r="B704" s="5" t="s">
        <v>763</v>
      </c>
      <c r="D704" s="195" t="s">
        <v>1667</v>
      </c>
      <c r="E704" s="185"/>
      <c r="F704" s="92">
        <f>+L704+P704+T704+X704+AB704+AF704+AJ704+AN704+AR704+AV704+AZ704+BD704</f>
        <v>141</v>
      </c>
      <c r="G704" s="92">
        <v>695</v>
      </c>
      <c r="H704" s="92">
        <f>COUNTA(J704,N704,R704,V704,Z704,AD704,AH704,AL704,AP704,AT704,AX704,BB704)</f>
        <v>1</v>
      </c>
      <c r="I704" s="185"/>
      <c r="J704" s="5"/>
      <c r="K704" s="5"/>
      <c r="L704" s="5"/>
      <c r="M704" s="185"/>
      <c r="N704" s="5"/>
      <c r="O704" s="59"/>
      <c r="P704" s="5"/>
      <c r="Q704" s="185"/>
      <c r="R704" s="92"/>
      <c r="S704" s="89"/>
      <c r="T704" s="52"/>
      <c r="U704" s="185"/>
      <c r="V704" s="150"/>
      <c r="W704" s="147"/>
      <c r="X704" s="5"/>
      <c r="Y704" s="185"/>
      <c r="AA704" s="5"/>
      <c r="AB704" s="5"/>
      <c r="AC704" s="185"/>
      <c r="AD704" s="5"/>
      <c r="AE704" s="36"/>
      <c r="AF704" s="5"/>
      <c r="AG704" s="185"/>
      <c r="AH704" s="5"/>
      <c r="AI704" s="36"/>
      <c r="AJ704" s="5"/>
      <c r="AK704" s="185"/>
      <c r="AL704" s="5">
        <v>80</v>
      </c>
      <c r="AM704" s="36">
        <v>0.11074074074074074</v>
      </c>
      <c r="AN704" s="5">
        <v>141</v>
      </c>
      <c r="AO704" s="185"/>
      <c r="AP704" s="5"/>
      <c r="AQ704" s="36"/>
      <c r="AR704" s="5"/>
      <c r="AS704" s="185"/>
      <c r="AT704" s="5"/>
      <c r="AU704" s="36"/>
      <c r="AV704" s="5"/>
      <c r="AW704" s="185"/>
      <c r="AX704" s="5"/>
      <c r="AY704" s="5"/>
      <c r="AZ704" s="5"/>
      <c r="BA704" s="185"/>
      <c r="BB704" s="5"/>
      <c r="BC704" s="5"/>
      <c r="BD704" s="5"/>
      <c r="BE704" s="185"/>
      <c r="BF704" s="8"/>
      <c r="BG704" s="8"/>
      <c r="BH704" s="8"/>
      <c r="BI704" s="8"/>
    </row>
    <row r="705" spans="1:57" ht="12.75">
      <c r="A705" s="162" t="s">
        <v>665</v>
      </c>
      <c r="B705" s="136" t="s">
        <v>763</v>
      </c>
      <c r="D705" s="195" t="s">
        <v>1085</v>
      </c>
      <c r="E705" s="185"/>
      <c r="F705" s="92">
        <f>+L705+P705+T705+X705+AB705+AF705+AJ705+AN705+AR705+AV705+AZ705+BD705</f>
        <v>141</v>
      </c>
      <c r="G705" s="92">
        <v>696</v>
      </c>
      <c r="H705" s="92">
        <f>COUNTA(J705,N705,R705,V705,Z705,AD705,AH705,AL705,AP705,AT705,AX705,BB705)</f>
        <v>1</v>
      </c>
      <c r="I705" s="185"/>
      <c r="M705" s="185"/>
      <c r="Q705" s="185"/>
      <c r="U705" s="185"/>
      <c r="Y705" s="185"/>
      <c r="Z705" s="153">
        <v>74</v>
      </c>
      <c r="AA705" s="136" t="s">
        <v>2076</v>
      </c>
      <c r="AB705" s="6">
        <v>141</v>
      </c>
      <c r="AC705" s="185"/>
      <c r="AG705" s="185"/>
      <c r="AH705" s="5"/>
      <c r="AI705" s="36"/>
      <c r="AK705" s="185"/>
      <c r="AO705" s="185"/>
      <c r="AS705" s="185"/>
      <c r="AW705" s="185"/>
      <c r="BA705" s="185"/>
      <c r="BB705" s="5"/>
      <c r="BC705" s="5"/>
      <c r="BD705" s="5"/>
      <c r="BE705" s="185"/>
    </row>
    <row r="706" spans="1:61" ht="12.75">
      <c r="A706" s="169" t="s">
        <v>1541</v>
      </c>
      <c r="B706" s="5" t="s">
        <v>763</v>
      </c>
      <c r="C706" s="5">
        <v>1964</v>
      </c>
      <c r="D706" s="194" t="s">
        <v>1733</v>
      </c>
      <c r="E706" s="185"/>
      <c r="F706" s="92">
        <f>+L706+P706+T706+X706+AB706+AF706+AJ706+AN706+AR706+AV706+AZ706+BD706</f>
        <v>141</v>
      </c>
      <c r="G706" s="92">
        <v>697</v>
      </c>
      <c r="H706" s="92">
        <f>COUNTA(J706,N706,R706,V706,Z706,AD706,AH706,AL706,AP706,AT706,AX706,BB706)</f>
        <v>1</v>
      </c>
      <c r="I706" s="185"/>
      <c r="J706" s="5"/>
      <c r="K706" s="5"/>
      <c r="L706" s="5"/>
      <c r="M706" s="185"/>
      <c r="N706" s="5"/>
      <c r="O706" s="59"/>
      <c r="P706" s="5"/>
      <c r="Q706" s="185"/>
      <c r="R706" s="92">
        <v>78</v>
      </c>
      <c r="S706" s="89" t="s">
        <v>1296</v>
      </c>
      <c r="T706" s="52">
        <v>141</v>
      </c>
      <c r="U706" s="185"/>
      <c r="V706" s="150"/>
      <c r="W706" s="147"/>
      <c r="X706" s="5"/>
      <c r="Y706" s="185"/>
      <c r="AA706" s="5"/>
      <c r="AB706" s="5"/>
      <c r="AC706" s="185"/>
      <c r="AD706" s="5"/>
      <c r="AE706" s="36"/>
      <c r="AF706" s="5"/>
      <c r="AG706" s="185"/>
      <c r="AH706" s="5"/>
      <c r="AI706" s="36"/>
      <c r="AJ706" s="5"/>
      <c r="AK706" s="185"/>
      <c r="AL706" s="5"/>
      <c r="AM706" s="36"/>
      <c r="AN706" s="5"/>
      <c r="AO706" s="185"/>
      <c r="AP706" s="5"/>
      <c r="AQ706" s="36"/>
      <c r="AR706" s="5"/>
      <c r="AS706" s="185"/>
      <c r="AT706" s="5"/>
      <c r="AU706" s="36"/>
      <c r="AV706" s="5"/>
      <c r="AW706" s="185"/>
      <c r="AX706" s="5"/>
      <c r="AY706" s="5"/>
      <c r="AZ706" s="5"/>
      <c r="BA706" s="185"/>
      <c r="BB706" s="5"/>
      <c r="BC706" s="5"/>
      <c r="BD706" s="5"/>
      <c r="BE706" s="185"/>
      <c r="BF706" s="8"/>
      <c r="BG706" s="8"/>
      <c r="BH706" s="8"/>
      <c r="BI706" s="8"/>
    </row>
    <row r="707" spans="1:61" ht="12.75">
      <c r="A707" s="169" t="s">
        <v>1464</v>
      </c>
      <c r="B707" s="5" t="s">
        <v>763</v>
      </c>
      <c r="C707" s="5">
        <v>1978</v>
      </c>
      <c r="D707" s="194" t="s">
        <v>1899</v>
      </c>
      <c r="E707" s="185"/>
      <c r="F707" s="92">
        <f>+L707+P707+T707+X707+AB707+AF707+AJ707+AN707+AR707+AV707+AZ707+BD707</f>
        <v>140</v>
      </c>
      <c r="G707" s="92">
        <v>698</v>
      </c>
      <c r="H707" s="92">
        <f>COUNTA(J707,N707,R707,V707,Z707,AD707,AH707,AL707,AP707,AT707,AX707,BB707)</f>
        <v>1</v>
      </c>
      <c r="I707" s="185"/>
      <c r="J707" s="5"/>
      <c r="K707" s="5"/>
      <c r="L707" s="5"/>
      <c r="M707" s="185"/>
      <c r="N707" s="5"/>
      <c r="O707" s="59"/>
      <c r="P707" s="5"/>
      <c r="Q707" s="185"/>
      <c r="R707" s="92">
        <v>79</v>
      </c>
      <c r="S707" s="89" t="s">
        <v>1297</v>
      </c>
      <c r="T707" s="52">
        <v>140</v>
      </c>
      <c r="U707" s="185"/>
      <c r="V707" s="150"/>
      <c r="W707" s="147"/>
      <c r="X707" s="5"/>
      <c r="Y707" s="185"/>
      <c r="AA707" s="5"/>
      <c r="AB707" s="5"/>
      <c r="AC707" s="185"/>
      <c r="AE707" s="19"/>
      <c r="AF707" s="5"/>
      <c r="AG707" s="185"/>
      <c r="AH707" s="5"/>
      <c r="AI707" s="36"/>
      <c r="AJ707" s="5"/>
      <c r="AK707" s="185"/>
      <c r="AL707" s="5"/>
      <c r="AM707" s="36"/>
      <c r="AN707" s="5"/>
      <c r="AO707" s="185"/>
      <c r="AP707" s="5"/>
      <c r="AQ707" s="36"/>
      <c r="AR707" s="5"/>
      <c r="AS707" s="185"/>
      <c r="AT707" s="5"/>
      <c r="AU707" s="36"/>
      <c r="AV707" s="5"/>
      <c r="AW707" s="185"/>
      <c r="AX707" s="5"/>
      <c r="AY707" s="5"/>
      <c r="AZ707" s="5"/>
      <c r="BA707" s="185"/>
      <c r="BB707" s="5"/>
      <c r="BC707" s="5"/>
      <c r="BD707" s="5"/>
      <c r="BE707" s="185"/>
      <c r="BF707" s="8"/>
      <c r="BG707" s="8"/>
      <c r="BH707" s="8"/>
      <c r="BI707" s="8"/>
    </row>
    <row r="708" spans="1:57" ht="12.75">
      <c r="A708" s="162" t="s">
        <v>3513</v>
      </c>
      <c r="B708" s="191" t="s">
        <v>763</v>
      </c>
      <c r="C708" s="191" t="s">
        <v>1857</v>
      </c>
      <c r="D708" s="194" t="s">
        <v>1752</v>
      </c>
      <c r="E708" s="185"/>
      <c r="F708" s="92">
        <f>+L708+P708+T708+X708+AB708+AF708+AJ708+AN708+AR708+AV708+AZ708+BD708</f>
        <v>140</v>
      </c>
      <c r="G708" s="92">
        <v>699</v>
      </c>
      <c r="H708" s="92">
        <f>COUNTA(J708,N708,R708,V708,Z708,AD708,AH708,AL708,AP708,AT708,AX708,BB708)</f>
        <v>1</v>
      </c>
      <c r="I708" s="185"/>
      <c r="M708" s="185"/>
      <c r="Q708" s="185"/>
      <c r="U708" s="185"/>
      <c r="Y708" s="185"/>
      <c r="Z708" s="154"/>
      <c r="AA708" s="16"/>
      <c r="AC708" s="185"/>
      <c r="AG708" s="185"/>
      <c r="AH708" s="191">
        <v>87</v>
      </c>
      <c r="AI708" s="191" t="s">
        <v>3289</v>
      </c>
      <c r="AJ708" s="4">
        <v>140</v>
      </c>
      <c r="AK708" s="185"/>
      <c r="AO708" s="185"/>
      <c r="AS708" s="185"/>
      <c r="AU708" s="19"/>
      <c r="AW708" s="185"/>
      <c r="BA708" s="185"/>
      <c r="BB708" s="5"/>
      <c r="BC708" s="5"/>
      <c r="BD708" s="5"/>
      <c r="BE708" s="185"/>
    </row>
    <row r="709" spans="1:57" ht="12.75">
      <c r="A709" s="162" t="s">
        <v>4094</v>
      </c>
      <c r="B709" s="191" t="s">
        <v>763</v>
      </c>
      <c r="C709" s="191" t="s">
        <v>1651</v>
      </c>
      <c r="D709" s="161" t="s">
        <v>1752</v>
      </c>
      <c r="E709" s="185"/>
      <c r="F709" s="92">
        <f>+L709+P709+T709+X709+AB709+AF709+AJ709+AN709+AR709+AV709+AZ709+BD709</f>
        <v>140</v>
      </c>
      <c r="G709" s="92">
        <v>700</v>
      </c>
      <c r="H709" s="92">
        <f>COUNTA(J709,N709,R709,V709,Z709,AD709,AH709,AL709,AP709,AT709,AX709,BB709)</f>
        <v>1</v>
      </c>
      <c r="I709" s="185"/>
      <c r="M709" s="185"/>
      <c r="Q709" s="185"/>
      <c r="U709" s="185"/>
      <c r="Y709" s="185"/>
      <c r="AC709" s="185"/>
      <c r="AG709" s="185"/>
      <c r="AK709" s="185"/>
      <c r="AO709" s="185"/>
      <c r="AS709" s="185"/>
      <c r="AU709" s="19"/>
      <c r="AW709" s="185"/>
      <c r="BA709" s="185"/>
      <c r="BB709" s="191" t="s">
        <v>2146</v>
      </c>
      <c r="BC709" s="191" t="s">
        <v>4095</v>
      </c>
      <c r="BD709" s="6">
        <v>140</v>
      </c>
      <c r="BE709" s="185"/>
    </row>
    <row r="710" spans="1:61" ht="12.75">
      <c r="A710" s="170" t="s">
        <v>3782</v>
      </c>
      <c r="B710" s="5" t="s">
        <v>765</v>
      </c>
      <c r="D710" s="194" t="s">
        <v>3783</v>
      </c>
      <c r="E710" s="185"/>
      <c r="F710" s="92">
        <f>+L710+P710+T710+X710+AB710+AF710+AJ710+AN710+AR710+AV710+AZ710+BD710</f>
        <v>139</v>
      </c>
      <c r="G710" s="92">
        <v>701</v>
      </c>
      <c r="H710" s="92">
        <f>COUNTA(J710,N710,R710,V710,Z710,AD710,AH710,AL710,AP710,AT710,AX710,BB710)</f>
        <v>1</v>
      </c>
      <c r="I710" s="185"/>
      <c r="J710" s="89"/>
      <c r="K710" s="89"/>
      <c r="L710" s="5"/>
      <c r="M710" s="185"/>
      <c r="N710" s="5"/>
      <c r="O710" s="125"/>
      <c r="P710" s="5"/>
      <c r="Q710" s="185"/>
      <c r="R710" s="5"/>
      <c r="S710" s="5"/>
      <c r="T710" s="5"/>
      <c r="U710" s="185"/>
      <c r="V710" s="150"/>
      <c r="W710" s="147"/>
      <c r="X710" s="5"/>
      <c r="Y710" s="185"/>
      <c r="AA710" s="5"/>
      <c r="AB710" s="5"/>
      <c r="AC710" s="185"/>
      <c r="AD710" s="5"/>
      <c r="AE710" s="60"/>
      <c r="AF710" s="5"/>
      <c r="AG710" s="185"/>
      <c r="AH710" s="5"/>
      <c r="AI710" s="36"/>
      <c r="AJ710" s="6"/>
      <c r="AK710" s="185"/>
      <c r="AL710" s="5"/>
      <c r="AM710" s="36"/>
      <c r="AN710" s="5"/>
      <c r="AO710" s="185"/>
      <c r="AP710" s="5"/>
      <c r="AQ710" s="36"/>
      <c r="AR710" s="5"/>
      <c r="AS710" s="185"/>
      <c r="AT710" s="5"/>
      <c r="AU710" s="36"/>
      <c r="AV710" s="5"/>
      <c r="AW710" s="185"/>
      <c r="AX710" s="5">
        <v>82</v>
      </c>
      <c r="AY710" s="36">
        <v>0.08875</v>
      </c>
      <c r="AZ710" s="5">
        <v>139</v>
      </c>
      <c r="BA710" s="185"/>
      <c r="BB710" s="5"/>
      <c r="BC710" s="5"/>
      <c r="BD710" s="5"/>
      <c r="BE710" s="185"/>
      <c r="BF710" s="8"/>
      <c r="BG710" s="8"/>
      <c r="BH710" s="8"/>
      <c r="BI710" s="8"/>
    </row>
    <row r="711" spans="1:57" ht="12.75">
      <c r="A711" s="162" t="s">
        <v>3514</v>
      </c>
      <c r="B711" s="191" t="s">
        <v>763</v>
      </c>
      <c r="C711" s="191" t="s">
        <v>2564</v>
      </c>
      <c r="D711" s="194" t="s">
        <v>3097</v>
      </c>
      <c r="E711" s="185"/>
      <c r="F711" s="92">
        <f>+L711+P711+T711+X711+AB711+AF711+AJ711+AN711+AR711+AV711+AZ711+BD711</f>
        <v>138</v>
      </c>
      <c r="G711" s="92">
        <v>702</v>
      </c>
      <c r="H711" s="92">
        <f>COUNTA(J711,N711,R711,V711,Z711,AD711,AH711,AL711,AP711,AT711,AX711,BB711)</f>
        <v>1</v>
      </c>
      <c r="I711" s="185"/>
      <c r="M711" s="185"/>
      <c r="Q711" s="185"/>
      <c r="U711" s="185"/>
      <c r="Y711" s="185"/>
      <c r="AC711" s="185"/>
      <c r="AG711" s="185"/>
      <c r="AH711" s="191">
        <v>89</v>
      </c>
      <c r="AI711" s="191" t="s">
        <v>3294</v>
      </c>
      <c r="AJ711" s="4">
        <v>138</v>
      </c>
      <c r="AK711" s="185"/>
      <c r="AO711" s="185"/>
      <c r="AS711" s="185"/>
      <c r="AU711" s="19"/>
      <c r="AW711" s="185"/>
      <c r="BA711" s="185"/>
      <c r="BB711" s="5"/>
      <c r="BC711" s="5"/>
      <c r="BD711" s="5"/>
      <c r="BE711" s="185"/>
    </row>
    <row r="712" spans="1:57" ht="12.75">
      <c r="A712" s="171" t="s">
        <v>4097</v>
      </c>
      <c r="B712" s="191" t="s">
        <v>765</v>
      </c>
      <c r="C712" s="191" t="s">
        <v>1927</v>
      </c>
      <c r="D712" s="161" t="s">
        <v>4082</v>
      </c>
      <c r="E712" s="185"/>
      <c r="F712" s="92">
        <f>+L712+P712+T712+X712+AB712+AF712+AJ712+AN712+AR712+AV712+AZ712+BD712</f>
        <v>138</v>
      </c>
      <c r="G712" s="92">
        <v>703</v>
      </c>
      <c r="H712" s="92">
        <f>COUNTA(J712,N712,R712,V712,Z712,AD712,AH712,AL712,AP712,AT712,AX712,BB712)</f>
        <v>1</v>
      </c>
      <c r="I712" s="185"/>
      <c r="M712" s="185"/>
      <c r="Q712" s="185"/>
      <c r="U712" s="185"/>
      <c r="Y712" s="185"/>
      <c r="Z712" s="154"/>
      <c r="AA712" s="16"/>
      <c r="AC712" s="185"/>
      <c r="AG712" s="185"/>
      <c r="AK712" s="185"/>
      <c r="AO712" s="185"/>
      <c r="AS712" s="185"/>
      <c r="AU712" s="19"/>
      <c r="AW712" s="185"/>
      <c r="BA712" s="185"/>
      <c r="BB712" s="191" t="s">
        <v>1742</v>
      </c>
      <c r="BC712" s="191" t="s">
        <v>4098</v>
      </c>
      <c r="BD712" s="6">
        <v>138</v>
      </c>
      <c r="BE712" s="185"/>
    </row>
    <row r="713" spans="1:58" ht="12.75">
      <c r="A713" s="162" t="s">
        <v>3667</v>
      </c>
      <c r="B713" s="191" t="s">
        <v>763</v>
      </c>
      <c r="D713" s="194"/>
      <c r="E713" s="185"/>
      <c r="F713" s="92">
        <f>+L713+P713+T713+X713+AB713+AF713+AJ713+AN713+AR713+AV713+AZ713+BD713</f>
        <v>138</v>
      </c>
      <c r="G713" s="92">
        <v>704</v>
      </c>
      <c r="H713" s="92">
        <f>COUNTA(J713,N713,R713,V713,Z713,AD713,AH713,AL713,AP713,AT713,AX713,BB713)</f>
        <v>1</v>
      </c>
      <c r="I713" s="185"/>
      <c r="J713" s="5"/>
      <c r="K713" s="36"/>
      <c r="L713" s="5"/>
      <c r="M713" s="185"/>
      <c r="N713" s="5"/>
      <c r="O713" s="59"/>
      <c r="P713" s="5"/>
      <c r="Q713" s="185"/>
      <c r="U713" s="185"/>
      <c r="Y713" s="185"/>
      <c r="AB713" s="5"/>
      <c r="AC713" s="185"/>
      <c r="AD713" s="5"/>
      <c r="AF713" s="5"/>
      <c r="AG713" s="185"/>
      <c r="AH713" s="191"/>
      <c r="AI713" s="191"/>
      <c r="AK713" s="185"/>
      <c r="AL713" s="5">
        <v>83</v>
      </c>
      <c r="AM713" s="9">
        <v>0.11239583333333332</v>
      </c>
      <c r="AN713" s="5">
        <v>138</v>
      </c>
      <c r="AO713" s="185"/>
      <c r="AS713" s="185"/>
      <c r="AU713" s="19"/>
      <c r="AW713" s="185"/>
      <c r="BA713" s="185"/>
      <c r="BB713" s="5"/>
      <c r="BC713" s="5"/>
      <c r="BD713" s="5"/>
      <c r="BE713" s="185"/>
      <c r="BF713" s="8"/>
    </row>
    <row r="714" spans="1:57" ht="12.75">
      <c r="A714" s="171" t="s">
        <v>3515</v>
      </c>
      <c r="B714" s="191" t="s">
        <v>765</v>
      </c>
      <c r="C714" s="191" t="s">
        <v>1939</v>
      </c>
      <c r="D714" s="195" t="s">
        <v>1990</v>
      </c>
      <c r="E714" s="185"/>
      <c r="F714" s="92">
        <f>+L714+P714+T714+X714+AB714+AF714+AJ714+AN714+AR714+AV714+AZ714+BD714</f>
        <v>137</v>
      </c>
      <c r="G714" s="92">
        <v>705</v>
      </c>
      <c r="H714" s="92">
        <f>COUNTA(J714,N714,R714,V714,Z714,AD714,AH714,AL714,AP714,AT714,AX714,BB714)</f>
        <v>1</v>
      </c>
      <c r="I714" s="185"/>
      <c r="M714" s="185"/>
      <c r="N714" s="2"/>
      <c r="Q714" s="185"/>
      <c r="U714" s="185"/>
      <c r="Y714" s="185"/>
      <c r="AC714" s="185"/>
      <c r="AG714" s="185"/>
      <c r="AH714" s="191">
        <v>90</v>
      </c>
      <c r="AI714" s="191" t="s">
        <v>3298</v>
      </c>
      <c r="AJ714" s="5">
        <v>137</v>
      </c>
      <c r="AK714" s="185"/>
      <c r="AO714" s="185"/>
      <c r="AS714" s="185"/>
      <c r="AU714" s="19"/>
      <c r="AW714" s="185"/>
      <c r="BA714" s="185"/>
      <c r="BB714" s="5"/>
      <c r="BC714" s="5"/>
      <c r="BD714" s="5"/>
      <c r="BE714" s="185"/>
    </row>
    <row r="715" spans="1:57" ht="12.75">
      <c r="A715" s="162" t="s">
        <v>667</v>
      </c>
      <c r="B715" s="136" t="s">
        <v>763</v>
      </c>
      <c r="D715" s="194" t="s">
        <v>2019</v>
      </c>
      <c r="E715" s="185"/>
      <c r="F715" s="92">
        <f>+L715+P715+T715+X715+AB715+AF715+AJ715+AN715+AR715+AV715+AZ715+BD715</f>
        <v>137</v>
      </c>
      <c r="G715" s="92">
        <v>706</v>
      </c>
      <c r="H715" s="92">
        <f>COUNTA(J715,N715,R715,V715,Z715,AD715,AH715,AL715,AP715,AT715,AX715,BB715)</f>
        <v>1</v>
      </c>
      <c r="I715" s="185"/>
      <c r="M715" s="185"/>
      <c r="Q715" s="185"/>
      <c r="U715" s="185"/>
      <c r="Y715" s="185"/>
      <c r="Z715" s="153">
        <v>78</v>
      </c>
      <c r="AA715" s="136" t="s">
        <v>2095</v>
      </c>
      <c r="AB715" s="6">
        <v>137</v>
      </c>
      <c r="AC715" s="185"/>
      <c r="AG715" s="185"/>
      <c r="AH715" s="5"/>
      <c r="AI715" s="36"/>
      <c r="AK715" s="185"/>
      <c r="AO715" s="185"/>
      <c r="AS715" s="185"/>
      <c r="AW715" s="185"/>
      <c r="BA715" s="185"/>
      <c r="BB715" s="5"/>
      <c r="BC715" s="5"/>
      <c r="BD715" s="5"/>
      <c r="BE715" s="185"/>
    </row>
    <row r="716" spans="1:57" ht="12.75">
      <c r="A716" s="162" t="s">
        <v>4099</v>
      </c>
      <c r="B716" s="191" t="s">
        <v>763</v>
      </c>
      <c r="C716" s="191"/>
      <c r="D716" s="161" t="s">
        <v>1752</v>
      </c>
      <c r="E716" s="185"/>
      <c r="F716" s="92">
        <f>+L716+P716+T716+X716+AB716+AF716+AJ716+AN716+AR716+AV716+AZ716+BD716</f>
        <v>137</v>
      </c>
      <c r="G716" s="92">
        <v>707</v>
      </c>
      <c r="H716" s="92">
        <f>COUNTA(J716,N716,R716,V716,Z716,AD716,AH716,AL716,AP716,AT716,AX716,BB716)</f>
        <v>1</v>
      </c>
      <c r="I716" s="185"/>
      <c r="M716" s="185"/>
      <c r="Q716" s="185"/>
      <c r="U716" s="185"/>
      <c r="Y716" s="185"/>
      <c r="AC716" s="185"/>
      <c r="AG716" s="185"/>
      <c r="AK716" s="185"/>
      <c r="AL716" s="42"/>
      <c r="AO716" s="185"/>
      <c r="AS716" s="185"/>
      <c r="AU716" s="19"/>
      <c r="AW716" s="185"/>
      <c r="BA716" s="185"/>
      <c r="BB716" s="191" t="s">
        <v>2055</v>
      </c>
      <c r="BC716" s="191" t="s">
        <v>4100</v>
      </c>
      <c r="BD716" s="6">
        <v>137</v>
      </c>
      <c r="BE716" s="185"/>
    </row>
    <row r="717" spans="1:61" ht="12.75">
      <c r="A717" s="169" t="s">
        <v>1543</v>
      </c>
      <c r="B717" s="5" t="s">
        <v>763</v>
      </c>
      <c r="D717" s="195" t="s">
        <v>742</v>
      </c>
      <c r="E717" s="185"/>
      <c r="F717" s="92">
        <f>+L717+P717+T717+X717+AB717+AF717+AJ717+AN717+AR717+AV717+AZ717+BD717</f>
        <v>136</v>
      </c>
      <c r="G717" s="92">
        <v>708</v>
      </c>
      <c r="H717" s="92">
        <f>COUNTA(J717,N717,R717,V717,Z717,AD717,AH717,AL717,AP717,AT717,AX717,BB717)</f>
        <v>1</v>
      </c>
      <c r="I717" s="185"/>
      <c r="J717" s="5"/>
      <c r="K717" s="5"/>
      <c r="L717" s="5"/>
      <c r="M717" s="185"/>
      <c r="N717" s="5"/>
      <c r="O717" s="59"/>
      <c r="P717" s="5"/>
      <c r="Q717" s="185"/>
      <c r="R717" s="92">
        <v>83</v>
      </c>
      <c r="S717" s="89" t="s">
        <v>1301</v>
      </c>
      <c r="T717" s="52">
        <v>136</v>
      </c>
      <c r="U717" s="185"/>
      <c r="V717" s="150"/>
      <c r="W717" s="147"/>
      <c r="X717" s="5"/>
      <c r="Y717" s="185"/>
      <c r="AA717" s="5"/>
      <c r="AB717" s="5"/>
      <c r="AC717" s="185"/>
      <c r="AE717" s="19"/>
      <c r="AF717" s="5"/>
      <c r="AG717" s="185"/>
      <c r="AH717" s="5"/>
      <c r="AI717" s="36"/>
      <c r="AJ717" s="5"/>
      <c r="AK717" s="185"/>
      <c r="AL717" s="5"/>
      <c r="AM717" s="36"/>
      <c r="AN717" s="5"/>
      <c r="AO717" s="185"/>
      <c r="AP717" s="5"/>
      <c r="AQ717" s="36"/>
      <c r="AR717" s="5"/>
      <c r="AS717" s="185"/>
      <c r="AT717" s="5"/>
      <c r="AU717" s="36"/>
      <c r="AV717" s="5"/>
      <c r="AW717" s="185"/>
      <c r="AX717" s="5"/>
      <c r="AY717" s="5"/>
      <c r="AZ717" s="5"/>
      <c r="BA717" s="185"/>
      <c r="BB717" s="5"/>
      <c r="BC717" s="5"/>
      <c r="BD717" s="5"/>
      <c r="BE717" s="185"/>
      <c r="BF717" s="8"/>
      <c r="BG717" s="8"/>
      <c r="BH717" s="8"/>
      <c r="BI717" s="8"/>
    </row>
    <row r="718" spans="1:57" ht="12.75">
      <c r="A718" s="162" t="s">
        <v>3516</v>
      </c>
      <c r="B718" s="191" t="s">
        <v>763</v>
      </c>
      <c r="C718" s="191" t="s">
        <v>1898</v>
      </c>
      <c r="D718" s="195" t="s">
        <v>1990</v>
      </c>
      <c r="E718" s="185"/>
      <c r="F718" s="92">
        <f>+L718+P718+T718+X718+AB718+AF718+AJ718+AN718+AR718+AV718+AZ718+BD718</f>
        <v>136</v>
      </c>
      <c r="G718" s="92">
        <v>709</v>
      </c>
      <c r="H718" s="92">
        <f>COUNTA(J718,N718,R718,V718,Z718,AD718,AH718,AL718,AP718,AT718,AX718,BB718)</f>
        <v>1</v>
      </c>
      <c r="I718" s="185"/>
      <c r="M718" s="185"/>
      <c r="Q718" s="185"/>
      <c r="U718" s="185"/>
      <c r="Y718" s="185"/>
      <c r="AC718" s="185"/>
      <c r="AG718" s="185"/>
      <c r="AH718" s="191">
        <v>91</v>
      </c>
      <c r="AI718" s="191" t="s">
        <v>3300</v>
      </c>
      <c r="AJ718" s="4">
        <v>136</v>
      </c>
      <c r="AK718" s="185"/>
      <c r="AO718" s="185"/>
      <c r="AS718" s="185"/>
      <c r="AT718" s="21"/>
      <c r="AU718" s="20"/>
      <c r="AV718" s="21"/>
      <c r="AW718" s="185"/>
      <c r="BA718" s="185"/>
      <c r="BB718" s="5"/>
      <c r="BC718" s="5"/>
      <c r="BD718" s="5"/>
      <c r="BE718" s="185"/>
    </row>
    <row r="719" spans="1:57" ht="12.75">
      <c r="A719" s="162" t="s">
        <v>4101</v>
      </c>
      <c r="B719" s="191" t="s">
        <v>763</v>
      </c>
      <c r="C719" s="191" t="s">
        <v>94</v>
      </c>
      <c r="D719" s="161" t="s">
        <v>4102</v>
      </c>
      <c r="E719" s="185"/>
      <c r="F719" s="92">
        <f>+L719+P719+T719+X719+AB719+AF719+AJ719+AN719+AR719+AV719+AZ719+BD719</f>
        <v>136</v>
      </c>
      <c r="G719" s="92">
        <v>710</v>
      </c>
      <c r="H719" s="92">
        <f>COUNTA(J719,N719,R719,V719,Z719,AD719,AH719,AL719,AP719,AT719,AX719,BB719)</f>
        <v>1</v>
      </c>
      <c r="I719" s="185"/>
      <c r="M719" s="185"/>
      <c r="Q719" s="185"/>
      <c r="U719" s="185"/>
      <c r="Y719" s="185"/>
      <c r="AC719" s="185"/>
      <c r="AG719" s="185"/>
      <c r="AK719" s="185"/>
      <c r="AO719" s="185"/>
      <c r="AS719" s="185"/>
      <c r="AU719" s="19"/>
      <c r="AW719" s="185"/>
      <c r="BA719" s="185"/>
      <c r="BB719" s="191" t="s">
        <v>1812</v>
      </c>
      <c r="BC719" s="191" t="s">
        <v>4103</v>
      </c>
      <c r="BD719" s="6">
        <v>136</v>
      </c>
      <c r="BE719" s="185"/>
    </row>
    <row r="720" spans="1:57" ht="12.75">
      <c r="A720" s="162" t="s">
        <v>669</v>
      </c>
      <c r="B720" s="136" t="s">
        <v>763</v>
      </c>
      <c r="D720" s="194" t="s">
        <v>1667</v>
      </c>
      <c r="E720" s="185"/>
      <c r="F720" s="92">
        <f>+L720+P720+T720+X720+AB720+AF720+AJ720+AN720+AR720+AV720+AZ720+BD720</f>
        <v>135</v>
      </c>
      <c r="G720" s="92">
        <v>711</v>
      </c>
      <c r="H720" s="92">
        <f>COUNTA(J720,N720,R720,V720,Z720,AD720,AH720,AL720,AP720,AT720,AX720,BB720)</f>
        <v>1</v>
      </c>
      <c r="I720" s="185"/>
      <c r="M720" s="185"/>
      <c r="Q720" s="185"/>
      <c r="U720" s="185"/>
      <c r="Y720" s="185"/>
      <c r="Z720" s="153">
        <v>80</v>
      </c>
      <c r="AA720" s="136" t="s">
        <v>2103</v>
      </c>
      <c r="AB720" s="6">
        <v>135</v>
      </c>
      <c r="AC720" s="185"/>
      <c r="AE720" s="19"/>
      <c r="AG720" s="185"/>
      <c r="AH720" s="5"/>
      <c r="AI720" s="36"/>
      <c r="AK720" s="185"/>
      <c r="AL720" s="42"/>
      <c r="AM720" s="58"/>
      <c r="AO720" s="185"/>
      <c r="AS720" s="185"/>
      <c r="AU720" s="19"/>
      <c r="AW720" s="185"/>
      <c r="BA720" s="185"/>
      <c r="BB720" s="5"/>
      <c r="BC720" s="5"/>
      <c r="BD720" s="5"/>
      <c r="BE720" s="185"/>
    </row>
    <row r="721" spans="1:61" ht="12.75">
      <c r="A721" s="169" t="s">
        <v>3668</v>
      </c>
      <c r="B721" s="5" t="s">
        <v>763</v>
      </c>
      <c r="C721" s="5">
        <v>1968</v>
      </c>
      <c r="D721" s="194"/>
      <c r="E721" s="185"/>
      <c r="F721" s="92">
        <f>+L721+P721+T721+X721+AB721+AF721+AJ721+AN721+AR721+AV721+AZ721+BD721</f>
        <v>135</v>
      </c>
      <c r="G721" s="92">
        <v>712</v>
      </c>
      <c r="H721" s="92">
        <f>COUNTA(J721,N721,R721,V721,Z721,AD721,AH721,AL721,AP721,AT721,AX721,BB721)</f>
        <v>1</v>
      </c>
      <c r="I721" s="185"/>
      <c r="J721" s="5"/>
      <c r="K721" s="5"/>
      <c r="L721" s="5"/>
      <c r="M721" s="185"/>
      <c r="N721" s="89"/>
      <c r="O721" s="129"/>
      <c r="P721" s="5"/>
      <c r="Q721" s="185"/>
      <c r="R721" s="92"/>
      <c r="S721" s="89"/>
      <c r="T721" s="52"/>
      <c r="U721" s="185"/>
      <c r="V721" s="150"/>
      <c r="W721" s="147"/>
      <c r="X721" s="5"/>
      <c r="Y721" s="185"/>
      <c r="AA721" s="5"/>
      <c r="AB721" s="5"/>
      <c r="AC721" s="185"/>
      <c r="AD721" s="5"/>
      <c r="AE721" s="36"/>
      <c r="AF721" s="5"/>
      <c r="AG721" s="185"/>
      <c r="AH721" s="5"/>
      <c r="AI721" s="36"/>
      <c r="AJ721" s="6"/>
      <c r="AK721" s="185"/>
      <c r="AL721" s="5">
        <v>86</v>
      </c>
      <c r="AM721" s="36">
        <v>0.11263888888888889</v>
      </c>
      <c r="AN721" s="5">
        <v>135</v>
      </c>
      <c r="AO721" s="185"/>
      <c r="AP721" s="5"/>
      <c r="AQ721" s="36"/>
      <c r="AR721" s="5"/>
      <c r="AS721" s="185"/>
      <c r="AT721" s="5"/>
      <c r="AU721" s="36"/>
      <c r="AV721" s="5"/>
      <c r="AW721" s="185"/>
      <c r="AX721" s="5"/>
      <c r="AY721" s="5"/>
      <c r="AZ721" s="5"/>
      <c r="BA721" s="185"/>
      <c r="BB721" s="5"/>
      <c r="BC721" s="5"/>
      <c r="BD721" s="5"/>
      <c r="BE721" s="185"/>
      <c r="BF721" s="8"/>
      <c r="BG721" s="8"/>
      <c r="BH721" s="8"/>
      <c r="BI721" s="8"/>
    </row>
    <row r="722" spans="1:57" ht="12.75">
      <c r="A722" s="171" t="s">
        <v>4104</v>
      </c>
      <c r="B722" s="191" t="s">
        <v>765</v>
      </c>
      <c r="C722" s="191" t="s">
        <v>2154</v>
      </c>
      <c r="D722" s="161" t="s">
        <v>1752</v>
      </c>
      <c r="E722" s="185"/>
      <c r="F722" s="92">
        <f>+L722+P722+T722+X722+AB722+AF722+AJ722+AN722+AR722+AV722+AZ722+BD722</f>
        <v>135</v>
      </c>
      <c r="G722" s="92">
        <v>713</v>
      </c>
      <c r="H722" s="92">
        <f>COUNTA(J722,N722,R722,V722,Z722,AD722,AH722,AL722,AP722,AT722,AX722,BB722)</f>
        <v>1</v>
      </c>
      <c r="I722" s="185"/>
      <c r="M722" s="185"/>
      <c r="Q722" s="185"/>
      <c r="U722" s="185"/>
      <c r="Y722" s="185"/>
      <c r="Z722" s="154"/>
      <c r="AA722" s="16"/>
      <c r="AC722" s="185"/>
      <c r="AG722" s="185"/>
      <c r="AK722" s="185"/>
      <c r="AO722" s="185"/>
      <c r="AS722" s="185"/>
      <c r="AU722" s="19"/>
      <c r="AW722" s="185"/>
      <c r="BA722" s="185"/>
      <c r="BB722" s="191" t="s">
        <v>1948</v>
      </c>
      <c r="BC722" s="191" t="s">
        <v>4105</v>
      </c>
      <c r="BD722" s="6">
        <v>135</v>
      </c>
      <c r="BE722" s="185"/>
    </row>
    <row r="723" spans="1:57" ht="12.75">
      <c r="A723" s="162" t="s">
        <v>4106</v>
      </c>
      <c r="B723" s="191" t="s">
        <v>763</v>
      </c>
      <c r="C723" s="191" t="s">
        <v>1651</v>
      </c>
      <c r="D723" s="161" t="s">
        <v>1752</v>
      </c>
      <c r="E723" s="185"/>
      <c r="F723" s="92">
        <f>+L723+P723+T723+X723+AB723+AF723+AJ723+AN723+AR723+AV723+AZ723+BD723</f>
        <v>134</v>
      </c>
      <c r="G723" s="92">
        <v>714</v>
      </c>
      <c r="H723" s="92">
        <f>COUNTA(J723,N723,R723,V723,Z723,AD723,AH723,AL723,AP723,AT723,AX723,BB723)</f>
        <v>1</v>
      </c>
      <c r="I723" s="185"/>
      <c r="M723" s="185"/>
      <c r="Q723" s="185"/>
      <c r="U723" s="185"/>
      <c r="Y723" s="185"/>
      <c r="AC723" s="185"/>
      <c r="AG723" s="185"/>
      <c r="AK723" s="185"/>
      <c r="AO723" s="185"/>
      <c r="AS723" s="185"/>
      <c r="AW723" s="185"/>
      <c r="AX723" s="52"/>
      <c r="AY723" s="60"/>
      <c r="BA723" s="185"/>
      <c r="BB723" s="191" t="s">
        <v>2166</v>
      </c>
      <c r="BC723" s="191" t="s">
        <v>4107</v>
      </c>
      <c r="BD723" s="6">
        <v>134</v>
      </c>
      <c r="BE723" s="185"/>
    </row>
    <row r="724" spans="1:57" ht="12.75">
      <c r="A724" s="177" t="s">
        <v>2714</v>
      </c>
      <c r="B724" s="5" t="s">
        <v>763</v>
      </c>
      <c r="D724" s="177" t="s">
        <v>2715</v>
      </c>
      <c r="E724" s="185"/>
      <c r="F724" s="92">
        <f>+L724+P724+T724+X724+AB724+AF724+AJ724+AN724+AR724+AV724+AZ724+BD724</f>
        <v>133</v>
      </c>
      <c r="G724" s="92">
        <v>715</v>
      </c>
      <c r="H724" s="92">
        <f>COUNTA(J724,N724,R724,V724,Z724,AD724,AH724,AL724,AP724,AT724,AX724,BB724)</f>
        <v>1</v>
      </c>
      <c r="I724" s="185"/>
      <c r="M724" s="185"/>
      <c r="Q724" s="185"/>
      <c r="U724" s="185"/>
      <c r="Y724" s="185"/>
      <c r="AC724" s="185"/>
      <c r="AD724" s="4">
        <v>89</v>
      </c>
      <c r="AE724" s="19">
        <v>0.13128472222222223</v>
      </c>
      <c r="AF724" s="4">
        <v>133</v>
      </c>
      <c r="AG724" s="185"/>
      <c r="AH724" s="5"/>
      <c r="AI724" s="36"/>
      <c r="AK724" s="185"/>
      <c r="AO724" s="185"/>
      <c r="AS724" s="185"/>
      <c r="AU724" s="19"/>
      <c r="AW724" s="185"/>
      <c r="BA724" s="185"/>
      <c r="BB724" s="5"/>
      <c r="BC724" s="5"/>
      <c r="BD724" s="5"/>
      <c r="BE724" s="185"/>
    </row>
    <row r="725" spans="1:61" ht="12.75">
      <c r="A725" s="169" t="s">
        <v>1160</v>
      </c>
      <c r="B725" s="5" t="s">
        <v>763</v>
      </c>
      <c r="C725" s="40">
        <v>1951</v>
      </c>
      <c r="D725" s="196" t="s">
        <v>95</v>
      </c>
      <c r="E725" s="185"/>
      <c r="F725" s="92">
        <f>+L725+P725+T725+X725+AB725+AF725+AJ725+AN725+AR725+AV725+AZ725+BD725</f>
        <v>133</v>
      </c>
      <c r="G725" s="92">
        <v>716</v>
      </c>
      <c r="H725" s="92">
        <f>COUNTA(J725,N725,R725,V725,Z725,AD725,AH725,AL725,AP725,AT725,AX725,BB725)</f>
        <v>1</v>
      </c>
      <c r="I725" s="185"/>
      <c r="J725" s="5"/>
      <c r="K725" s="5"/>
      <c r="L725" s="5"/>
      <c r="M725" s="185"/>
      <c r="N725" s="89">
        <v>86</v>
      </c>
      <c r="O725" s="129">
        <v>0.1190625</v>
      </c>
      <c r="P725" s="5">
        <v>133</v>
      </c>
      <c r="Q725" s="185"/>
      <c r="R725" s="5"/>
      <c r="S725" s="5"/>
      <c r="T725" s="5"/>
      <c r="U725" s="185"/>
      <c r="V725" s="150"/>
      <c r="W725" s="147"/>
      <c r="X725" s="5"/>
      <c r="Y725" s="185"/>
      <c r="AA725" s="5"/>
      <c r="AB725" s="5"/>
      <c r="AC725" s="185"/>
      <c r="AE725" s="19"/>
      <c r="AF725" s="5"/>
      <c r="AG725" s="185"/>
      <c r="AH725" s="5"/>
      <c r="AI725" s="36"/>
      <c r="AJ725" s="5"/>
      <c r="AK725" s="185"/>
      <c r="AL725" s="5"/>
      <c r="AM725" s="36"/>
      <c r="AN725" s="5"/>
      <c r="AO725" s="185"/>
      <c r="AP725" s="5"/>
      <c r="AQ725" s="36"/>
      <c r="AR725" s="5"/>
      <c r="AS725" s="185"/>
      <c r="AT725" s="5"/>
      <c r="AU725" s="36"/>
      <c r="AV725" s="5"/>
      <c r="AW725" s="185"/>
      <c r="AX725" s="5"/>
      <c r="AY725" s="5"/>
      <c r="AZ725" s="5"/>
      <c r="BA725" s="185"/>
      <c r="BB725" s="5"/>
      <c r="BC725" s="5"/>
      <c r="BD725" s="5"/>
      <c r="BE725" s="185"/>
      <c r="BF725" s="8"/>
      <c r="BG725" s="8"/>
      <c r="BH725" s="8"/>
      <c r="BI725" s="8"/>
    </row>
    <row r="726" spans="1:57" ht="12.75">
      <c r="A726" s="162" t="s">
        <v>4108</v>
      </c>
      <c r="B726" s="191" t="s">
        <v>763</v>
      </c>
      <c r="C726" s="191" t="s">
        <v>1834</v>
      </c>
      <c r="D726" s="161" t="s">
        <v>1752</v>
      </c>
      <c r="E726" s="185"/>
      <c r="F726" s="92">
        <f>+L726+P726+T726+X726+AB726+AF726+AJ726+AN726+AR726+AV726+AZ726+BD726</f>
        <v>133</v>
      </c>
      <c r="G726" s="92">
        <v>717</v>
      </c>
      <c r="H726" s="92">
        <f>COUNTA(J726,N726,R726,V726,Z726,AD726,AH726,AL726,AP726,AT726,AX726,BB726)</f>
        <v>1</v>
      </c>
      <c r="I726" s="185"/>
      <c r="M726" s="185"/>
      <c r="Q726" s="185"/>
      <c r="U726" s="185"/>
      <c r="Y726" s="185"/>
      <c r="AC726" s="185"/>
      <c r="AG726" s="185"/>
      <c r="AK726" s="185"/>
      <c r="AL726" s="42"/>
      <c r="AM726" s="58"/>
      <c r="AO726" s="185"/>
      <c r="AS726" s="185"/>
      <c r="AU726" s="19"/>
      <c r="AW726" s="185"/>
      <c r="BA726" s="185"/>
      <c r="BB726" s="191" t="s">
        <v>2175</v>
      </c>
      <c r="BC726" s="191" t="s">
        <v>4109</v>
      </c>
      <c r="BD726" s="6">
        <v>133</v>
      </c>
      <c r="BE726" s="185"/>
    </row>
    <row r="727" spans="1:57" ht="12.75">
      <c r="A727" s="177" t="s">
        <v>2716</v>
      </c>
      <c r="B727" s="5" t="s">
        <v>763</v>
      </c>
      <c r="D727" s="177" t="s">
        <v>2717</v>
      </c>
      <c r="E727" s="185"/>
      <c r="F727" s="92">
        <f>+L727+P727+T727+X727+AB727+AF727+AJ727+AN727+AR727+AV727+AZ727+BD727</f>
        <v>132</v>
      </c>
      <c r="G727" s="92">
        <v>718</v>
      </c>
      <c r="H727" s="92">
        <f>COUNTA(J727,N727,R727,V727,Z727,AD727,AH727,AL727,AP727,AT727,AX727,BB727)</f>
        <v>1</v>
      </c>
      <c r="I727" s="185"/>
      <c r="M727" s="185"/>
      <c r="Q727" s="185"/>
      <c r="U727" s="185"/>
      <c r="Y727" s="185"/>
      <c r="AC727" s="185"/>
      <c r="AD727" s="4">
        <v>90</v>
      </c>
      <c r="AE727" s="19">
        <v>0.13238425925925926</v>
      </c>
      <c r="AF727" s="4">
        <v>132</v>
      </c>
      <c r="AG727" s="185"/>
      <c r="AH727" s="5"/>
      <c r="AI727" s="36"/>
      <c r="AK727" s="185"/>
      <c r="AO727" s="185"/>
      <c r="AS727" s="185"/>
      <c r="AU727" s="19"/>
      <c r="AW727" s="185"/>
      <c r="BA727" s="185"/>
      <c r="BB727" s="5"/>
      <c r="BC727" s="5"/>
      <c r="BD727" s="5"/>
      <c r="BE727" s="185"/>
    </row>
    <row r="728" spans="1:61" ht="12.75">
      <c r="A728" s="169" t="s">
        <v>1162</v>
      </c>
      <c r="B728" s="5" t="s">
        <v>763</v>
      </c>
      <c r="C728" s="40">
        <v>1969</v>
      </c>
      <c r="D728" s="195" t="s">
        <v>1153</v>
      </c>
      <c r="E728" s="185"/>
      <c r="F728" s="92">
        <f>+L728+P728+T728+X728+AB728+AF728+AJ728+AN728+AR728+AV728+AZ728+BD728</f>
        <v>132</v>
      </c>
      <c r="G728" s="92">
        <v>719</v>
      </c>
      <c r="H728" s="92">
        <f>COUNTA(J728,N728,R728,V728,Z728,AD728,AH728,AL728,AP728,AT728,AX728,BB728)</f>
        <v>1</v>
      </c>
      <c r="I728" s="185"/>
      <c r="J728" s="5"/>
      <c r="K728" s="5"/>
      <c r="L728" s="5"/>
      <c r="M728" s="185"/>
      <c r="N728" s="89">
        <v>87</v>
      </c>
      <c r="O728" s="129">
        <v>0.12495370370370369</v>
      </c>
      <c r="P728" s="5">
        <v>132</v>
      </c>
      <c r="Q728" s="185"/>
      <c r="R728" s="5"/>
      <c r="S728" s="5"/>
      <c r="T728" s="5"/>
      <c r="U728" s="185"/>
      <c r="V728" s="150"/>
      <c r="W728" s="147"/>
      <c r="X728" s="5"/>
      <c r="Y728" s="185"/>
      <c r="AA728" s="5"/>
      <c r="AB728" s="5"/>
      <c r="AC728" s="185"/>
      <c r="AE728" s="19"/>
      <c r="AF728" s="5"/>
      <c r="AG728" s="185"/>
      <c r="AH728" s="5"/>
      <c r="AI728" s="36"/>
      <c r="AJ728" s="5"/>
      <c r="AK728" s="185"/>
      <c r="AL728" s="5"/>
      <c r="AM728" s="36"/>
      <c r="AN728" s="5"/>
      <c r="AO728" s="185"/>
      <c r="AP728" s="5"/>
      <c r="AQ728" s="36"/>
      <c r="AR728" s="5"/>
      <c r="AS728" s="185"/>
      <c r="AT728" s="5"/>
      <c r="AU728" s="36"/>
      <c r="AV728" s="5"/>
      <c r="AW728" s="185"/>
      <c r="AX728" s="5"/>
      <c r="AY728" s="5"/>
      <c r="AZ728" s="5"/>
      <c r="BA728" s="185"/>
      <c r="BB728" s="5"/>
      <c r="BC728" s="5"/>
      <c r="BD728" s="5"/>
      <c r="BE728" s="185"/>
      <c r="BF728" s="8"/>
      <c r="BG728" s="8"/>
      <c r="BH728" s="8"/>
      <c r="BI728" s="8"/>
    </row>
    <row r="729" spans="1:61" ht="12.75">
      <c r="A729" s="169" t="s">
        <v>876</v>
      </c>
      <c r="B729" s="5" t="s">
        <v>763</v>
      </c>
      <c r="C729" s="5">
        <v>1976</v>
      </c>
      <c r="D729" s="195" t="s">
        <v>910</v>
      </c>
      <c r="E729" s="185"/>
      <c r="F729" s="92">
        <f>+L729+P729+T729+X729+AB729+AF729+AJ729+AN729+AR729+AV729+AZ729+BD729</f>
        <v>132</v>
      </c>
      <c r="G729" s="92">
        <v>720</v>
      </c>
      <c r="H729" s="92">
        <f>COUNTA(J729,N729,R729,V729,Z729,AD729,AH729,AL729,AP729,AT729,AX729,BB729)</f>
        <v>1</v>
      </c>
      <c r="I729" s="185"/>
      <c r="J729" s="89">
        <v>87</v>
      </c>
      <c r="K729" s="89" t="s">
        <v>1005</v>
      </c>
      <c r="L729" s="5">
        <v>132</v>
      </c>
      <c r="M729" s="185"/>
      <c r="N729" s="5"/>
      <c r="O729" s="125"/>
      <c r="P729" s="5"/>
      <c r="Q729" s="185"/>
      <c r="R729" s="5"/>
      <c r="S729" s="5"/>
      <c r="T729" s="5"/>
      <c r="U729" s="185"/>
      <c r="V729" s="150"/>
      <c r="W729" s="147"/>
      <c r="X729" s="5"/>
      <c r="Y729" s="185"/>
      <c r="AA729" s="5"/>
      <c r="AB729" s="5"/>
      <c r="AC729" s="185"/>
      <c r="AD729" s="5"/>
      <c r="AE729" s="36"/>
      <c r="AF729" s="5"/>
      <c r="AG729" s="185"/>
      <c r="AH729" s="5"/>
      <c r="AI729" s="36"/>
      <c r="AJ729" s="5"/>
      <c r="AK729" s="185"/>
      <c r="AL729" s="5"/>
      <c r="AM729" s="36"/>
      <c r="AN729" s="5"/>
      <c r="AO729" s="185"/>
      <c r="AP729" s="5"/>
      <c r="AQ729" s="36"/>
      <c r="AR729" s="5"/>
      <c r="AS729" s="185"/>
      <c r="AT729" s="5"/>
      <c r="AU729" s="36"/>
      <c r="AV729" s="5"/>
      <c r="AW729" s="185"/>
      <c r="AX729" s="5"/>
      <c r="AY729" s="5"/>
      <c r="AZ729" s="5"/>
      <c r="BA729" s="185"/>
      <c r="BB729" s="5"/>
      <c r="BC729" s="5"/>
      <c r="BD729" s="5"/>
      <c r="BE729" s="185"/>
      <c r="BF729" s="8"/>
      <c r="BG729" s="8"/>
      <c r="BH729" s="8"/>
      <c r="BI729" s="8"/>
    </row>
    <row r="730" spans="1:57" ht="12.75">
      <c r="A730" s="162" t="s">
        <v>3784</v>
      </c>
      <c r="B730" s="6" t="s">
        <v>763</v>
      </c>
      <c r="D730" s="194" t="s">
        <v>1667</v>
      </c>
      <c r="E730" s="185"/>
      <c r="F730" s="92">
        <f>+L730+P730+T730+X730+AB730+AF730+AJ730+AN730+AR730+AV730+AZ730+BD730</f>
        <v>132</v>
      </c>
      <c r="G730" s="92">
        <v>721</v>
      </c>
      <c r="H730" s="92">
        <f>COUNTA(J730,N730,R730,V730,Z730,AD730,AH730,AL730,AP730,AT730,AX730,BB730)</f>
        <v>1</v>
      </c>
      <c r="I730" s="185"/>
      <c r="M730" s="185"/>
      <c r="Q730" s="185"/>
      <c r="R730" s="57"/>
      <c r="S730" s="57"/>
      <c r="T730" s="57"/>
      <c r="U730" s="185"/>
      <c r="V730" s="150"/>
      <c r="W730" s="147"/>
      <c r="X730" s="5"/>
      <c r="Y730" s="185"/>
      <c r="AA730" s="5"/>
      <c r="AB730" s="5"/>
      <c r="AC730" s="185"/>
      <c r="AG730" s="185"/>
      <c r="AH730" s="5"/>
      <c r="AI730" s="36"/>
      <c r="AK730" s="185"/>
      <c r="AO730" s="185"/>
      <c r="AS730" s="185"/>
      <c r="AU730" s="9"/>
      <c r="AW730" s="185"/>
      <c r="AX730" s="52">
        <v>89</v>
      </c>
      <c r="AY730" s="9">
        <v>0.09037037037037038</v>
      </c>
      <c r="AZ730" s="4">
        <v>132</v>
      </c>
      <c r="BA730" s="185"/>
      <c r="BB730" s="5"/>
      <c r="BC730" s="5"/>
      <c r="BD730" s="5"/>
      <c r="BE730" s="185"/>
    </row>
    <row r="731" spans="1:57" ht="12.75">
      <c r="A731" s="162" t="s">
        <v>4110</v>
      </c>
      <c r="B731" s="191" t="s">
        <v>763</v>
      </c>
      <c r="C731" s="191" t="s">
        <v>1712</v>
      </c>
      <c r="D731" s="161" t="s">
        <v>2286</v>
      </c>
      <c r="E731" s="185"/>
      <c r="F731" s="92">
        <f>+L731+P731+T731+X731+AB731+AF731+AJ731+AN731+AR731+AV731+AZ731+BD731</f>
        <v>132</v>
      </c>
      <c r="G731" s="92">
        <v>722</v>
      </c>
      <c r="H731" s="92">
        <f>COUNTA(J731,N731,R731,V731,Z731,AD731,AH731,AL731,AP731,AT731,AX731,BB731)</f>
        <v>1</v>
      </c>
      <c r="I731" s="185"/>
      <c r="M731" s="185"/>
      <c r="Q731" s="185"/>
      <c r="U731" s="185"/>
      <c r="Y731" s="185"/>
      <c r="AC731" s="185"/>
      <c r="AG731" s="185"/>
      <c r="AK731" s="185"/>
      <c r="AO731" s="185"/>
      <c r="AS731" s="185"/>
      <c r="AU731" s="19"/>
      <c r="AW731" s="185"/>
      <c r="BA731" s="185"/>
      <c r="BB731" s="191" t="s">
        <v>1697</v>
      </c>
      <c r="BC731" s="191" t="s">
        <v>4111</v>
      </c>
      <c r="BD731" s="6">
        <v>132</v>
      </c>
      <c r="BE731" s="185"/>
    </row>
    <row r="732" spans="1:57" ht="12.75">
      <c r="A732" s="162" t="s">
        <v>3518</v>
      </c>
      <c r="B732" s="191" t="s">
        <v>763</v>
      </c>
      <c r="C732" s="191" t="s">
        <v>94</v>
      </c>
      <c r="D732" s="194" t="s">
        <v>3314</v>
      </c>
      <c r="E732" s="185"/>
      <c r="F732" s="92">
        <f>+L732+P732+T732+X732+AB732+AF732+AJ732+AN732+AR732+AV732+AZ732+BD732</f>
        <v>131</v>
      </c>
      <c r="G732" s="92">
        <v>723</v>
      </c>
      <c r="H732" s="92">
        <f>COUNTA(J732,N732,R732,V732,Z732,AD732,AH732,AL732,AP732,AT732,AX732,BB732)</f>
        <v>1</v>
      </c>
      <c r="I732" s="185"/>
      <c r="M732" s="185"/>
      <c r="Q732" s="185"/>
      <c r="U732" s="185"/>
      <c r="Y732" s="185"/>
      <c r="AC732" s="185"/>
      <c r="AG732" s="185"/>
      <c r="AH732" s="191">
        <v>96</v>
      </c>
      <c r="AI732" s="191" t="s">
        <v>3315</v>
      </c>
      <c r="AJ732" s="5">
        <v>131</v>
      </c>
      <c r="AK732" s="185"/>
      <c r="AO732" s="185"/>
      <c r="AS732" s="185"/>
      <c r="AW732" s="185"/>
      <c r="BA732" s="185"/>
      <c r="BB732" s="5"/>
      <c r="BC732" s="5"/>
      <c r="BD732" s="5"/>
      <c r="BE732" s="185"/>
    </row>
    <row r="733" spans="1:61" ht="12.75">
      <c r="A733" s="169" t="s">
        <v>877</v>
      </c>
      <c r="B733" s="5" t="s">
        <v>763</v>
      </c>
      <c r="C733" s="5">
        <v>1964</v>
      </c>
      <c r="D733" s="195"/>
      <c r="E733" s="185"/>
      <c r="F733" s="92">
        <f>+L733+P733+T733+X733+AB733+AF733+AJ733+AN733+AR733+AV733+AZ733+BD733</f>
        <v>131</v>
      </c>
      <c r="G733" s="92">
        <v>724</v>
      </c>
      <c r="H733" s="92">
        <f>COUNTA(J733,N733,R733,V733,Z733,AD733,AH733,AL733,AP733,AT733,AX733,BB733)</f>
        <v>1</v>
      </c>
      <c r="I733" s="185"/>
      <c r="J733" s="89">
        <v>88</v>
      </c>
      <c r="K733" s="89" t="s">
        <v>1006</v>
      </c>
      <c r="L733" s="5">
        <v>131</v>
      </c>
      <c r="M733" s="185"/>
      <c r="N733" s="5"/>
      <c r="O733" s="125"/>
      <c r="P733" s="5"/>
      <c r="Q733" s="185"/>
      <c r="R733" s="5"/>
      <c r="S733" s="5"/>
      <c r="T733" s="5"/>
      <c r="U733" s="185"/>
      <c r="V733" s="150"/>
      <c r="W733" s="147"/>
      <c r="X733" s="5"/>
      <c r="Y733" s="185"/>
      <c r="AA733" s="5"/>
      <c r="AB733" s="5"/>
      <c r="AC733" s="185"/>
      <c r="AD733" s="5"/>
      <c r="AE733" s="60"/>
      <c r="AF733" s="5"/>
      <c r="AG733" s="185"/>
      <c r="AH733" s="5"/>
      <c r="AI733" s="36"/>
      <c r="AJ733" s="5"/>
      <c r="AK733" s="185"/>
      <c r="AL733" s="52"/>
      <c r="AM733" s="60"/>
      <c r="AN733" s="5"/>
      <c r="AO733" s="185"/>
      <c r="AP733" s="5"/>
      <c r="AQ733" s="36"/>
      <c r="AR733" s="5"/>
      <c r="AS733" s="185"/>
      <c r="AT733" s="5"/>
      <c r="AU733" s="36"/>
      <c r="AV733" s="5"/>
      <c r="AW733" s="185"/>
      <c r="AX733" s="52"/>
      <c r="AY733" s="52"/>
      <c r="AZ733" s="5"/>
      <c r="BA733" s="185"/>
      <c r="BB733" s="5"/>
      <c r="BC733" s="5"/>
      <c r="BD733" s="5"/>
      <c r="BE733" s="185"/>
      <c r="BF733" s="8"/>
      <c r="BG733" s="8"/>
      <c r="BH733" s="8"/>
      <c r="BI733" s="8"/>
    </row>
    <row r="734" spans="1:57" ht="12.75">
      <c r="A734" s="162" t="s">
        <v>517</v>
      </c>
      <c r="B734" s="191" t="s">
        <v>763</v>
      </c>
      <c r="C734" s="191" t="s">
        <v>2244</v>
      </c>
      <c r="D734" s="194" t="s">
        <v>1752</v>
      </c>
      <c r="E734" s="185"/>
      <c r="F734" s="92">
        <f>+L734+P734+T734+X734+AB734+AF734+AJ734+AN734+AR734+AV734+AZ734+BD734</f>
        <v>130</v>
      </c>
      <c r="G734" s="92">
        <v>725</v>
      </c>
      <c r="H734" s="92">
        <f>COUNTA(J734,N734,R734,V734,Z734,AD734,AH734,AL734,AP734,AT734,AX734,BB734)</f>
        <v>1</v>
      </c>
      <c r="I734" s="185"/>
      <c r="J734" s="5"/>
      <c r="K734" s="5"/>
      <c r="M734" s="185"/>
      <c r="Q734" s="185"/>
      <c r="U734" s="185"/>
      <c r="Y734" s="185"/>
      <c r="AC734" s="185"/>
      <c r="AG734" s="185"/>
      <c r="AH734" s="191">
        <v>97</v>
      </c>
      <c r="AI734" s="191" t="s">
        <v>3317</v>
      </c>
      <c r="AJ734" s="4">
        <v>130</v>
      </c>
      <c r="AK734" s="185"/>
      <c r="AO734" s="185"/>
      <c r="AQ734" s="58"/>
      <c r="AS734" s="185"/>
      <c r="AU734" s="19"/>
      <c r="AW734" s="185"/>
      <c r="BA734" s="185"/>
      <c r="BB734" s="5"/>
      <c r="BC734" s="5"/>
      <c r="BD734" s="5"/>
      <c r="BE734" s="185"/>
    </row>
    <row r="735" spans="1:61" ht="12.75">
      <c r="A735" s="169" t="s">
        <v>878</v>
      </c>
      <c r="B735" s="5" t="s">
        <v>763</v>
      </c>
      <c r="C735" s="5">
        <v>1976</v>
      </c>
      <c r="D735" s="194" t="s">
        <v>1899</v>
      </c>
      <c r="E735" s="185"/>
      <c r="F735" s="92">
        <f>+L735+P735+T735+X735+AB735+AF735+AJ735+AN735+AR735+AV735+AZ735+BD735</f>
        <v>130</v>
      </c>
      <c r="G735" s="92">
        <v>726</v>
      </c>
      <c r="H735" s="92">
        <f>COUNTA(J735,N735,R735,V735,Z735,AD735,AH735,AL735,AP735,AT735,AX735,BB735)</f>
        <v>1</v>
      </c>
      <c r="I735" s="185"/>
      <c r="J735" s="89">
        <v>89</v>
      </c>
      <c r="K735" s="89" t="s">
        <v>1007</v>
      </c>
      <c r="L735" s="5">
        <v>130</v>
      </c>
      <c r="M735" s="185"/>
      <c r="N735" s="5"/>
      <c r="O735" s="125"/>
      <c r="P735" s="5"/>
      <c r="Q735" s="185"/>
      <c r="R735" s="5"/>
      <c r="S735" s="5"/>
      <c r="T735" s="5"/>
      <c r="U735" s="185"/>
      <c r="V735" s="150"/>
      <c r="W735" s="147"/>
      <c r="X735" s="5"/>
      <c r="Y735" s="185"/>
      <c r="AA735" s="5"/>
      <c r="AB735" s="5"/>
      <c r="AC735" s="185"/>
      <c r="AE735" s="19"/>
      <c r="AF735" s="5"/>
      <c r="AG735" s="185"/>
      <c r="AH735" s="5"/>
      <c r="AI735" s="36"/>
      <c r="AJ735" s="5"/>
      <c r="AK735" s="185"/>
      <c r="AL735" s="5"/>
      <c r="AM735" s="36"/>
      <c r="AN735" s="5"/>
      <c r="AO735" s="185"/>
      <c r="AP735" s="5"/>
      <c r="AQ735" s="36"/>
      <c r="AR735" s="5"/>
      <c r="AS735" s="185"/>
      <c r="AT735" s="5"/>
      <c r="AU735" s="36"/>
      <c r="AV735" s="5"/>
      <c r="AW735" s="185"/>
      <c r="AX735" s="5"/>
      <c r="AY735" s="5"/>
      <c r="AZ735" s="5"/>
      <c r="BA735" s="185"/>
      <c r="BB735" s="5"/>
      <c r="BC735" s="5"/>
      <c r="BD735" s="5"/>
      <c r="BE735" s="185"/>
      <c r="BF735" s="8"/>
      <c r="BG735" s="8"/>
      <c r="BH735" s="8"/>
      <c r="BI735" s="8"/>
    </row>
    <row r="736" spans="1:57" ht="12.75">
      <c r="A736" s="162" t="s">
        <v>673</v>
      </c>
      <c r="B736" s="136" t="s">
        <v>763</v>
      </c>
      <c r="D736" s="194" t="s">
        <v>2128</v>
      </c>
      <c r="E736" s="185"/>
      <c r="F736" s="92">
        <f>+L736+P736+T736+X736+AB736+AF736+AJ736+AN736+AR736+AV736+AZ736+BD736</f>
        <v>130</v>
      </c>
      <c r="G736" s="92">
        <v>727</v>
      </c>
      <c r="H736" s="92">
        <f>COUNTA(J736,N736,R736,V736,Z736,AD736,AH736,AL736,AP736,AT736,AX736,BB736)</f>
        <v>1</v>
      </c>
      <c r="I736" s="185"/>
      <c r="M736" s="185"/>
      <c r="Q736" s="185"/>
      <c r="U736" s="185"/>
      <c r="Y736" s="185"/>
      <c r="Z736" s="153">
        <v>85</v>
      </c>
      <c r="AA736" s="136" t="s">
        <v>2129</v>
      </c>
      <c r="AB736" s="6">
        <v>130</v>
      </c>
      <c r="AC736" s="185"/>
      <c r="AE736" s="19"/>
      <c r="AG736" s="185"/>
      <c r="AH736" s="5"/>
      <c r="AI736" s="36"/>
      <c r="AK736" s="185"/>
      <c r="AO736" s="185"/>
      <c r="AS736" s="185"/>
      <c r="AW736" s="185"/>
      <c r="BA736" s="185"/>
      <c r="BB736" s="5"/>
      <c r="BC736" s="5"/>
      <c r="BD736" s="5"/>
      <c r="BE736" s="185"/>
    </row>
    <row r="737" spans="1:61" ht="12.75">
      <c r="A737" s="11" t="s">
        <v>2719</v>
      </c>
      <c r="B737" s="5" t="s">
        <v>763</v>
      </c>
      <c r="D737" s="177" t="s">
        <v>2715</v>
      </c>
      <c r="E737" s="185"/>
      <c r="F737" s="92">
        <f>+L737+P737+T737+X737+AB737+AF737+AJ737+AN737+AR737+AV737+AZ737+BD737</f>
        <v>129</v>
      </c>
      <c r="G737" s="92">
        <v>728</v>
      </c>
      <c r="H737" s="92">
        <f>COUNTA(J737,N737,R737,V737,Z737,AD737,AH737,AL737,AP737,AT737,AX737,BB737)</f>
        <v>1</v>
      </c>
      <c r="I737" s="185"/>
      <c r="M737" s="185"/>
      <c r="Q737" s="185"/>
      <c r="U737" s="185"/>
      <c r="Y737" s="185"/>
      <c r="AC737" s="185"/>
      <c r="AD737" s="4">
        <v>93</v>
      </c>
      <c r="AE737" s="19">
        <v>0.1361111111111111</v>
      </c>
      <c r="AF737" s="4">
        <v>129</v>
      </c>
      <c r="AG737" s="185"/>
      <c r="AH737" s="5"/>
      <c r="AI737" s="36"/>
      <c r="AK737" s="185"/>
      <c r="AO737" s="185"/>
      <c r="AS737" s="185"/>
      <c r="AU737" s="19"/>
      <c r="AW737" s="185"/>
      <c r="BA737" s="185"/>
      <c r="BB737" s="5"/>
      <c r="BC737" s="5"/>
      <c r="BD737" s="5"/>
      <c r="BE737" s="185"/>
      <c r="BG737" s="8"/>
      <c r="BH737" s="8"/>
      <c r="BI737" s="8"/>
    </row>
    <row r="738" spans="1:57" ht="12.75">
      <c r="A738" s="162" t="s">
        <v>3519</v>
      </c>
      <c r="B738" s="191" t="s">
        <v>763</v>
      </c>
      <c r="C738" s="191" t="s">
        <v>252</v>
      </c>
      <c r="D738" s="194" t="s">
        <v>1752</v>
      </c>
      <c r="E738" s="185"/>
      <c r="F738" s="92">
        <f>+L738+P738+T738+X738+AB738+AF738+AJ738+AN738+AR738+AV738+AZ738+BD738</f>
        <v>129</v>
      </c>
      <c r="G738" s="92">
        <v>729</v>
      </c>
      <c r="H738" s="92">
        <f>COUNTA(J738,N738,R738,V738,Z738,AD738,AH738,AL738,AP738,AT738,AX738,BB738)</f>
        <v>1</v>
      </c>
      <c r="I738" s="185"/>
      <c r="M738" s="185"/>
      <c r="Q738" s="185"/>
      <c r="U738" s="185"/>
      <c r="Y738" s="185"/>
      <c r="AC738" s="185"/>
      <c r="AG738" s="185"/>
      <c r="AH738" s="191">
        <v>98</v>
      </c>
      <c r="AI738" s="191" t="s">
        <v>3320</v>
      </c>
      <c r="AJ738" s="5">
        <v>129</v>
      </c>
      <c r="AK738" s="185"/>
      <c r="AO738" s="185"/>
      <c r="AS738" s="185"/>
      <c r="AU738" s="19"/>
      <c r="AW738" s="185"/>
      <c r="BA738" s="185"/>
      <c r="BB738" s="5"/>
      <c r="BC738" s="5"/>
      <c r="BD738" s="5"/>
      <c r="BE738" s="185"/>
    </row>
    <row r="739" spans="1:57" ht="12.75">
      <c r="A739" s="162" t="s">
        <v>4114</v>
      </c>
      <c r="B739" s="191" t="s">
        <v>763</v>
      </c>
      <c r="C739" s="191"/>
      <c r="D739" s="161" t="s">
        <v>2994</v>
      </c>
      <c r="E739" s="185"/>
      <c r="F739" s="92">
        <f>+L739+P739+T739+X739+AB739+AF739+AJ739+AN739+AR739+AV739+AZ739+BD739</f>
        <v>129</v>
      </c>
      <c r="G739" s="92">
        <v>730</v>
      </c>
      <c r="H739" s="92">
        <f>COUNTA(J739,N739,R739,V739,Z739,AD739,AH739,AL739,AP739,AT739,AX739,BB739)</f>
        <v>1</v>
      </c>
      <c r="I739" s="185"/>
      <c r="M739" s="185"/>
      <c r="Q739" s="185"/>
      <c r="U739" s="185"/>
      <c r="Y739" s="185"/>
      <c r="Z739" s="154"/>
      <c r="AA739" s="16"/>
      <c r="AC739" s="185"/>
      <c r="AG739" s="185"/>
      <c r="AK739" s="185"/>
      <c r="AO739" s="185"/>
      <c r="AS739" s="185"/>
      <c r="AU739" s="19"/>
      <c r="AW739" s="185"/>
      <c r="BA739" s="185"/>
      <c r="BB739" s="191" t="s">
        <v>1677</v>
      </c>
      <c r="BC739" s="191" t="s">
        <v>4115</v>
      </c>
      <c r="BD739" s="6">
        <v>129</v>
      </c>
      <c r="BE739" s="185"/>
    </row>
    <row r="740" spans="1:57" ht="12.75">
      <c r="A740" s="162" t="s">
        <v>3670</v>
      </c>
      <c r="B740" s="191" t="s">
        <v>763</v>
      </c>
      <c r="D740" s="194" t="s">
        <v>3671</v>
      </c>
      <c r="E740" s="185"/>
      <c r="F740" s="92">
        <f>+L740+P740+T740+X740+AB740+AF740+AJ740+AN740+AR740+AV740+AZ740+BD740</f>
        <v>128</v>
      </c>
      <c r="G740" s="92">
        <v>731</v>
      </c>
      <c r="H740" s="92">
        <f>COUNTA(J740,N740,R740,V740,Z740,AD740,AH740,AL740,AP740,AT740,AX740,BB740)</f>
        <v>1</v>
      </c>
      <c r="I740" s="185"/>
      <c r="M740" s="185"/>
      <c r="Q740" s="185"/>
      <c r="U740" s="185"/>
      <c r="Y740" s="185"/>
      <c r="Z740" s="153"/>
      <c r="AA740" s="136"/>
      <c r="AB740" s="6"/>
      <c r="AC740" s="185"/>
      <c r="AG740" s="185"/>
      <c r="AH740" s="5"/>
      <c r="AI740" s="36"/>
      <c r="AK740" s="185"/>
      <c r="AL740" s="5">
        <v>93</v>
      </c>
      <c r="AM740" s="9">
        <v>0.11380787037037036</v>
      </c>
      <c r="AN740" s="5">
        <v>128</v>
      </c>
      <c r="AO740" s="185"/>
      <c r="AS740" s="185"/>
      <c r="AU740" s="19"/>
      <c r="AW740" s="185"/>
      <c r="BA740" s="185"/>
      <c r="BB740" s="5"/>
      <c r="BC740" s="5"/>
      <c r="BD740" s="5"/>
      <c r="BE740" s="185"/>
    </row>
    <row r="741" spans="1:61" ht="12.75">
      <c r="A741" s="169" t="s">
        <v>3785</v>
      </c>
      <c r="B741" s="5" t="s">
        <v>763</v>
      </c>
      <c r="D741" s="194" t="s">
        <v>1667</v>
      </c>
      <c r="E741" s="185"/>
      <c r="F741" s="92">
        <f>+L741+P741+T741+X741+AB741+AF741+AJ741+AN741+AR741+AV741+AZ741+BD741</f>
        <v>128</v>
      </c>
      <c r="G741" s="92">
        <v>732</v>
      </c>
      <c r="H741" s="92">
        <f>COUNTA(J741,N741,R741,V741,Z741,AD741,AH741,AL741,AP741,AT741,AX741,BB741)</f>
        <v>1</v>
      </c>
      <c r="I741" s="185"/>
      <c r="J741" s="89"/>
      <c r="K741" s="89"/>
      <c r="L741" s="5"/>
      <c r="M741" s="185"/>
      <c r="N741" s="5"/>
      <c r="O741" s="125"/>
      <c r="P741" s="5"/>
      <c r="Q741" s="185"/>
      <c r="R741" s="92"/>
      <c r="S741" s="89"/>
      <c r="T741" s="52"/>
      <c r="U741" s="185"/>
      <c r="V741" s="150"/>
      <c r="W741" s="147"/>
      <c r="X741" s="5"/>
      <c r="Y741" s="185"/>
      <c r="AA741" s="5"/>
      <c r="AB741" s="5"/>
      <c r="AC741" s="185"/>
      <c r="AD741" s="5"/>
      <c r="AE741" s="36"/>
      <c r="AF741" s="5"/>
      <c r="AG741" s="185"/>
      <c r="AH741" s="5"/>
      <c r="AI741" s="36"/>
      <c r="AJ741" s="6"/>
      <c r="AK741" s="185"/>
      <c r="AL741" s="5"/>
      <c r="AM741" s="36"/>
      <c r="AN741" s="5"/>
      <c r="AO741" s="185"/>
      <c r="AP741" s="5"/>
      <c r="AQ741" s="36"/>
      <c r="AR741" s="5"/>
      <c r="AS741" s="185"/>
      <c r="AT741" s="5"/>
      <c r="AU741" s="36"/>
      <c r="AV741" s="5"/>
      <c r="AW741" s="185"/>
      <c r="AX741" s="52">
        <v>93</v>
      </c>
      <c r="AY741" s="36">
        <v>0.09085648148148147</v>
      </c>
      <c r="AZ741" s="4">
        <v>128</v>
      </c>
      <c r="BA741" s="185"/>
      <c r="BB741" s="5"/>
      <c r="BC741" s="5"/>
      <c r="BD741" s="5"/>
      <c r="BE741" s="185"/>
      <c r="BF741" s="8"/>
      <c r="BG741" s="8"/>
      <c r="BH741" s="8"/>
      <c r="BI741" s="8"/>
    </row>
    <row r="742" spans="1:57" ht="12.75">
      <c r="A742" s="162" t="s">
        <v>3786</v>
      </c>
      <c r="B742" s="57" t="s">
        <v>763</v>
      </c>
      <c r="D742" s="195" t="s">
        <v>3763</v>
      </c>
      <c r="E742" s="185"/>
      <c r="F742" s="92">
        <f>+L742+P742+T742+X742+AB742+AF742+AJ742+AN742+AR742+AV742+AZ742+BD742</f>
        <v>127</v>
      </c>
      <c r="G742" s="92">
        <v>733</v>
      </c>
      <c r="H742" s="92">
        <f>COUNTA(J742,N742,R742,V742,Z742,AD742,AH742,AL742,AP742,AT742,AX742,BB742)</f>
        <v>1</v>
      </c>
      <c r="I742" s="185"/>
      <c r="M742" s="185"/>
      <c r="Q742" s="185"/>
      <c r="R742" s="42"/>
      <c r="S742" s="42"/>
      <c r="T742" s="42"/>
      <c r="U742" s="185"/>
      <c r="V742" s="150"/>
      <c r="W742" s="147"/>
      <c r="X742" s="5"/>
      <c r="Y742" s="185"/>
      <c r="AA742" s="5"/>
      <c r="AB742" s="5"/>
      <c r="AC742" s="185"/>
      <c r="AE742" s="19"/>
      <c r="AG742" s="185"/>
      <c r="AH742" s="5"/>
      <c r="AI742" s="36"/>
      <c r="AK742" s="185"/>
      <c r="AO742" s="185"/>
      <c r="AS742" s="185"/>
      <c r="AU742" s="9"/>
      <c r="AW742" s="185"/>
      <c r="AX742" s="5">
        <v>94</v>
      </c>
      <c r="AY742" s="9">
        <v>0.09108796296296295</v>
      </c>
      <c r="AZ742" s="5">
        <v>127</v>
      </c>
      <c r="BA742" s="185"/>
      <c r="BB742" s="5"/>
      <c r="BC742" s="5"/>
      <c r="BD742" s="5"/>
      <c r="BE742" s="185"/>
    </row>
    <row r="743" spans="1:61" ht="12.75">
      <c r="A743" s="169" t="s">
        <v>879</v>
      </c>
      <c r="B743" s="5" t="s">
        <v>763</v>
      </c>
      <c r="C743" s="5">
        <v>1966</v>
      </c>
      <c r="D743" s="195" t="s">
        <v>737</v>
      </c>
      <c r="E743" s="185"/>
      <c r="F743" s="92">
        <f>+L743+P743+T743+X743+AB743+AF743+AJ743+AN743+AR743+AV743+AZ743+BD743</f>
        <v>127</v>
      </c>
      <c r="G743" s="92">
        <v>734</v>
      </c>
      <c r="H743" s="92">
        <f>COUNTA(J743,N743,R743,V743,Z743,AD743,AH743,AL743,AP743,AT743,AX743,BB743)</f>
        <v>1</v>
      </c>
      <c r="I743" s="185"/>
      <c r="J743" s="89">
        <v>92</v>
      </c>
      <c r="K743" s="89" t="s">
        <v>1010</v>
      </c>
      <c r="L743" s="5">
        <v>127</v>
      </c>
      <c r="M743" s="185"/>
      <c r="N743" s="5"/>
      <c r="O743" s="125"/>
      <c r="P743" s="5"/>
      <c r="Q743" s="185"/>
      <c r="R743" s="5"/>
      <c r="S743" s="5"/>
      <c r="T743" s="5"/>
      <c r="U743" s="185"/>
      <c r="V743" s="150"/>
      <c r="W743" s="147"/>
      <c r="X743" s="5"/>
      <c r="Y743" s="185"/>
      <c r="AA743" s="5"/>
      <c r="AB743" s="5"/>
      <c r="AC743" s="185"/>
      <c r="AE743" s="19"/>
      <c r="AF743" s="5"/>
      <c r="AG743" s="185"/>
      <c r="AH743" s="5"/>
      <c r="AI743" s="36"/>
      <c r="AJ743" s="5"/>
      <c r="AK743" s="185"/>
      <c r="AL743" s="5"/>
      <c r="AM743" s="36"/>
      <c r="AN743" s="5"/>
      <c r="AO743" s="185"/>
      <c r="AP743" s="5"/>
      <c r="AQ743" s="36"/>
      <c r="AR743" s="5"/>
      <c r="AS743" s="185"/>
      <c r="AT743" s="5"/>
      <c r="AU743" s="36"/>
      <c r="AV743" s="5"/>
      <c r="AW743" s="185"/>
      <c r="AX743" s="5"/>
      <c r="AY743" s="5"/>
      <c r="AZ743" s="5"/>
      <c r="BA743" s="185"/>
      <c r="BB743" s="5"/>
      <c r="BC743" s="5"/>
      <c r="BD743" s="5"/>
      <c r="BE743" s="185"/>
      <c r="BF743" s="8"/>
      <c r="BG743" s="8"/>
      <c r="BH743" s="8"/>
      <c r="BI743" s="8"/>
    </row>
    <row r="744" spans="1:57" ht="12.75">
      <c r="A744" s="162" t="s">
        <v>3520</v>
      </c>
      <c r="B744" s="191" t="s">
        <v>763</v>
      </c>
      <c r="C744" s="191" t="s">
        <v>2154</v>
      </c>
      <c r="D744" s="194" t="s">
        <v>3097</v>
      </c>
      <c r="E744" s="185"/>
      <c r="F744" s="92">
        <f>+L744+P744+T744+X744+AB744+AF744+AJ744+AN744+AR744+AV744+AZ744+BD744</f>
        <v>127</v>
      </c>
      <c r="G744" s="92">
        <v>735</v>
      </c>
      <c r="H744" s="92">
        <f>COUNTA(J744,N744,R744,V744,Z744,AD744,AH744,AL744,AP744,AT744,AX744,BB744)</f>
        <v>1</v>
      </c>
      <c r="I744" s="185"/>
      <c r="M744" s="185"/>
      <c r="Q744" s="185"/>
      <c r="U744" s="185"/>
      <c r="Y744" s="185"/>
      <c r="AC744" s="185"/>
      <c r="AG744" s="185"/>
      <c r="AH744" s="191">
        <v>100</v>
      </c>
      <c r="AI744" s="191" t="s">
        <v>3326</v>
      </c>
      <c r="AJ744" s="5">
        <v>127</v>
      </c>
      <c r="AK744" s="185"/>
      <c r="AO744" s="185"/>
      <c r="AS744" s="185"/>
      <c r="AT744" s="21"/>
      <c r="AU744" s="20"/>
      <c r="AV744" s="21"/>
      <c r="AW744" s="185"/>
      <c r="BA744" s="185"/>
      <c r="BB744" s="5"/>
      <c r="BC744" s="5"/>
      <c r="BD744" s="5"/>
      <c r="BE744" s="185"/>
    </row>
    <row r="745" spans="1:57" ht="12.75">
      <c r="A745" s="162" t="s">
        <v>4117</v>
      </c>
      <c r="B745" s="191" t="s">
        <v>763</v>
      </c>
      <c r="C745" s="191" t="s">
        <v>1927</v>
      </c>
      <c r="D745" s="195" t="s">
        <v>742</v>
      </c>
      <c r="E745" s="185"/>
      <c r="F745" s="92">
        <f>+L745+P745+T745+X745+AB745+AF745+AJ745+AN745+AR745+AV745+AZ745+BD745</f>
        <v>127</v>
      </c>
      <c r="G745" s="92">
        <v>736</v>
      </c>
      <c r="H745" s="92">
        <f>COUNTA(J745,N745,R745,V745,Z745,AD745,AH745,AL745,AP745,AT745,AX745,BB745)</f>
        <v>1</v>
      </c>
      <c r="I745" s="185"/>
      <c r="M745" s="185"/>
      <c r="Q745" s="185"/>
      <c r="U745" s="185"/>
      <c r="Y745" s="185"/>
      <c r="AC745" s="185"/>
      <c r="AG745" s="185"/>
      <c r="AK745" s="185"/>
      <c r="AL745" s="42"/>
      <c r="AM745" s="58"/>
      <c r="AO745" s="185"/>
      <c r="AS745" s="185"/>
      <c r="AU745" s="19"/>
      <c r="AW745" s="185"/>
      <c r="BA745" s="185"/>
      <c r="BB745" s="191" t="s">
        <v>2199</v>
      </c>
      <c r="BC745" s="191" t="s">
        <v>4118</v>
      </c>
      <c r="BD745" s="6">
        <v>127</v>
      </c>
      <c r="BE745" s="185"/>
    </row>
    <row r="746" spans="1:61" ht="12.75">
      <c r="A746" s="170" t="s">
        <v>3723</v>
      </c>
      <c r="B746" s="5" t="s">
        <v>765</v>
      </c>
      <c r="C746" s="5">
        <v>1962</v>
      </c>
      <c r="D746" s="194" t="s">
        <v>1733</v>
      </c>
      <c r="E746" s="185"/>
      <c r="F746" s="92">
        <f>+L746+P746+T746+X746+AB746+AF746+AJ746+AN746+AR746+AV746+AZ746+BD746</f>
        <v>126</v>
      </c>
      <c r="G746" s="92">
        <v>737</v>
      </c>
      <c r="H746" s="92">
        <f>COUNTA(J746,N746,R746,V746,Z746,AD746,AH746,AL746,AP746,AT746,AX746,BB746)</f>
        <v>1</v>
      </c>
      <c r="I746" s="185"/>
      <c r="J746" s="89"/>
      <c r="K746" s="89"/>
      <c r="L746" s="5"/>
      <c r="M746" s="185"/>
      <c r="N746" s="5"/>
      <c r="O746" s="125"/>
      <c r="P746" s="5"/>
      <c r="Q746" s="185"/>
      <c r="R746" s="92"/>
      <c r="S746" s="89"/>
      <c r="T746" s="52"/>
      <c r="U746" s="185"/>
      <c r="V746" s="150"/>
      <c r="W746" s="147"/>
      <c r="X746" s="5"/>
      <c r="Y746" s="185"/>
      <c r="AA746" s="5"/>
      <c r="AB746" s="5"/>
      <c r="AC746" s="185"/>
      <c r="AE746" s="19"/>
      <c r="AG746" s="185"/>
      <c r="AH746" s="5"/>
      <c r="AI746" s="36"/>
      <c r="AJ746" s="6"/>
      <c r="AK746" s="185"/>
      <c r="AL746" s="5"/>
      <c r="AM746" s="36"/>
      <c r="AN746" s="5"/>
      <c r="AO746" s="185"/>
      <c r="AP746" s="4">
        <v>97</v>
      </c>
      <c r="AQ746" s="36">
        <v>0.16493055555555555</v>
      </c>
      <c r="AR746" s="4">
        <v>126</v>
      </c>
      <c r="AS746" s="185"/>
      <c r="AT746" s="5"/>
      <c r="AU746" s="36"/>
      <c r="AV746" s="5"/>
      <c r="AW746" s="185"/>
      <c r="AX746" s="5"/>
      <c r="AY746" s="5"/>
      <c r="AZ746" s="5"/>
      <c r="BA746" s="185"/>
      <c r="BB746" s="5"/>
      <c r="BC746" s="5"/>
      <c r="BD746" s="5"/>
      <c r="BE746" s="185"/>
      <c r="BF746" s="8"/>
      <c r="BG746" s="8"/>
      <c r="BH746" s="8"/>
      <c r="BI746" s="8"/>
    </row>
    <row r="747" spans="1:58" ht="12.75">
      <c r="A747" s="162" t="s">
        <v>676</v>
      </c>
      <c r="B747" s="136" t="s">
        <v>763</v>
      </c>
      <c r="D747" s="196" t="s">
        <v>1752</v>
      </c>
      <c r="E747" s="185"/>
      <c r="F747" s="92">
        <f>+L747+P747+T747+X747+AB747+AF747+AJ747+AN747+AR747+AV747+AZ747+BD747</f>
        <v>126</v>
      </c>
      <c r="G747" s="92">
        <v>738</v>
      </c>
      <c r="H747" s="92">
        <f>COUNTA(J747,N747,R747,V747,Z747,AD747,AH747,AL747,AP747,AT747,AX747,BB747)</f>
        <v>1</v>
      </c>
      <c r="I747" s="185"/>
      <c r="J747" s="5"/>
      <c r="K747" s="36"/>
      <c r="L747" s="5"/>
      <c r="M747" s="185"/>
      <c r="N747" s="5"/>
      <c r="O747" s="59"/>
      <c r="P747" s="5"/>
      <c r="Q747" s="185"/>
      <c r="U747" s="185"/>
      <c r="Y747" s="185"/>
      <c r="Z747" s="153">
        <v>89</v>
      </c>
      <c r="AA747" s="136" t="s">
        <v>2149</v>
      </c>
      <c r="AB747" s="6">
        <v>126</v>
      </c>
      <c r="AC747" s="185"/>
      <c r="AD747" s="5"/>
      <c r="AF747" s="5"/>
      <c r="AG747" s="185"/>
      <c r="AH747" s="5"/>
      <c r="AI747" s="36"/>
      <c r="AJ747" s="5"/>
      <c r="AK747" s="185"/>
      <c r="AN747" s="5"/>
      <c r="AO747" s="185"/>
      <c r="AS747" s="185"/>
      <c r="AU747" s="19"/>
      <c r="AW747" s="185"/>
      <c r="BA747" s="185"/>
      <c r="BB747" s="5"/>
      <c r="BC747" s="5"/>
      <c r="BD747" s="5"/>
      <c r="BE747" s="185"/>
      <c r="BF747" s="8"/>
    </row>
    <row r="748" spans="1:61" ht="12.75">
      <c r="A748" s="169" t="s">
        <v>880</v>
      </c>
      <c r="B748" s="5" t="s">
        <v>763</v>
      </c>
      <c r="C748" s="5">
        <v>1946</v>
      </c>
      <c r="D748" s="195" t="s">
        <v>907</v>
      </c>
      <c r="E748" s="185"/>
      <c r="F748" s="92">
        <f>+L748+P748+T748+X748+AB748+AF748+AJ748+AN748+AR748+AV748+AZ748+BD748</f>
        <v>126</v>
      </c>
      <c r="G748" s="92">
        <v>739</v>
      </c>
      <c r="H748" s="92">
        <f>COUNTA(J748,N748,R748,V748,Z748,AD748,AH748,AL748,AP748,AT748,AX748,BB748)</f>
        <v>1</v>
      </c>
      <c r="I748" s="185"/>
      <c r="J748" s="89">
        <v>93</v>
      </c>
      <c r="K748" s="89" t="s">
        <v>1011</v>
      </c>
      <c r="L748" s="5">
        <v>126</v>
      </c>
      <c r="M748" s="185"/>
      <c r="N748" s="5"/>
      <c r="O748" s="125"/>
      <c r="P748" s="5"/>
      <c r="Q748" s="185"/>
      <c r="R748" s="5"/>
      <c r="S748" s="5"/>
      <c r="T748" s="5"/>
      <c r="U748" s="185"/>
      <c r="V748" s="150"/>
      <c r="W748" s="147"/>
      <c r="X748" s="5"/>
      <c r="Y748" s="185"/>
      <c r="AA748" s="5"/>
      <c r="AB748" s="5"/>
      <c r="AC748" s="185"/>
      <c r="AD748" s="5"/>
      <c r="AE748" s="36"/>
      <c r="AF748" s="5"/>
      <c r="AG748" s="185"/>
      <c r="AH748" s="5"/>
      <c r="AI748" s="36"/>
      <c r="AJ748" s="5"/>
      <c r="AK748" s="185"/>
      <c r="AL748" s="5"/>
      <c r="AM748" s="36"/>
      <c r="AN748" s="5"/>
      <c r="AO748" s="185"/>
      <c r="AP748" s="5"/>
      <c r="AQ748" s="36"/>
      <c r="AR748" s="5"/>
      <c r="AS748" s="185"/>
      <c r="AT748" s="5"/>
      <c r="AU748" s="36"/>
      <c r="AV748" s="5"/>
      <c r="AW748" s="185"/>
      <c r="AX748" s="5"/>
      <c r="AY748" s="5"/>
      <c r="AZ748" s="5"/>
      <c r="BA748" s="185"/>
      <c r="BB748" s="5"/>
      <c r="BC748" s="5"/>
      <c r="BD748" s="5"/>
      <c r="BE748" s="185"/>
      <c r="BF748" s="8"/>
      <c r="BG748" s="8"/>
      <c r="BH748" s="8"/>
      <c r="BI748" s="8"/>
    </row>
    <row r="749" spans="1:57" ht="12.75">
      <c r="A749" s="162" t="s">
        <v>3787</v>
      </c>
      <c r="B749" s="57" t="s">
        <v>763</v>
      </c>
      <c r="C749" s="141"/>
      <c r="D749" s="196" t="s">
        <v>3788</v>
      </c>
      <c r="E749" s="185"/>
      <c r="F749" s="92">
        <f>+L749+P749+T749+X749+AB749+AF749+AJ749+AN749+AR749+AV749+AZ749+BD749</f>
        <v>126</v>
      </c>
      <c r="G749" s="92">
        <v>740</v>
      </c>
      <c r="H749" s="92">
        <f>COUNTA(J749,N749,R749,V749,Z749,AD749,AH749,AL749,AP749,AT749,AX749,BB749)</f>
        <v>1</v>
      </c>
      <c r="I749" s="185"/>
      <c r="M749" s="185"/>
      <c r="Q749" s="185"/>
      <c r="R749" s="42"/>
      <c r="S749" s="42"/>
      <c r="T749" s="42"/>
      <c r="U749" s="185"/>
      <c r="V749" s="150"/>
      <c r="W749" s="147"/>
      <c r="X749" s="5"/>
      <c r="Y749" s="185"/>
      <c r="AA749" s="5"/>
      <c r="AB749" s="5"/>
      <c r="AC749" s="185"/>
      <c r="AG749" s="185"/>
      <c r="AH749" s="5"/>
      <c r="AI749" s="36"/>
      <c r="AK749" s="185"/>
      <c r="AO749" s="185"/>
      <c r="AS749" s="185"/>
      <c r="AU749" s="9"/>
      <c r="AW749" s="185"/>
      <c r="AX749" s="52">
        <v>95</v>
      </c>
      <c r="AY749" s="9">
        <v>0.09166666666666667</v>
      </c>
      <c r="AZ749" s="4">
        <v>126</v>
      </c>
      <c r="BA749" s="185"/>
      <c r="BB749" s="5"/>
      <c r="BC749" s="5"/>
      <c r="BD749" s="5"/>
      <c r="BE749" s="185"/>
    </row>
    <row r="750" spans="1:61" ht="12.75">
      <c r="A750" s="169" t="s">
        <v>3724</v>
      </c>
      <c r="B750" s="5" t="s">
        <v>763</v>
      </c>
      <c r="D750" s="195" t="s">
        <v>3368</v>
      </c>
      <c r="E750" s="185"/>
      <c r="F750" s="92">
        <f>+L750+P750+T750+X750+AB750+AF750+AJ750+AN750+AR750+AV750+AZ750+BD750</f>
        <v>125</v>
      </c>
      <c r="G750" s="92">
        <v>741</v>
      </c>
      <c r="H750" s="92">
        <f>COUNTA(J750,N750,R750,V750,Z750,AD750,AH750,AL750,AP750,AT750,AX750,BB750)</f>
        <v>1</v>
      </c>
      <c r="I750" s="185"/>
      <c r="J750" s="89"/>
      <c r="K750" s="89"/>
      <c r="L750" s="5"/>
      <c r="M750" s="185"/>
      <c r="N750" s="5"/>
      <c r="O750" s="125"/>
      <c r="P750" s="5"/>
      <c r="Q750" s="185"/>
      <c r="R750" s="5"/>
      <c r="S750" s="5"/>
      <c r="T750" s="5"/>
      <c r="U750" s="185"/>
      <c r="V750" s="150"/>
      <c r="W750" s="147"/>
      <c r="X750" s="5"/>
      <c r="Y750" s="185"/>
      <c r="AA750" s="5"/>
      <c r="AB750" s="5"/>
      <c r="AC750" s="185"/>
      <c r="AE750" s="19"/>
      <c r="AF750" s="5"/>
      <c r="AG750" s="185"/>
      <c r="AH750" s="5"/>
      <c r="AI750" s="36"/>
      <c r="AJ750" s="5"/>
      <c r="AK750" s="185"/>
      <c r="AL750" s="5"/>
      <c r="AM750" s="36"/>
      <c r="AN750" s="5"/>
      <c r="AO750" s="185"/>
      <c r="AP750" s="5">
        <v>98</v>
      </c>
      <c r="AQ750" s="36">
        <v>0.165</v>
      </c>
      <c r="AR750" s="5">
        <v>125</v>
      </c>
      <c r="AS750" s="185"/>
      <c r="AT750" s="5"/>
      <c r="AU750" s="36"/>
      <c r="AV750" s="5"/>
      <c r="AW750" s="185"/>
      <c r="AX750" s="5"/>
      <c r="AY750" s="5"/>
      <c r="AZ750" s="5"/>
      <c r="BA750" s="185"/>
      <c r="BB750" s="5"/>
      <c r="BC750" s="5"/>
      <c r="BD750" s="5"/>
      <c r="BE750" s="185"/>
      <c r="BF750" s="8"/>
      <c r="BG750" s="8"/>
      <c r="BH750" s="8"/>
      <c r="BI750" s="8"/>
    </row>
    <row r="751" spans="1:57" ht="12.75">
      <c r="A751" s="162" t="s">
        <v>3521</v>
      </c>
      <c r="B751" s="191" t="s">
        <v>763</v>
      </c>
      <c r="C751" s="191" t="s">
        <v>2305</v>
      </c>
      <c r="D751" s="194" t="s">
        <v>1752</v>
      </c>
      <c r="E751" s="185"/>
      <c r="F751" s="92">
        <f>+L751+P751+T751+X751+AB751+AF751+AJ751+AN751+AR751+AV751+AZ751+BD751</f>
        <v>125</v>
      </c>
      <c r="G751" s="92">
        <v>742</v>
      </c>
      <c r="H751" s="92">
        <f>COUNTA(J751,N751,R751,V751,Z751,AD751,AH751,AL751,AP751,AT751,AX751,BB751)</f>
        <v>1</v>
      </c>
      <c r="I751" s="185"/>
      <c r="M751" s="185"/>
      <c r="Q751" s="185"/>
      <c r="U751" s="185"/>
      <c r="Y751" s="185"/>
      <c r="AC751" s="185"/>
      <c r="AG751" s="185"/>
      <c r="AH751" s="191">
        <v>102</v>
      </c>
      <c r="AI751" s="191" t="s">
        <v>3333</v>
      </c>
      <c r="AJ751" s="5">
        <v>125</v>
      </c>
      <c r="AK751" s="185"/>
      <c r="AO751" s="185"/>
      <c r="AS751" s="185"/>
      <c r="AW751" s="185"/>
      <c r="BA751" s="185"/>
      <c r="BB751" s="5"/>
      <c r="BC751" s="5"/>
      <c r="BD751" s="5"/>
      <c r="BE751" s="185"/>
    </row>
    <row r="752" spans="1:61" ht="12.75">
      <c r="A752" s="169" t="s">
        <v>882</v>
      </c>
      <c r="B752" s="5" t="s">
        <v>763</v>
      </c>
      <c r="C752" s="5">
        <v>1971</v>
      </c>
      <c r="D752" s="194" t="s">
        <v>2808</v>
      </c>
      <c r="E752" s="185"/>
      <c r="F752" s="92">
        <f>+L752+P752+T752+X752+AB752+AF752+AJ752+AN752+AR752+AV752+AZ752+BD752</f>
        <v>124</v>
      </c>
      <c r="G752" s="92">
        <v>743</v>
      </c>
      <c r="H752" s="92">
        <f>COUNTA(J752,N752,R752,V752,Z752,AD752,AH752,AL752,AP752,AT752,AX752,BB752)</f>
        <v>1</v>
      </c>
      <c r="I752" s="185"/>
      <c r="J752" s="89">
        <v>95</v>
      </c>
      <c r="K752" s="89" t="s">
        <v>1013</v>
      </c>
      <c r="L752" s="5">
        <v>124</v>
      </c>
      <c r="M752" s="185"/>
      <c r="N752" s="5"/>
      <c r="O752" s="125"/>
      <c r="P752" s="5"/>
      <c r="Q752" s="185"/>
      <c r="R752" s="5"/>
      <c r="S752" s="5"/>
      <c r="T752" s="5"/>
      <c r="U752" s="185"/>
      <c r="V752" s="150"/>
      <c r="W752" s="147"/>
      <c r="X752" s="5"/>
      <c r="Y752" s="185"/>
      <c r="AA752" s="5"/>
      <c r="AB752" s="5"/>
      <c r="AC752" s="185"/>
      <c r="AE752" s="19"/>
      <c r="AF752" s="5"/>
      <c r="AG752" s="185"/>
      <c r="AH752" s="5"/>
      <c r="AI752" s="36"/>
      <c r="AJ752" s="5"/>
      <c r="AK752" s="185"/>
      <c r="AL752" s="5"/>
      <c r="AM752" s="36"/>
      <c r="AN752" s="5"/>
      <c r="AO752" s="185"/>
      <c r="AP752" s="52"/>
      <c r="AQ752" s="36"/>
      <c r="AR752" s="5"/>
      <c r="AS752" s="185"/>
      <c r="AT752" s="5"/>
      <c r="AU752" s="36"/>
      <c r="AV752" s="5"/>
      <c r="AW752" s="185"/>
      <c r="AX752" s="5"/>
      <c r="AY752" s="5"/>
      <c r="AZ752" s="5"/>
      <c r="BA752" s="185"/>
      <c r="BB752" s="5"/>
      <c r="BC752" s="5"/>
      <c r="BD752" s="5"/>
      <c r="BE752" s="185"/>
      <c r="BF752" s="8"/>
      <c r="BG752" s="8"/>
      <c r="BH752" s="8"/>
      <c r="BI752" s="8"/>
    </row>
    <row r="753" spans="1:57" ht="12.75">
      <c r="A753" s="171" t="s">
        <v>3522</v>
      </c>
      <c r="B753" s="191" t="s">
        <v>765</v>
      </c>
      <c r="C753" s="191" t="s">
        <v>1659</v>
      </c>
      <c r="D753" s="194" t="s">
        <v>3282</v>
      </c>
      <c r="E753" s="185"/>
      <c r="F753" s="92">
        <f>+L753+P753+T753+X753+AB753+AF753+AJ753+AN753+AR753+AV753+AZ753+BD753</f>
        <v>124</v>
      </c>
      <c r="G753" s="92">
        <v>744</v>
      </c>
      <c r="H753" s="92">
        <f>COUNTA(J753,N753,R753,V753,Z753,AD753,AH753,AL753,AP753,AT753,AX753,BB753)</f>
        <v>1</v>
      </c>
      <c r="I753" s="185"/>
      <c r="M753" s="185"/>
      <c r="N753" s="2"/>
      <c r="Q753" s="185"/>
      <c r="U753" s="185"/>
      <c r="Y753" s="185"/>
      <c r="AC753" s="185"/>
      <c r="AG753" s="185"/>
      <c r="AH753" s="191">
        <v>103</v>
      </c>
      <c r="AI753" s="191" t="s">
        <v>3336</v>
      </c>
      <c r="AJ753" s="4">
        <v>124</v>
      </c>
      <c r="AK753" s="185"/>
      <c r="AO753" s="185"/>
      <c r="AS753" s="185"/>
      <c r="AU753" s="19"/>
      <c r="AW753" s="185"/>
      <c r="BA753" s="185"/>
      <c r="BB753" s="5"/>
      <c r="BC753" s="5"/>
      <c r="BD753" s="5"/>
      <c r="BE753" s="185"/>
    </row>
    <row r="754" spans="1:57" ht="12.75">
      <c r="A754" s="162" t="s">
        <v>493</v>
      </c>
      <c r="B754" s="191" t="s">
        <v>763</v>
      </c>
      <c r="D754" s="194" t="s">
        <v>3789</v>
      </c>
      <c r="E754" s="185"/>
      <c r="F754" s="92">
        <f>+L754+P754+T754+X754+AB754+AF754+AJ754+AN754+AR754+AV754+AZ754+BD754</f>
        <v>124</v>
      </c>
      <c r="G754" s="92">
        <v>745</v>
      </c>
      <c r="H754" s="92">
        <f>COUNTA(J754,N754,R754,V754,Z754,AD754,AH754,AL754,AP754,AT754,AX754,BB754)</f>
        <v>1</v>
      </c>
      <c r="I754" s="185"/>
      <c r="M754" s="185"/>
      <c r="Q754" s="185"/>
      <c r="U754" s="185"/>
      <c r="Y754" s="185"/>
      <c r="Z754" s="153"/>
      <c r="AA754" s="136"/>
      <c r="AB754" s="6"/>
      <c r="AC754" s="185"/>
      <c r="AE754" s="19"/>
      <c r="AG754" s="185"/>
      <c r="AH754" s="5"/>
      <c r="AI754" s="36"/>
      <c r="AK754" s="185"/>
      <c r="AO754" s="185"/>
      <c r="AS754" s="185"/>
      <c r="AU754" s="9"/>
      <c r="AW754" s="185"/>
      <c r="AX754" s="52">
        <v>97</v>
      </c>
      <c r="AY754" s="9">
        <v>0.09203703703703703</v>
      </c>
      <c r="AZ754" s="4">
        <v>124</v>
      </c>
      <c r="BA754" s="185"/>
      <c r="BB754" s="5"/>
      <c r="BC754" s="5"/>
      <c r="BD754" s="5"/>
      <c r="BE754" s="185"/>
    </row>
    <row r="755" spans="1:57" ht="12.75">
      <c r="A755" s="162" t="s">
        <v>3523</v>
      </c>
      <c r="B755" s="191" t="s">
        <v>763</v>
      </c>
      <c r="C755" s="191" t="s">
        <v>1659</v>
      </c>
      <c r="D755" s="194" t="s">
        <v>1752</v>
      </c>
      <c r="E755" s="185"/>
      <c r="F755" s="92">
        <f>+L755+P755+T755+X755+AB755+AF755+AJ755+AN755+AR755+AV755+AZ755+BD755</f>
        <v>123</v>
      </c>
      <c r="G755" s="92">
        <v>746</v>
      </c>
      <c r="H755" s="92">
        <f>COUNTA(J755,N755,R755,V755,Z755,AD755,AH755,AL755,AP755,AT755,AX755,BB755)</f>
        <v>1</v>
      </c>
      <c r="I755" s="185"/>
      <c r="M755" s="185"/>
      <c r="Q755" s="185"/>
      <c r="U755" s="185"/>
      <c r="Y755" s="185"/>
      <c r="AC755" s="185"/>
      <c r="AG755" s="185"/>
      <c r="AH755" s="191">
        <v>104</v>
      </c>
      <c r="AI755" s="191" t="s">
        <v>3339</v>
      </c>
      <c r="AJ755" s="5">
        <v>123</v>
      </c>
      <c r="AK755" s="185"/>
      <c r="AO755" s="185"/>
      <c r="AS755" s="185"/>
      <c r="AW755" s="185"/>
      <c r="AX755" s="52"/>
      <c r="AY755" s="60"/>
      <c r="BA755" s="185"/>
      <c r="BB755" s="5"/>
      <c r="BC755" s="5"/>
      <c r="BD755" s="5"/>
      <c r="BE755" s="185"/>
    </row>
    <row r="756" spans="1:57" ht="12.75">
      <c r="A756" s="162" t="s">
        <v>3524</v>
      </c>
      <c r="B756" s="191" t="s">
        <v>763</v>
      </c>
      <c r="C756" s="191" t="s">
        <v>2382</v>
      </c>
      <c r="D756" s="194" t="s">
        <v>3282</v>
      </c>
      <c r="E756" s="185"/>
      <c r="F756" s="92">
        <f>+L756+P756+T756+X756+AB756+AF756+AJ756+AN756+AR756+AV756+AZ756+BD756</f>
        <v>122</v>
      </c>
      <c r="G756" s="92">
        <v>747</v>
      </c>
      <c r="H756" s="92">
        <f>COUNTA(J756,N756,R756,V756,Z756,AD756,AH756,AL756,AP756,AT756,AX756,BB756)</f>
        <v>1</v>
      </c>
      <c r="I756" s="185"/>
      <c r="M756" s="185"/>
      <c r="Q756" s="185"/>
      <c r="U756" s="185"/>
      <c r="Y756" s="185"/>
      <c r="AC756" s="185"/>
      <c r="AE756" s="58"/>
      <c r="AG756" s="185"/>
      <c r="AH756" s="191">
        <v>105</v>
      </c>
      <c r="AI756" s="191" t="s">
        <v>3342</v>
      </c>
      <c r="AJ756" s="4">
        <v>122</v>
      </c>
      <c r="AK756" s="185"/>
      <c r="AO756" s="185"/>
      <c r="AS756" s="185"/>
      <c r="AU756" s="19"/>
      <c r="AW756" s="185"/>
      <c r="BA756" s="185"/>
      <c r="BB756" s="5"/>
      <c r="BC756" s="5"/>
      <c r="BD756" s="5"/>
      <c r="BE756" s="185"/>
    </row>
    <row r="757" spans="1:57" ht="12.75">
      <c r="A757" s="177" t="s">
        <v>2720</v>
      </c>
      <c r="B757" s="40" t="s">
        <v>763</v>
      </c>
      <c r="C757" s="5">
        <v>1956</v>
      </c>
      <c r="D757" s="197" t="s">
        <v>1694</v>
      </c>
      <c r="E757" s="185"/>
      <c r="F757" s="92">
        <f>+L757+P757+T757+X757+AB757+AF757+AJ757+AN757+AR757+AV757+AZ757+BD757</f>
        <v>122</v>
      </c>
      <c r="G757" s="92">
        <v>748</v>
      </c>
      <c r="H757" s="92">
        <f>COUNTA(J757,N757,R757,V757,Z757,AD757,AH757,AL757,AP757,AT757,AX757,BB757)</f>
        <v>1</v>
      </c>
      <c r="I757" s="185"/>
      <c r="M757" s="185"/>
      <c r="Q757" s="185"/>
      <c r="U757" s="185"/>
      <c r="Y757" s="185"/>
      <c r="AC757" s="185"/>
      <c r="AD757" s="4">
        <v>100</v>
      </c>
      <c r="AE757" s="19">
        <v>0.14027777777777778</v>
      </c>
      <c r="AF757" s="4">
        <v>122</v>
      </c>
      <c r="AG757" s="185"/>
      <c r="AH757" s="5"/>
      <c r="AI757" s="36"/>
      <c r="AK757" s="185"/>
      <c r="AO757" s="185"/>
      <c r="AS757" s="185"/>
      <c r="AW757" s="185"/>
      <c r="BA757" s="185"/>
      <c r="BB757" s="5"/>
      <c r="BC757" s="5"/>
      <c r="BD757" s="5"/>
      <c r="BE757" s="185"/>
    </row>
    <row r="758" spans="1:57" ht="12.75">
      <c r="A758" s="171" t="s">
        <v>3525</v>
      </c>
      <c r="B758" s="191" t="s">
        <v>765</v>
      </c>
      <c r="C758" s="191" t="s">
        <v>1898</v>
      </c>
      <c r="D758" s="194" t="s">
        <v>2662</v>
      </c>
      <c r="E758" s="185"/>
      <c r="F758" s="92">
        <f>+L758+P758+T758+X758+AB758+AF758+AJ758+AN758+AR758+AV758+AZ758+BD758</f>
        <v>121</v>
      </c>
      <c r="G758" s="92">
        <v>749</v>
      </c>
      <c r="H758" s="92">
        <f>COUNTA(J758,N758,R758,V758,Z758,AD758,AH758,AL758,AP758,AT758,AX758,BB758)</f>
        <v>1</v>
      </c>
      <c r="I758" s="185"/>
      <c r="M758" s="185"/>
      <c r="Q758" s="185"/>
      <c r="U758" s="185"/>
      <c r="Y758" s="185"/>
      <c r="AC758" s="185"/>
      <c r="AG758" s="185"/>
      <c r="AH758" s="191">
        <v>106</v>
      </c>
      <c r="AI758" s="191" t="s">
        <v>3346</v>
      </c>
      <c r="AJ758" s="5">
        <v>121</v>
      </c>
      <c r="AK758" s="185"/>
      <c r="AL758" s="42"/>
      <c r="AM758" s="58"/>
      <c r="AO758" s="185"/>
      <c r="AS758" s="185"/>
      <c r="AU758" s="19"/>
      <c r="AW758" s="185"/>
      <c r="BA758" s="185"/>
      <c r="BB758" s="5"/>
      <c r="BC758" s="5"/>
      <c r="BD758" s="5"/>
      <c r="BE758" s="185"/>
    </row>
    <row r="759" spans="1:57" ht="12.75">
      <c r="A759" s="162" t="s">
        <v>678</v>
      </c>
      <c r="B759" s="136" t="s">
        <v>763</v>
      </c>
      <c r="D759" s="194" t="s">
        <v>1745</v>
      </c>
      <c r="E759" s="185"/>
      <c r="F759" s="92">
        <f>+L759+P759+T759+X759+AB759+AF759+AJ759+AN759+AR759+AV759+AZ759+BD759</f>
        <v>120</v>
      </c>
      <c r="G759" s="92">
        <v>750</v>
      </c>
      <c r="H759" s="92">
        <f>COUNTA(J759,N759,R759,V759,Z759,AD759,AH759,AL759,AP759,AT759,AX759,BB759)</f>
        <v>1</v>
      </c>
      <c r="I759" s="185"/>
      <c r="M759" s="185"/>
      <c r="N759" s="2"/>
      <c r="Q759" s="185"/>
      <c r="U759" s="185"/>
      <c r="Y759" s="185"/>
      <c r="Z759" s="153">
        <v>95</v>
      </c>
      <c r="AA759" s="136" t="s">
        <v>2173</v>
      </c>
      <c r="AB759" s="6">
        <v>120</v>
      </c>
      <c r="AC759" s="185"/>
      <c r="AE759" s="19"/>
      <c r="AG759" s="185"/>
      <c r="AH759" s="5"/>
      <c r="AI759" s="36"/>
      <c r="AK759" s="185"/>
      <c r="AO759" s="185"/>
      <c r="AS759" s="185"/>
      <c r="AU759" s="19"/>
      <c r="AW759" s="185"/>
      <c r="BA759" s="185"/>
      <c r="BB759" s="5"/>
      <c r="BC759" s="5"/>
      <c r="BD759" s="5"/>
      <c r="BE759" s="185"/>
    </row>
    <row r="760" spans="1:57" ht="12.75">
      <c r="A760" s="162" t="s">
        <v>3672</v>
      </c>
      <c r="B760" s="191" t="s">
        <v>763</v>
      </c>
      <c r="D760" s="196"/>
      <c r="E760" s="185"/>
      <c r="F760" s="92">
        <f>+L760+P760+T760+X760+AB760+AF760+AJ760+AN760+AR760+AV760+AZ760+BD760</f>
        <v>119</v>
      </c>
      <c r="G760" s="92">
        <v>751</v>
      </c>
      <c r="H760" s="92">
        <f>COUNTA(J760,N760,R760,V760,Z760,AD760,AH760,AL760,AP760,AT760,AX760,BB760)</f>
        <v>1</v>
      </c>
      <c r="I760" s="185"/>
      <c r="M760" s="185"/>
      <c r="Q760" s="185"/>
      <c r="U760" s="185"/>
      <c r="Y760" s="185"/>
      <c r="Z760" s="153"/>
      <c r="AA760" s="136"/>
      <c r="AB760" s="6"/>
      <c r="AC760" s="185"/>
      <c r="AE760" s="19"/>
      <c r="AG760" s="185"/>
      <c r="AH760" s="5"/>
      <c r="AI760" s="36"/>
      <c r="AK760" s="185"/>
      <c r="AL760" s="5">
        <v>102</v>
      </c>
      <c r="AM760" s="9">
        <v>0.11988425925925926</v>
      </c>
      <c r="AN760" s="5">
        <v>119</v>
      </c>
      <c r="AO760" s="185"/>
      <c r="AS760" s="185"/>
      <c r="AW760" s="185"/>
      <c r="BA760" s="185"/>
      <c r="BB760" s="5"/>
      <c r="BC760" s="5"/>
      <c r="BD760" s="5"/>
      <c r="BE760" s="185"/>
    </row>
    <row r="761" spans="1:58" ht="12.75">
      <c r="A761" s="162" t="s">
        <v>679</v>
      </c>
      <c r="B761" s="136" t="s">
        <v>763</v>
      </c>
      <c r="D761" s="196" t="s">
        <v>1752</v>
      </c>
      <c r="E761" s="185"/>
      <c r="F761" s="92">
        <f>+L761+P761+T761+X761+AB761+AF761+AJ761+AN761+AR761+AV761+AZ761+BD761</f>
        <v>119</v>
      </c>
      <c r="G761" s="92">
        <v>752</v>
      </c>
      <c r="H761" s="92">
        <f>COUNTA(J761,N761,R761,V761,Z761,AD761,AH761,AL761,AP761,AT761,AX761,BB761)</f>
        <v>1</v>
      </c>
      <c r="I761" s="185"/>
      <c r="J761" s="5"/>
      <c r="K761" s="36"/>
      <c r="L761" s="5"/>
      <c r="M761" s="185"/>
      <c r="N761" s="5"/>
      <c r="O761" s="59"/>
      <c r="P761" s="5"/>
      <c r="Q761" s="185"/>
      <c r="U761" s="185"/>
      <c r="Y761" s="185"/>
      <c r="Z761" s="153">
        <v>96</v>
      </c>
      <c r="AA761" s="136" t="s">
        <v>2177</v>
      </c>
      <c r="AB761" s="6">
        <v>119</v>
      </c>
      <c r="AC761" s="185"/>
      <c r="AE761" s="19"/>
      <c r="AF761" s="5"/>
      <c r="AG761" s="185"/>
      <c r="AH761" s="5"/>
      <c r="AI761" s="36"/>
      <c r="AJ761" s="5"/>
      <c r="AK761" s="185"/>
      <c r="AN761" s="5"/>
      <c r="AO761" s="185"/>
      <c r="AS761" s="185"/>
      <c r="AU761" s="19"/>
      <c r="AW761" s="185"/>
      <c r="BA761" s="185"/>
      <c r="BB761" s="5"/>
      <c r="BC761" s="5"/>
      <c r="BD761" s="5"/>
      <c r="BE761" s="185"/>
      <c r="BF761" s="8"/>
    </row>
    <row r="762" spans="1:57" ht="12.75">
      <c r="A762" s="162" t="s">
        <v>3673</v>
      </c>
      <c r="B762" s="191" t="s">
        <v>763</v>
      </c>
      <c r="C762" s="5">
        <v>1966</v>
      </c>
      <c r="D762" s="196" t="s">
        <v>1667</v>
      </c>
      <c r="E762" s="185"/>
      <c r="F762" s="92">
        <f>+L762+P762+T762+X762+AB762+AF762+AJ762+AN762+AR762+AV762+AZ762+BD762</f>
        <v>118</v>
      </c>
      <c r="G762" s="92">
        <v>753</v>
      </c>
      <c r="H762" s="92">
        <f>COUNTA(J762,N762,R762,V762,Z762,AD762,AH762,AL762,AP762,AT762,AX762,BB762)</f>
        <v>1</v>
      </c>
      <c r="I762" s="185"/>
      <c r="M762" s="185"/>
      <c r="Q762" s="185"/>
      <c r="U762" s="185"/>
      <c r="Y762" s="185"/>
      <c r="Z762" s="153"/>
      <c r="AA762" s="136"/>
      <c r="AB762" s="6"/>
      <c r="AC762" s="185"/>
      <c r="AE762" s="19"/>
      <c r="AG762" s="185"/>
      <c r="AH762" s="5"/>
      <c r="AI762" s="36"/>
      <c r="AK762" s="185"/>
      <c r="AL762" s="5">
        <v>103</v>
      </c>
      <c r="AM762" s="9">
        <v>0.11994212962962963</v>
      </c>
      <c r="AN762" s="5">
        <v>118</v>
      </c>
      <c r="AO762" s="185"/>
      <c r="AS762" s="185"/>
      <c r="AW762" s="185"/>
      <c r="BA762" s="185"/>
      <c r="BB762" s="5"/>
      <c r="BC762" s="5"/>
      <c r="BD762" s="5"/>
      <c r="BE762" s="185"/>
    </row>
    <row r="763" spans="1:57" ht="12.75">
      <c r="A763" s="162" t="s">
        <v>3674</v>
      </c>
      <c r="B763" s="6" t="s">
        <v>763</v>
      </c>
      <c r="D763" s="196"/>
      <c r="E763" s="185"/>
      <c r="F763" s="92">
        <f>+L763+P763+T763+X763+AB763+AF763+AJ763+AN763+AR763+AV763+AZ763+BD763</f>
        <v>117</v>
      </c>
      <c r="G763" s="92">
        <v>754</v>
      </c>
      <c r="H763" s="92">
        <f>COUNTA(J763,N763,R763,V763,Z763,AD763,AH763,AL763,AP763,AT763,AX763,BB763)</f>
        <v>1</v>
      </c>
      <c r="I763" s="185"/>
      <c r="J763" s="5"/>
      <c r="K763" s="5"/>
      <c r="M763" s="185"/>
      <c r="Q763" s="185"/>
      <c r="U763" s="185"/>
      <c r="V763" s="150"/>
      <c r="W763" s="147"/>
      <c r="X763" s="5"/>
      <c r="Y763" s="185"/>
      <c r="AA763" s="5"/>
      <c r="AB763" s="5"/>
      <c r="AC763" s="185"/>
      <c r="AG763" s="185"/>
      <c r="AH763" s="5"/>
      <c r="AI763" s="36"/>
      <c r="AK763" s="185"/>
      <c r="AL763" s="5">
        <v>104</v>
      </c>
      <c r="AM763" s="9">
        <v>0.12017361111111112</v>
      </c>
      <c r="AN763" s="5">
        <v>117</v>
      </c>
      <c r="AO763" s="185"/>
      <c r="AS763" s="185"/>
      <c r="AT763" s="21"/>
      <c r="AU763" s="16"/>
      <c r="AV763" s="21"/>
      <c r="AW763" s="185"/>
      <c r="BA763" s="185"/>
      <c r="BB763" s="5"/>
      <c r="BC763" s="5"/>
      <c r="BD763" s="5"/>
      <c r="BE763" s="185"/>
    </row>
    <row r="764" spans="1:57" ht="12.75">
      <c r="A764" s="162" t="s">
        <v>681</v>
      </c>
      <c r="B764" s="136" t="s">
        <v>763</v>
      </c>
      <c r="D764" s="194" t="s">
        <v>2187</v>
      </c>
      <c r="E764" s="185"/>
      <c r="F764" s="92">
        <f>+L764+P764+T764+X764+AB764+AF764+AJ764+AN764+AR764+AV764+AZ764+BD764</f>
        <v>116</v>
      </c>
      <c r="G764" s="92">
        <v>755</v>
      </c>
      <c r="H764" s="92">
        <f>COUNTA(J764,N764,R764,V764,Z764,AD764,AH764,AL764,AP764,AT764,AX764,BB764)</f>
        <v>1</v>
      </c>
      <c r="I764" s="185"/>
      <c r="M764" s="185"/>
      <c r="Q764" s="185"/>
      <c r="U764" s="185"/>
      <c r="Y764" s="185"/>
      <c r="Z764" s="153">
        <v>99</v>
      </c>
      <c r="AA764" s="136" t="s">
        <v>2188</v>
      </c>
      <c r="AB764" s="6">
        <v>116</v>
      </c>
      <c r="AC764" s="185"/>
      <c r="AE764" s="19"/>
      <c r="AG764" s="185"/>
      <c r="AH764" s="5"/>
      <c r="AI764" s="36"/>
      <c r="AK764" s="185"/>
      <c r="AO764" s="185"/>
      <c r="AS764" s="185"/>
      <c r="AU764" s="19"/>
      <c r="AW764" s="185"/>
      <c r="BA764" s="185"/>
      <c r="BB764" s="5"/>
      <c r="BC764" s="5"/>
      <c r="BD764" s="5"/>
      <c r="BE764" s="185"/>
    </row>
    <row r="765" spans="1:57" ht="12.75">
      <c r="A765" s="172" t="s">
        <v>2722</v>
      </c>
      <c r="B765" s="5" t="s">
        <v>765</v>
      </c>
      <c r="D765" s="177" t="s">
        <v>2672</v>
      </c>
      <c r="E765" s="185"/>
      <c r="F765" s="92">
        <f>+L765+P765+T765+X765+AB765+AF765+AJ765+AN765+AR765+AV765+AZ765+BD765</f>
        <v>116</v>
      </c>
      <c r="G765" s="92">
        <v>756</v>
      </c>
      <c r="H765" s="92">
        <f>COUNTA(J765,N765,R765,V765,Z765,AD765,AH765,AL765,AP765,AT765,AX765,BB765)</f>
        <v>1</v>
      </c>
      <c r="I765" s="185"/>
      <c r="M765" s="185"/>
      <c r="Q765" s="185"/>
      <c r="U765" s="185"/>
      <c r="Y765" s="185"/>
      <c r="Z765" s="154"/>
      <c r="AA765" s="16"/>
      <c r="AC765" s="185"/>
      <c r="AD765" s="4">
        <v>106</v>
      </c>
      <c r="AE765" s="19">
        <v>0.1510300925925926</v>
      </c>
      <c r="AF765" s="4">
        <v>116</v>
      </c>
      <c r="AG765" s="185"/>
      <c r="AH765" s="5"/>
      <c r="AI765" s="36"/>
      <c r="AK765" s="185"/>
      <c r="AO765" s="185"/>
      <c r="AS765" s="185"/>
      <c r="AU765" s="19"/>
      <c r="AW765" s="185"/>
      <c r="BA765" s="185"/>
      <c r="BB765" s="5"/>
      <c r="BC765" s="5"/>
      <c r="BD765" s="5"/>
      <c r="BE765" s="185"/>
    </row>
    <row r="766" spans="1:61" ht="12.75">
      <c r="A766" s="170" t="s">
        <v>824</v>
      </c>
      <c r="B766" s="5" t="s">
        <v>765</v>
      </c>
      <c r="C766" s="5">
        <v>1964</v>
      </c>
      <c r="D766" s="195" t="s">
        <v>903</v>
      </c>
      <c r="E766" s="185"/>
      <c r="F766" s="92">
        <f>+L766+P766+T766+X766+AB766+AF766+AJ766+AN766+AR766+AV766+AZ766+BD766</f>
        <v>115</v>
      </c>
      <c r="G766" s="92">
        <v>757</v>
      </c>
      <c r="H766" s="92">
        <f>COUNTA(J766,N766,R766,V766,Z766,AD766,AH766,AL766,AP766,AT766,AX766,BB766)</f>
        <v>1</v>
      </c>
      <c r="I766" s="185"/>
      <c r="J766" s="89">
        <v>104</v>
      </c>
      <c r="K766" s="89" t="s">
        <v>1022</v>
      </c>
      <c r="L766" s="5">
        <v>115</v>
      </c>
      <c r="M766" s="185"/>
      <c r="N766" s="5"/>
      <c r="O766" s="125"/>
      <c r="P766" s="5"/>
      <c r="Q766" s="185"/>
      <c r="R766" s="5"/>
      <c r="S766" s="5"/>
      <c r="T766" s="5"/>
      <c r="U766" s="185"/>
      <c r="V766" s="150"/>
      <c r="W766" s="147"/>
      <c r="X766" s="5"/>
      <c r="Y766" s="185"/>
      <c r="AA766" s="5"/>
      <c r="AB766" s="5"/>
      <c r="AC766" s="185"/>
      <c r="AD766" s="5"/>
      <c r="AE766" s="36"/>
      <c r="AF766" s="5"/>
      <c r="AG766" s="185"/>
      <c r="AH766" s="5"/>
      <c r="AI766" s="36"/>
      <c r="AJ766" s="5"/>
      <c r="AK766" s="185"/>
      <c r="AL766" s="5"/>
      <c r="AM766" s="36"/>
      <c r="AN766" s="5"/>
      <c r="AO766" s="185"/>
      <c r="AP766" s="5"/>
      <c r="AQ766" s="36"/>
      <c r="AR766" s="5"/>
      <c r="AS766" s="185"/>
      <c r="AT766" s="5"/>
      <c r="AU766" s="36"/>
      <c r="AV766" s="5"/>
      <c r="AW766" s="185"/>
      <c r="AX766" s="5"/>
      <c r="AY766" s="5"/>
      <c r="AZ766" s="5"/>
      <c r="BA766" s="185"/>
      <c r="BB766" s="5"/>
      <c r="BC766" s="5"/>
      <c r="BD766" s="5"/>
      <c r="BE766" s="185"/>
      <c r="BF766" s="8"/>
      <c r="BG766" s="8"/>
      <c r="BH766" s="8"/>
      <c r="BI766" s="8"/>
    </row>
    <row r="767" spans="1:61" ht="12.75">
      <c r="A767" s="169" t="s">
        <v>818</v>
      </c>
      <c r="B767" s="5" t="s">
        <v>763</v>
      </c>
      <c r="C767" s="5">
        <v>1962</v>
      </c>
      <c r="D767" s="195" t="s">
        <v>903</v>
      </c>
      <c r="E767" s="185"/>
      <c r="F767" s="92">
        <f>+L767+P767+T767+X767+AB767+AF767+AJ767+AN767+AR767+AV767+AZ767+BD767</f>
        <v>114</v>
      </c>
      <c r="G767" s="92">
        <v>758</v>
      </c>
      <c r="H767" s="92">
        <f>COUNTA(J767,N767,R767,V767,Z767,AD767,AH767,AL767,AP767,AT767,AX767,BB767)</f>
        <v>1</v>
      </c>
      <c r="I767" s="185"/>
      <c r="J767" s="89">
        <v>105</v>
      </c>
      <c r="K767" s="89" t="s">
        <v>1023</v>
      </c>
      <c r="L767" s="5">
        <v>114</v>
      </c>
      <c r="M767" s="185"/>
      <c r="N767" s="5"/>
      <c r="O767" s="125"/>
      <c r="P767" s="5"/>
      <c r="Q767" s="185"/>
      <c r="R767" s="5"/>
      <c r="S767" s="5"/>
      <c r="T767" s="5"/>
      <c r="U767" s="185"/>
      <c r="V767" s="150"/>
      <c r="W767" s="147"/>
      <c r="X767" s="5"/>
      <c r="Y767" s="185"/>
      <c r="AA767" s="5"/>
      <c r="AB767" s="5"/>
      <c r="AC767" s="185"/>
      <c r="AE767" s="19"/>
      <c r="AF767" s="5"/>
      <c r="AG767" s="185"/>
      <c r="AH767" s="5"/>
      <c r="AI767" s="36"/>
      <c r="AJ767" s="5"/>
      <c r="AK767" s="185"/>
      <c r="AL767" s="5"/>
      <c r="AM767" s="36"/>
      <c r="AN767" s="5"/>
      <c r="AO767" s="185"/>
      <c r="AP767" s="5"/>
      <c r="AQ767" s="36"/>
      <c r="AR767" s="5"/>
      <c r="AS767" s="185"/>
      <c r="AT767" s="5"/>
      <c r="AU767" s="36"/>
      <c r="AV767" s="5"/>
      <c r="AW767" s="185"/>
      <c r="AX767" s="5"/>
      <c r="AY767" s="5"/>
      <c r="AZ767" s="5"/>
      <c r="BA767" s="185"/>
      <c r="BB767" s="5"/>
      <c r="BC767" s="5"/>
      <c r="BD767" s="5"/>
      <c r="BE767" s="185"/>
      <c r="BF767" s="8"/>
      <c r="BG767" s="8"/>
      <c r="BH767" s="8"/>
      <c r="BI767" s="8"/>
    </row>
    <row r="768" spans="1:57" ht="12.75">
      <c r="A768" s="162" t="s">
        <v>3790</v>
      </c>
      <c r="B768" s="57" t="s">
        <v>763</v>
      </c>
      <c r="D768" s="195" t="s">
        <v>1192</v>
      </c>
      <c r="E768" s="185"/>
      <c r="F768" s="92">
        <f>+L768+P768+T768+X768+AB768+AF768+AJ768+AN768+AR768+AV768+AZ768+BD768</f>
        <v>114</v>
      </c>
      <c r="G768" s="92">
        <v>759</v>
      </c>
      <c r="H768" s="92">
        <f>COUNTA(J768,N768,R768,V768,Z768,AD768,AH768,AL768,AP768,AT768,AX768,BB768)</f>
        <v>1</v>
      </c>
      <c r="I768" s="185"/>
      <c r="M768" s="185"/>
      <c r="Q768" s="185"/>
      <c r="R768" s="42"/>
      <c r="S768" s="42"/>
      <c r="T768" s="42"/>
      <c r="U768" s="185"/>
      <c r="V768" s="150"/>
      <c r="W768" s="147"/>
      <c r="X768" s="5"/>
      <c r="Y768" s="185"/>
      <c r="AA768" s="5"/>
      <c r="AB768" s="5"/>
      <c r="AC768" s="185"/>
      <c r="AE768" s="19"/>
      <c r="AG768" s="185"/>
      <c r="AH768" s="5"/>
      <c r="AI768" s="36"/>
      <c r="AK768" s="185"/>
      <c r="AO768" s="185"/>
      <c r="AP768" s="5"/>
      <c r="AR768" s="5"/>
      <c r="AS768" s="185"/>
      <c r="AU768" s="9"/>
      <c r="AW768" s="185"/>
      <c r="AX768" s="52">
        <v>107</v>
      </c>
      <c r="AY768" s="9">
        <v>0.09434027777777777</v>
      </c>
      <c r="AZ768" s="4">
        <v>114</v>
      </c>
      <c r="BA768" s="185"/>
      <c r="BB768" s="5"/>
      <c r="BC768" s="5"/>
      <c r="BD768" s="5"/>
      <c r="BE768" s="185"/>
    </row>
    <row r="769" spans="1:61" ht="12.75">
      <c r="A769" s="169" t="s">
        <v>3791</v>
      </c>
      <c r="B769" s="5" t="s">
        <v>763</v>
      </c>
      <c r="D769" s="195" t="s">
        <v>1990</v>
      </c>
      <c r="E769" s="185"/>
      <c r="F769" s="92">
        <f>+L769+P769+T769+X769+AB769+AF769+AJ769+AN769+AR769+AV769+AZ769+BD769</f>
        <v>113</v>
      </c>
      <c r="G769" s="92">
        <v>760</v>
      </c>
      <c r="H769" s="92">
        <f>COUNTA(J769,N769,R769,V769,Z769,AD769,AH769,AL769,AP769,AT769,AX769,BB769)</f>
        <v>1</v>
      </c>
      <c r="I769" s="185"/>
      <c r="J769" s="89"/>
      <c r="K769" s="89"/>
      <c r="L769" s="5"/>
      <c r="M769" s="185"/>
      <c r="N769" s="5"/>
      <c r="O769" s="125"/>
      <c r="P769" s="5"/>
      <c r="Q769" s="185"/>
      <c r="R769" s="92"/>
      <c r="S769" s="89"/>
      <c r="T769" s="52"/>
      <c r="U769" s="185"/>
      <c r="V769" s="150"/>
      <c r="W769" s="147"/>
      <c r="X769" s="5"/>
      <c r="Y769" s="185"/>
      <c r="AA769" s="5"/>
      <c r="AB769" s="5"/>
      <c r="AC769" s="185"/>
      <c r="AE769" s="19"/>
      <c r="AG769" s="185"/>
      <c r="AH769" s="5"/>
      <c r="AI769" s="36"/>
      <c r="AJ769" s="6"/>
      <c r="AK769" s="185"/>
      <c r="AL769" s="5"/>
      <c r="AM769" s="36"/>
      <c r="AN769" s="5"/>
      <c r="AO769" s="185"/>
      <c r="AP769" s="5"/>
      <c r="AQ769" s="36"/>
      <c r="AR769" s="5"/>
      <c r="AS769" s="185"/>
      <c r="AT769" s="5"/>
      <c r="AU769" s="36"/>
      <c r="AV769" s="5"/>
      <c r="AW769" s="185"/>
      <c r="AX769" s="5">
        <v>108</v>
      </c>
      <c r="AY769" s="36">
        <v>0.094375</v>
      </c>
      <c r="AZ769" s="5">
        <v>113</v>
      </c>
      <c r="BA769" s="185"/>
      <c r="BB769" s="5"/>
      <c r="BC769" s="5"/>
      <c r="BD769" s="5"/>
      <c r="BE769" s="185"/>
      <c r="BF769" s="8"/>
      <c r="BG769" s="8"/>
      <c r="BH769" s="8"/>
      <c r="BI769" s="8"/>
    </row>
    <row r="770" spans="1:61" ht="12.75">
      <c r="A770" s="169" t="s">
        <v>884</v>
      </c>
      <c r="B770" s="5" t="s">
        <v>763</v>
      </c>
      <c r="C770" s="5">
        <v>1969</v>
      </c>
      <c r="D770" s="195" t="s">
        <v>914</v>
      </c>
      <c r="E770" s="185"/>
      <c r="F770" s="92">
        <f>+L770+P770+T770+X770+AB770+AF770+AJ770+AN770+AR770+AV770+AZ770+BD770</f>
        <v>113</v>
      </c>
      <c r="G770" s="92">
        <v>761</v>
      </c>
      <c r="H770" s="92">
        <f>COUNTA(J770,N770,R770,V770,Z770,AD770,AH770,AL770,AP770,AT770,AX770,BB770)</f>
        <v>1</v>
      </c>
      <c r="I770" s="185"/>
      <c r="J770" s="89">
        <v>106</v>
      </c>
      <c r="K770" s="89" t="s">
        <v>1024</v>
      </c>
      <c r="L770" s="5">
        <v>113</v>
      </c>
      <c r="M770" s="185"/>
      <c r="N770" s="5"/>
      <c r="O770" s="125"/>
      <c r="P770" s="5"/>
      <c r="Q770" s="185"/>
      <c r="R770" s="5"/>
      <c r="S770" s="5"/>
      <c r="T770" s="5"/>
      <c r="U770" s="185"/>
      <c r="V770" s="150"/>
      <c r="W770" s="147"/>
      <c r="X770" s="5"/>
      <c r="Y770" s="185"/>
      <c r="AA770" s="5"/>
      <c r="AB770" s="5"/>
      <c r="AC770" s="185"/>
      <c r="AE770" s="19"/>
      <c r="AF770" s="5"/>
      <c r="AG770" s="185"/>
      <c r="AH770" s="5"/>
      <c r="AI770" s="36"/>
      <c r="AJ770" s="5"/>
      <c r="AK770" s="185"/>
      <c r="AL770" s="5"/>
      <c r="AM770" s="36"/>
      <c r="AN770" s="5"/>
      <c r="AO770" s="185"/>
      <c r="AP770" s="52"/>
      <c r="AQ770" s="36"/>
      <c r="AR770" s="5"/>
      <c r="AS770" s="185"/>
      <c r="AT770" s="5"/>
      <c r="AU770" s="36"/>
      <c r="AV770" s="5"/>
      <c r="AW770" s="185"/>
      <c r="AX770" s="5"/>
      <c r="AY770" s="5"/>
      <c r="AZ770" s="5"/>
      <c r="BA770" s="185"/>
      <c r="BB770" s="5"/>
      <c r="BC770" s="5"/>
      <c r="BD770" s="5"/>
      <c r="BE770" s="185"/>
      <c r="BF770" s="8"/>
      <c r="BG770" s="8"/>
      <c r="BH770" s="8"/>
      <c r="BI770" s="8"/>
    </row>
    <row r="771" spans="1:57" ht="12.75">
      <c r="A771" s="162" t="s">
        <v>3530</v>
      </c>
      <c r="B771" s="191" t="s">
        <v>763</v>
      </c>
      <c r="C771" s="191" t="s">
        <v>2300</v>
      </c>
      <c r="D771" s="194" t="s">
        <v>1752</v>
      </c>
      <c r="E771" s="185"/>
      <c r="F771" s="92">
        <f>+L771+P771+T771+X771+AB771+AF771+AJ771+AN771+AR771+AV771+AZ771+BD771</f>
        <v>113</v>
      </c>
      <c r="G771" s="92">
        <v>762</v>
      </c>
      <c r="H771" s="92">
        <f>COUNTA(J771,N771,R771,V771,Z771,AD771,AH771,AL771,AP771,AT771,AX771,BB771)</f>
        <v>1</v>
      </c>
      <c r="I771" s="185"/>
      <c r="M771" s="185"/>
      <c r="Q771" s="185"/>
      <c r="U771" s="185"/>
      <c r="Y771" s="185"/>
      <c r="Z771" s="154"/>
      <c r="AA771" s="16"/>
      <c r="AC771" s="185"/>
      <c r="AG771" s="185"/>
      <c r="AH771" s="191">
        <v>114</v>
      </c>
      <c r="AI771" s="191" t="s">
        <v>3372</v>
      </c>
      <c r="AJ771" s="5">
        <v>113</v>
      </c>
      <c r="AK771" s="185"/>
      <c r="AO771" s="185"/>
      <c r="AS771" s="185"/>
      <c r="AU771" s="19"/>
      <c r="AW771" s="185"/>
      <c r="BA771" s="185"/>
      <c r="BB771" s="5"/>
      <c r="BC771" s="5"/>
      <c r="BD771" s="5"/>
      <c r="BE771" s="185"/>
    </row>
    <row r="772" spans="1:61" ht="12.75">
      <c r="A772" s="169" t="s">
        <v>821</v>
      </c>
      <c r="B772" s="5" t="s">
        <v>763</v>
      </c>
      <c r="C772" s="5">
        <v>1967</v>
      </c>
      <c r="D772" s="195" t="s">
        <v>802</v>
      </c>
      <c r="E772" s="185"/>
      <c r="F772" s="92">
        <f>+L772+P772+T772+X772+AB772+AF772+AJ772+AN772+AR772+AV772+AZ772+BD772</f>
        <v>112</v>
      </c>
      <c r="G772" s="92">
        <v>763</v>
      </c>
      <c r="H772" s="92">
        <f>COUNTA(J772,N772,R772,V772,Z772,AD772,AH772,AL772,AP772,AT772,AX772,BB772)</f>
        <v>1</v>
      </c>
      <c r="I772" s="185"/>
      <c r="J772" s="89">
        <v>107</v>
      </c>
      <c r="K772" s="89" t="s">
        <v>1025</v>
      </c>
      <c r="L772" s="5">
        <v>112</v>
      </c>
      <c r="M772" s="185"/>
      <c r="N772" s="5"/>
      <c r="O772" s="125"/>
      <c r="P772" s="5"/>
      <c r="Q772" s="185"/>
      <c r="R772" s="5"/>
      <c r="S772" s="5"/>
      <c r="T772" s="5"/>
      <c r="U772" s="185"/>
      <c r="V772" s="150"/>
      <c r="W772" s="147"/>
      <c r="X772" s="5"/>
      <c r="Y772" s="185"/>
      <c r="AA772" s="5"/>
      <c r="AB772" s="5"/>
      <c r="AC772" s="185"/>
      <c r="AE772" s="19"/>
      <c r="AF772" s="5"/>
      <c r="AG772" s="185"/>
      <c r="AH772" s="5"/>
      <c r="AI772" s="36"/>
      <c r="AJ772" s="5"/>
      <c r="AK772" s="185"/>
      <c r="AL772" s="5"/>
      <c r="AM772" s="36"/>
      <c r="AN772" s="5"/>
      <c r="AO772" s="185"/>
      <c r="AP772" s="5"/>
      <c r="AQ772" s="36"/>
      <c r="AR772" s="5"/>
      <c r="AS772" s="185"/>
      <c r="AT772" s="5"/>
      <c r="AU772" s="36"/>
      <c r="AV772" s="5"/>
      <c r="AW772" s="185"/>
      <c r="AX772" s="5"/>
      <c r="AY772" s="5"/>
      <c r="AZ772" s="5"/>
      <c r="BA772" s="185"/>
      <c r="BB772" s="5"/>
      <c r="BC772" s="5"/>
      <c r="BD772" s="5"/>
      <c r="BE772" s="185"/>
      <c r="BF772" s="8"/>
      <c r="BG772" s="8"/>
      <c r="BH772" s="8"/>
      <c r="BI772" s="8"/>
    </row>
    <row r="773" spans="1:57" ht="12.75">
      <c r="A773" s="162" t="s">
        <v>683</v>
      </c>
      <c r="B773" s="136" t="s">
        <v>763</v>
      </c>
      <c r="C773" s="5">
        <v>1980</v>
      </c>
      <c r="D773" s="196" t="s">
        <v>1752</v>
      </c>
      <c r="E773" s="185"/>
      <c r="F773" s="92">
        <f>+L773+P773+T773+X773+AB773+AF773+AJ773+AN773+AR773+AV773+AZ773+BD773</f>
        <v>112</v>
      </c>
      <c r="G773" s="92">
        <v>764</v>
      </c>
      <c r="H773" s="92">
        <f>COUNTA(J773,N773,R773,V773,Z773,AD773,AH773,AL773,AP773,AT773,AX773,BB773)</f>
        <v>1</v>
      </c>
      <c r="I773" s="185"/>
      <c r="M773" s="185"/>
      <c r="Q773" s="185"/>
      <c r="U773" s="185"/>
      <c r="Y773" s="185"/>
      <c r="Z773" s="153">
        <v>103</v>
      </c>
      <c r="AA773" s="136" t="s">
        <v>2207</v>
      </c>
      <c r="AB773" s="6">
        <v>112</v>
      </c>
      <c r="AC773" s="185"/>
      <c r="AE773" s="19"/>
      <c r="AG773" s="185"/>
      <c r="AH773" s="5"/>
      <c r="AI773" s="36"/>
      <c r="AK773" s="185"/>
      <c r="AO773" s="185"/>
      <c r="AS773" s="185"/>
      <c r="AU773" s="19"/>
      <c r="AW773" s="185"/>
      <c r="BA773" s="185"/>
      <c r="BB773" s="5"/>
      <c r="BC773" s="5"/>
      <c r="BD773" s="5"/>
      <c r="BE773" s="185"/>
    </row>
    <row r="774" spans="1:57" ht="12.75">
      <c r="A774" s="177" t="s">
        <v>2723</v>
      </c>
      <c r="B774" s="40" t="s">
        <v>763</v>
      </c>
      <c r="C774" s="5">
        <v>1956</v>
      </c>
      <c r="D774" s="195" t="s">
        <v>1192</v>
      </c>
      <c r="E774" s="185"/>
      <c r="F774" s="92">
        <f>+L774+P774+T774+X774+AB774+AF774+AJ774+AN774+AR774+AV774+AZ774+BD774</f>
        <v>111</v>
      </c>
      <c r="G774" s="92">
        <v>765</v>
      </c>
      <c r="H774" s="92">
        <f>COUNTA(J774,N774,R774,V774,Z774,AD774,AH774,AL774,AP774,AT774,AX774,BB774)</f>
        <v>1</v>
      </c>
      <c r="I774" s="185"/>
      <c r="M774" s="185"/>
      <c r="Q774" s="185"/>
      <c r="U774" s="185"/>
      <c r="Y774" s="185"/>
      <c r="AC774" s="185"/>
      <c r="AD774" s="4">
        <v>111</v>
      </c>
      <c r="AE774" s="19">
        <v>0.15737268518518518</v>
      </c>
      <c r="AF774" s="4">
        <v>111</v>
      </c>
      <c r="AG774" s="185"/>
      <c r="AH774" s="5"/>
      <c r="AI774" s="36"/>
      <c r="AK774" s="185"/>
      <c r="AO774" s="185"/>
      <c r="AS774" s="185"/>
      <c r="AW774" s="185"/>
      <c r="BA774" s="185"/>
      <c r="BB774" s="5"/>
      <c r="BC774" s="5"/>
      <c r="BD774" s="5"/>
      <c r="BE774" s="185"/>
    </row>
    <row r="775" spans="1:57" ht="12.75">
      <c r="A775" s="162" t="s">
        <v>3532</v>
      </c>
      <c r="B775" s="191" t="s">
        <v>763</v>
      </c>
      <c r="C775" s="191" t="s">
        <v>3379</v>
      </c>
      <c r="D775" s="194" t="s">
        <v>2994</v>
      </c>
      <c r="E775" s="185"/>
      <c r="F775" s="92">
        <f>+L775+P775+T775+X775+AB775+AF775+AJ775+AN775+AR775+AV775+AZ775+BD775</f>
        <v>111</v>
      </c>
      <c r="G775" s="92">
        <v>766</v>
      </c>
      <c r="H775" s="92">
        <f>COUNTA(J775,N775,R775,V775,Z775,AD775,AH775,AL775,AP775,AT775,AX775,BB775)</f>
        <v>1</v>
      </c>
      <c r="I775" s="185"/>
      <c r="M775" s="185"/>
      <c r="Q775" s="185"/>
      <c r="U775" s="185"/>
      <c r="Y775" s="185"/>
      <c r="AC775" s="185"/>
      <c r="AG775" s="185"/>
      <c r="AH775" s="191">
        <v>116</v>
      </c>
      <c r="AI775" s="191" t="s">
        <v>3380</v>
      </c>
      <c r="AJ775" s="5">
        <v>111</v>
      </c>
      <c r="AK775" s="185"/>
      <c r="AO775" s="185"/>
      <c r="AS775" s="185"/>
      <c r="AW775" s="185"/>
      <c r="BA775" s="185"/>
      <c r="BB775" s="5"/>
      <c r="BC775" s="5"/>
      <c r="BD775" s="5"/>
      <c r="BE775" s="185"/>
    </row>
    <row r="776" spans="1:57" ht="12.75">
      <c r="A776" s="171" t="s">
        <v>3533</v>
      </c>
      <c r="B776" s="191" t="s">
        <v>765</v>
      </c>
      <c r="C776" s="191" t="s">
        <v>1672</v>
      </c>
      <c r="D776" s="194" t="s">
        <v>2994</v>
      </c>
      <c r="E776" s="185"/>
      <c r="F776" s="92">
        <f>+L776+P776+T776+X776+AB776+AF776+AJ776+AN776+AR776+AV776+AZ776+BD776</f>
        <v>110</v>
      </c>
      <c r="G776" s="92">
        <v>767</v>
      </c>
      <c r="H776" s="92">
        <f>COUNTA(J776,N776,R776,V776,Z776,AD776,AH776,AL776,AP776,AT776,AX776,BB776)</f>
        <v>1</v>
      </c>
      <c r="I776" s="185"/>
      <c r="M776" s="185"/>
      <c r="Q776" s="185"/>
      <c r="U776" s="185"/>
      <c r="Y776" s="185"/>
      <c r="AC776" s="185"/>
      <c r="AG776" s="185"/>
      <c r="AH776" s="191">
        <v>117</v>
      </c>
      <c r="AI776" s="191" t="s">
        <v>3380</v>
      </c>
      <c r="AJ776" s="4">
        <v>110</v>
      </c>
      <c r="AK776" s="185"/>
      <c r="AO776" s="185"/>
      <c r="AS776" s="185"/>
      <c r="AT776" s="21"/>
      <c r="AU776" s="20"/>
      <c r="AV776" s="21"/>
      <c r="AW776" s="185"/>
      <c r="BA776" s="185"/>
      <c r="BB776" s="5"/>
      <c r="BC776" s="5"/>
      <c r="BD776" s="5"/>
      <c r="BE776" s="185"/>
    </row>
    <row r="777" spans="1:57" ht="12.75">
      <c r="A777" s="162" t="s">
        <v>684</v>
      </c>
      <c r="B777" s="136" t="s">
        <v>763</v>
      </c>
      <c r="C777" s="136" t="s">
        <v>1851</v>
      </c>
      <c r="D777" s="194" t="s">
        <v>1858</v>
      </c>
      <c r="E777" s="185"/>
      <c r="F777" s="92">
        <f>+L777+P777+T777+X777+AB777+AF777+AJ777+AN777+AR777+AV777+AZ777+BD777</f>
        <v>110</v>
      </c>
      <c r="G777" s="92">
        <v>768</v>
      </c>
      <c r="H777" s="92">
        <f>COUNTA(J777,N777,R777,V777,Z777,AD777,AH777,AL777,AP777,AT777,AX777,BB777)</f>
        <v>1</v>
      </c>
      <c r="I777" s="185"/>
      <c r="M777" s="185"/>
      <c r="Q777" s="185"/>
      <c r="U777" s="185"/>
      <c r="Y777" s="185"/>
      <c r="Z777" s="153">
        <v>105</v>
      </c>
      <c r="AA777" s="136" t="s">
        <v>2218</v>
      </c>
      <c r="AB777" s="6">
        <v>110</v>
      </c>
      <c r="AC777" s="185"/>
      <c r="AE777" s="19"/>
      <c r="AG777" s="185"/>
      <c r="AH777" s="5"/>
      <c r="AI777" s="36"/>
      <c r="AK777" s="185"/>
      <c r="AO777" s="185"/>
      <c r="AS777" s="185"/>
      <c r="AW777" s="185"/>
      <c r="BA777" s="185"/>
      <c r="BB777" s="5"/>
      <c r="BC777" s="5"/>
      <c r="BD777" s="5"/>
      <c r="BE777" s="185"/>
    </row>
    <row r="778" spans="1:61" ht="12.75">
      <c r="A778" s="169" t="s">
        <v>3675</v>
      </c>
      <c r="B778" s="5" t="s">
        <v>763</v>
      </c>
      <c r="D778" s="195" t="s">
        <v>1667</v>
      </c>
      <c r="E778" s="185"/>
      <c r="F778" s="92">
        <f>+L778+P778+T778+X778+AB778+AF778+AJ778+AN778+AR778+AV778+AZ778+BD778</f>
        <v>110</v>
      </c>
      <c r="G778" s="92">
        <v>769</v>
      </c>
      <c r="H778" s="92">
        <f>COUNTA(J778,N778,R778,V778,Z778,AD778,AH778,AL778,AP778,AT778,AX778,BB778)</f>
        <v>1</v>
      </c>
      <c r="I778" s="185"/>
      <c r="J778" s="89"/>
      <c r="K778" s="89"/>
      <c r="L778" s="5"/>
      <c r="M778" s="185"/>
      <c r="N778" s="5"/>
      <c r="O778" s="125"/>
      <c r="P778" s="5"/>
      <c r="Q778" s="185"/>
      <c r="R778" s="5"/>
      <c r="S778" s="5"/>
      <c r="T778" s="5"/>
      <c r="U778" s="185"/>
      <c r="V778" s="150"/>
      <c r="W778" s="147"/>
      <c r="X778" s="5"/>
      <c r="Y778" s="185"/>
      <c r="AA778" s="5"/>
      <c r="AB778" s="5"/>
      <c r="AC778" s="185"/>
      <c r="AE778" s="19"/>
      <c r="AG778" s="185"/>
      <c r="AH778" s="5"/>
      <c r="AI778" s="36"/>
      <c r="AJ778" s="5"/>
      <c r="AK778" s="185"/>
      <c r="AL778" s="5">
        <v>111</v>
      </c>
      <c r="AM778" s="36">
        <v>0.12717592592592594</v>
      </c>
      <c r="AN778" s="5">
        <v>110</v>
      </c>
      <c r="AO778" s="185"/>
      <c r="AP778" s="5"/>
      <c r="AQ778" s="36"/>
      <c r="AR778" s="5"/>
      <c r="AS778" s="185"/>
      <c r="AT778" s="5"/>
      <c r="AU778" s="36"/>
      <c r="AV778" s="5"/>
      <c r="AW778" s="185"/>
      <c r="AX778" s="5"/>
      <c r="AY778" s="5"/>
      <c r="AZ778" s="5"/>
      <c r="BA778" s="185"/>
      <c r="BB778" s="5"/>
      <c r="BC778" s="5"/>
      <c r="BD778" s="5"/>
      <c r="BE778" s="185"/>
      <c r="BF778" s="8"/>
      <c r="BG778" s="8"/>
      <c r="BH778" s="8"/>
      <c r="BI778" s="8"/>
    </row>
    <row r="779" spans="1:61" ht="12.75">
      <c r="A779" s="169" t="s">
        <v>3676</v>
      </c>
      <c r="B779" s="5" t="s">
        <v>763</v>
      </c>
      <c r="D779" s="195" t="s">
        <v>1694</v>
      </c>
      <c r="E779" s="185"/>
      <c r="F779" s="92">
        <f>+L779+P779+T779+X779+AB779+AF779+AJ779+AN779+AR779+AV779+AZ779+BD779</f>
        <v>109</v>
      </c>
      <c r="G779" s="92">
        <v>770</v>
      </c>
      <c r="H779" s="92">
        <f>COUNTA(J779,N779,R779,V779,Z779,AD779,AH779,AL779,AP779,AT779,AX779,BB779)</f>
        <v>1</v>
      </c>
      <c r="I779" s="185"/>
      <c r="J779" s="5"/>
      <c r="K779" s="5"/>
      <c r="L779" s="5"/>
      <c r="M779" s="185"/>
      <c r="N779" s="89"/>
      <c r="O779" s="129"/>
      <c r="P779" s="5"/>
      <c r="Q779" s="185"/>
      <c r="R779" s="92"/>
      <c r="S779" s="89"/>
      <c r="T779" s="52"/>
      <c r="U779" s="185"/>
      <c r="V779" s="150"/>
      <c r="W779" s="147"/>
      <c r="X779" s="5"/>
      <c r="Y779" s="185"/>
      <c r="AA779" s="5"/>
      <c r="AB779" s="5"/>
      <c r="AC779" s="185"/>
      <c r="AD779" s="5"/>
      <c r="AE779" s="36"/>
      <c r="AF779" s="5"/>
      <c r="AG779" s="185"/>
      <c r="AH779" s="5"/>
      <c r="AI779" s="36"/>
      <c r="AJ779" s="5"/>
      <c r="AK779" s="185"/>
      <c r="AL779" s="5">
        <v>112</v>
      </c>
      <c r="AM779" s="36">
        <v>0.12719907407407408</v>
      </c>
      <c r="AN779" s="5">
        <v>109</v>
      </c>
      <c r="AO779" s="185"/>
      <c r="AP779" s="5"/>
      <c r="AQ779" s="36"/>
      <c r="AR779" s="5"/>
      <c r="AS779" s="185"/>
      <c r="AT779" s="5"/>
      <c r="AU779" s="36"/>
      <c r="AV779" s="5"/>
      <c r="AW779" s="185"/>
      <c r="AX779" s="5"/>
      <c r="AY779" s="5"/>
      <c r="AZ779" s="5"/>
      <c r="BA779" s="185"/>
      <c r="BB779" s="5"/>
      <c r="BC779" s="5"/>
      <c r="BD779" s="5"/>
      <c r="BE779" s="185"/>
      <c r="BF779" s="8"/>
      <c r="BG779" s="8"/>
      <c r="BH779" s="8"/>
      <c r="BI779" s="8"/>
    </row>
    <row r="780" spans="1:57" ht="12.75">
      <c r="A780" s="162" t="s">
        <v>520</v>
      </c>
      <c r="B780" s="191" t="s">
        <v>763</v>
      </c>
      <c r="C780" s="191" t="s">
        <v>2244</v>
      </c>
      <c r="D780" s="194" t="s">
        <v>1752</v>
      </c>
      <c r="E780" s="185"/>
      <c r="F780" s="92">
        <f>+L780+P780+T780+X780+AB780+AF780+AJ780+AN780+AR780+AV780+AZ780+BD780</f>
        <v>109</v>
      </c>
      <c r="G780" s="92">
        <v>771</v>
      </c>
      <c r="H780" s="92">
        <f>COUNTA(J780,N780,R780,V780,Z780,AD780,AH780,AL780,AP780,AT780,AX780,BB780)</f>
        <v>1</v>
      </c>
      <c r="I780" s="185"/>
      <c r="J780" s="5"/>
      <c r="K780" s="5"/>
      <c r="M780" s="185"/>
      <c r="Q780" s="185"/>
      <c r="U780" s="185"/>
      <c r="Y780" s="185"/>
      <c r="AC780" s="185"/>
      <c r="AG780" s="185"/>
      <c r="AH780" s="191">
        <v>118</v>
      </c>
      <c r="AI780" s="191" t="s">
        <v>3385</v>
      </c>
      <c r="AJ780" s="5">
        <v>109</v>
      </c>
      <c r="AK780" s="185"/>
      <c r="AO780" s="185"/>
      <c r="AQ780" s="58"/>
      <c r="AS780" s="185"/>
      <c r="AU780" s="19"/>
      <c r="AW780" s="185"/>
      <c r="BA780" s="185"/>
      <c r="BB780" s="5"/>
      <c r="BC780" s="5"/>
      <c r="BD780" s="5"/>
      <c r="BE780" s="185"/>
    </row>
    <row r="781" spans="1:61" ht="12.75">
      <c r="A781" s="162" t="s">
        <v>685</v>
      </c>
      <c r="B781" s="136" t="s">
        <v>763</v>
      </c>
      <c r="C781" s="136" t="s">
        <v>1851</v>
      </c>
      <c r="D781" s="194" t="s">
        <v>1694</v>
      </c>
      <c r="E781" s="185"/>
      <c r="F781" s="92">
        <f>+L781+P781+T781+X781+AB781+AF781+AJ781+AN781+AR781+AV781+AZ781+BD781</f>
        <v>107</v>
      </c>
      <c r="G781" s="92">
        <v>772</v>
      </c>
      <c r="H781" s="92">
        <f>COUNTA(J781,N781,R781,V781,Z781,AD781,AH781,AL781,AP781,AT781,AX781,BB781)</f>
        <v>1</v>
      </c>
      <c r="I781" s="185"/>
      <c r="M781" s="185"/>
      <c r="Q781" s="185"/>
      <c r="U781" s="185"/>
      <c r="Y781" s="185"/>
      <c r="Z781" s="153">
        <v>108</v>
      </c>
      <c r="AA781" s="136" t="s">
        <v>2233</v>
      </c>
      <c r="AB781" s="6">
        <v>107</v>
      </c>
      <c r="AC781" s="185"/>
      <c r="AG781" s="185"/>
      <c r="AH781" s="5"/>
      <c r="AI781" s="36"/>
      <c r="AK781" s="185"/>
      <c r="AO781" s="185"/>
      <c r="AS781" s="185"/>
      <c r="AU781" s="19"/>
      <c r="AW781" s="185"/>
      <c r="BA781" s="185"/>
      <c r="BB781" s="5"/>
      <c r="BC781" s="5"/>
      <c r="BD781" s="5"/>
      <c r="BE781" s="185"/>
      <c r="BG781" s="8"/>
      <c r="BH781" s="8"/>
      <c r="BI781" s="8"/>
    </row>
    <row r="782" spans="1:61" ht="12.75">
      <c r="A782" s="169" t="s">
        <v>3792</v>
      </c>
      <c r="B782" s="5" t="s">
        <v>763</v>
      </c>
      <c r="D782" s="194" t="s">
        <v>1899</v>
      </c>
      <c r="E782" s="185"/>
      <c r="F782" s="92">
        <f>+L782+P782+T782+X782+AB782+AF782+AJ782+AN782+AR782+AV782+AZ782+BD782</f>
        <v>106</v>
      </c>
      <c r="G782" s="92">
        <v>773</v>
      </c>
      <c r="H782" s="92">
        <f>COUNTA(J782,N782,R782,V782,Z782,AD782,AH782,AL782,AP782,AT782,AX782,BB782)</f>
        <v>1</v>
      </c>
      <c r="I782" s="185"/>
      <c r="J782" s="5"/>
      <c r="K782" s="5"/>
      <c r="L782" s="5"/>
      <c r="M782" s="185"/>
      <c r="N782" s="5"/>
      <c r="O782" s="59"/>
      <c r="P782" s="5"/>
      <c r="Q782" s="185"/>
      <c r="R782" s="92"/>
      <c r="S782" s="89"/>
      <c r="T782" s="52"/>
      <c r="U782" s="185"/>
      <c r="V782" s="150"/>
      <c r="W782" s="147"/>
      <c r="X782" s="5"/>
      <c r="Y782" s="185"/>
      <c r="AA782" s="5"/>
      <c r="AB782" s="5"/>
      <c r="AC782" s="185"/>
      <c r="AD782" s="5"/>
      <c r="AE782" s="36"/>
      <c r="AF782" s="5"/>
      <c r="AG782" s="185"/>
      <c r="AH782" s="5"/>
      <c r="AI782" s="36"/>
      <c r="AJ782" s="5"/>
      <c r="AK782" s="185"/>
      <c r="AL782" s="5"/>
      <c r="AM782" s="36"/>
      <c r="AN782" s="5"/>
      <c r="AO782" s="185"/>
      <c r="AP782" s="5"/>
      <c r="AQ782" s="36"/>
      <c r="AR782" s="5"/>
      <c r="AS782" s="185"/>
      <c r="AT782" s="5"/>
      <c r="AU782" s="5"/>
      <c r="AV782" s="5"/>
      <c r="AW782" s="185"/>
      <c r="AX782" s="52">
        <v>115</v>
      </c>
      <c r="AY782" s="60">
        <v>0.09657407407407408</v>
      </c>
      <c r="AZ782" s="4">
        <v>106</v>
      </c>
      <c r="BA782" s="185"/>
      <c r="BB782" s="5"/>
      <c r="BC782" s="5"/>
      <c r="BD782" s="5"/>
      <c r="BE782" s="185"/>
      <c r="BF782" s="8"/>
      <c r="BG782" s="8"/>
      <c r="BH782" s="8"/>
      <c r="BI782" s="8"/>
    </row>
    <row r="783" spans="1:58" ht="12.75">
      <c r="A783" s="162" t="s">
        <v>3535</v>
      </c>
      <c r="B783" s="191" t="s">
        <v>763</v>
      </c>
      <c r="C783" s="191" t="s">
        <v>37</v>
      </c>
      <c r="D783" s="195" t="s">
        <v>1990</v>
      </c>
      <c r="E783" s="185"/>
      <c r="F783" s="92">
        <f>+L783+P783+T783+X783+AB783+AF783+AJ783+AN783+AR783+AV783+AZ783+BD783</f>
        <v>106</v>
      </c>
      <c r="G783" s="92">
        <v>774</v>
      </c>
      <c r="H783" s="92">
        <f>COUNTA(J783,N783,R783,V783,Z783,AD783,AH783,AL783,AP783,AT783,AX783,BB783)</f>
        <v>1</v>
      </c>
      <c r="I783" s="185"/>
      <c r="J783" s="5"/>
      <c r="K783" s="36"/>
      <c r="L783" s="5"/>
      <c r="M783" s="185"/>
      <c r="N783" s="5"/>
      <c r="O783" s="59"/>
      <c r="P783" s="5"/>
      <c r="Q783" s="185"/>
      <c r="U783" s="185"/>
      <c r="Y783" s="185"/>
      <c r="AB783" s="5"/>
      <c r="AC783" s="185"/>
      <c r="AD783" s="5"/>
      <c r="AF783" s="5"/>
      <c r="AG783" s="185"/>
      <c r="AH783" s="191">
        <v>121</v>
      </c>
      <c r="AI783" s="191" t="s">
        <v>3394</v>
      </c>
      <c r="AJ783" s="4">
        <v>106</v>
      </c>
      <c r="AK783" s="185"/>
      <c r="AN783" s="5"/>
      <c r="AO783" s="185"/>
      <c r="AS783" s="185"/>
      <c r="AU783" s="19"/>
      <c r="AW783" s="185"/>
      <c r="BA783" s="185"/>
      <c r="BB783" s="5"/>
      <c r="BC783" s="5"/>
      <c r="BD783" s="5"/>
      <c r="BE783" s="185"/>
      <c r="BF783" s="8"/>
    </row>
    <row r="784" spans="1:57" ht="12.75">
      <c r="A784" s="171" t="s">
        <v>686</v>
      </c>
      <c r="B784" s="136" t="s">
        <v>765</v>
      </c>
      <c r="C784" s="136" t="s">
        <v>2244</v>
      </c>
      <c r="D784" s="194" t="s">
        <v>2245</v>
      </c>
      <c r="E784" s="185"/>
      <c r="F784" s="92">
        <f>+L784+P784+T784+X784+AB784+AF784+AJ784+AN784+AR784+AV784+AZ784+BD784</f>
        <v>105</v>
      </c>
      <c r="G784" s="92">
        <v>775</v>
      </c>
      <c r="H784" s="92">
        <f>COUNTA(J784,N784,R784,V784,Z784,AD784,AH784,AL784,AP784,AT784,AX784,BB784)</f>
        <v>1</v>
      </c>
      <c r="I784" s="185"/>
      <c r="M784" s="185"/>
      <c r="Q784" s="185"/>
      <c r="U784" s="185"/>
      <c r="Y784" s="185"/>
      <c r="Z784" s="153">
        <v>110</v>
      </c>
      <c r="AA784" s="136" t="s">
        <v>2246</v>
      </c>
      <c r="AB784" s="6">
        <v>105</v>
      </c>
      <c r="AC784" s="185"/>
      <c r="AG784" s="185"/>
      <c r="AH784" s="5"/>
      <c r="AI784" s="36"/>
      <c r="AK784" s="185"/>
      <c r="AO784" s="185"/>
      <c r="AS784" s="185"/>
      <c r="AU784" s="19"/>
      <c r="AW784" s="185"/>
      <c r="BA784" s="185"/>
      <c r="BB784" s="5"/>
      <c r="BC784" s="5"/>
      <c r="BD784" s="5"/>
      <c r="BE784" s="185"/>
    </row>
    <row r="785" spans="1:57" ht="12.75">
      <c r="A785" s="171" t="s">
        <v>687</v>
      </c>
      <c r="B785" s="136" t="s">
        <v>765</v>
      </c>
      <c r="C785" s="136" t="s">
        <v>1672</v>
      </c>
      <c r="D785" s="194" t="s">
        <v>1726</v>
      </c>
      <c r="E785" s="185"/>
      <c r="F785" s="92">
        <f>+L785+P785+T785+X785+AB785+AF785+AJ785+AN785+AR785+AV785+AZ785+BD785</f>
        <v>103</v>
      </c>
      <c r="G785" s="92">
        <v>776</v>
      </c>
      <c r="H785" s="92">
        <f>COUNTA(J785,N785,R785,V785,Z785,AD785,AH785,AL785,AP785,AT785,AX785,BB785)</f>
        <v>1</v>
      </c>
      <c r="I785" s="185"/>
      <c r="M785" s="185"/>
      <c r="Q785" s="185"/>
      <c r="U785" s="185"/>
      <c r="Y785" s="185"/>
      <c r="Z785" s="153">
        <v>112</v>
      </c>
      <c r="AA785" s="136" t="s">
        <v>2255</v>
      </c>
      <c r="AB785" s="6">
        <v>103</v>
      </c>
      <c r="AC785" s="185"/>
      <c r="AE785" s="19"/>
      <c r="AG785" s="185"/>
      <c r="AH785" s="5"/>
      <c r="AI785" s="36"/>
      <c r="AK785" s="185"/>
      <c r="AO785" s="185"/>
      <c r="AS785" s="185"/>
      <c r="AW785" s="185"/>
      <c r="BA785" s="185"/>
      <c r="BB785" s="5"/>
      <c r="BC785" s="5"/>
      <c r="BD785" s="5"/>
      <c r="BE785" s="185"/>
    </row>
    <row r="786" spans="1:57" ht="12.75">
      <c r="A786" s="171" t="s">
        <v>3536</v>
      </c>
      <c r="B786" s="191" t="s">
        <v>765</v>
      </c>
      <c r="C786" s="191" t="s">
        <v>2454</v>
      </c>
      <c r="D786" s="194" t="s">
        <v>1733</v>
      </c>
      <c r="E786" s="185"/>
      <c r="F786" s="92">
        <f>+L786+P786+T786+X786+AB786+AF786+AJ786+AN786+AR786+AV786+AZ786+BD786</f>
        <v>103</v>
      </c>
      <c r="G786" s="92">
        <v>777</v>
      </c>
      <c r="H786" s="92">
        <f>COUNTA(J786,N786,R786,V786,Z786,AD786,AH786,AL786,AP786,AT786,AX786,BB786)</f>
        <v>1</v>
      </c>
      <c r="I786" s="185"/>
      <c r="M786" s="185"/>
      <c r="Q786" s="185"/>
      <c r="U786" s="185"/>
      <c r="Y786" s="185"/>
      <c r="Z786" s="154"/>
      <c r="AA786" s="16"/>
      <c r="AC786" s="185"/>
      <c r="AG786" s="185"/>
      <c r="AH786" s="191">
        <v>124</v>
      </c>
      <c r="AI786" s="191" t="s">
        <v>3400</v>
      </c>
      <c r="AJ786" s="5">
        <v>103</v>
      </c>
      <c r="AK786" s="185"/>
      <c r="AO786" s="185"/>
      <c r="AS786" s="185"/>
      <c r="AU786" s="19"/>
      <c r="AW786" s="185"/>
      <c r="BA786" s="185"/>
      <c r="BB786" s="5"/>
      <c r="BC786" s="5"/>
      <c r="BD786" s="5"/>
      <c r="BE786" s="185"/>
    </row>
    <row r="787" spans="1:57" ht="12.75">
      <c r="A787" s="162" t="s">
        <v>688</v>
      </c>
      <c r="B787" s="136" t="s">
        <v>763</v>
      </c>
      <c r="D787" s="196" t="s">
        <v>1752</v>
      </c>
      <c r="E787" s="185"/>
      <c r="F787" s="92">
        <f>+L787+P787+T787+X787+AB787+AF787+AJ787+AN787+AR787+AV787+AZ787+BD787</f>
        <v>101</v>
      </c>
      <c r="G787" s="92">
        <v>778</v>
      </c>
      <c r="H787" s="92">
        <f>COUNTA(J787,N787,R787,V787,Z787,AD787,AH787,AL787,AP787,AT787,AX787,BB787)</f>
        <v>1</v>
      </c>
      <c r="I787" s="185"/>
      <c r="M787" s="185"/>
      <c r="Q787" s="185"/>
      <c r="U787" s="185"/>
      <c r="Y787" s="185"/>
      <c r="Z787" s="153">
        <v>114</v>
      </c>
      <c r="AA787" s="136" t="s">
        <v>2262</v>
      </c>
      <c r="AB787" s="6">
        <v>101</v>
      </c>
      <c r="AC787" s="185"/>
      <c r="AE787" s="19"/>
      <c r="AG787" s="185"/>
      <c r="AH787" s="5"/>
      <c r="AI787" s="36"/>
      <c r="AK787" s="185"/>
      <c r="AO787" s="185"/>
      <c r="AS787" s="185"/>
      <c r="AW787" s="185"/>
      <c r="BA787" s="185"/>
      <c r="BB787" s="5"/>
      <c r="BC787" s="5"/>
      <c r="BD787" s="5"/>
      <c r="BE787" s="185"/>
    </row>
    <row r="788" spans="1:57" ht="12.75">
      <c r="A788" s="162" t="s">
        <v>3679</v>
      </c>
      <c r="B788" s="191" t="s">
        <v>763</v>
      </c>
      <c r="C788" s="5">
        <v>1961</v>
      </c>
      <c r="D788" s="195" t="s">
        <v>742</v>
      </c>
      <c r="E788" s="185"/>
      <c r="F788" s="92">
        <f>+L788+P788+T788+X788+AB788+AF788+AJ788+AN788+AR788+AV788+AZ788+BD788</f>
        <v>101</v>
      </c>
      <c r="G788" s="92">
        <v>779</v>
      </c>
      <c r="H788" s="92">
        <f>COUNTA(J788,N788,R788,V788,Z788,AD788,AH788,AL788,AP788,AT788,AX788,BB788)</f>
        <v>1</v>
      </c>
      <c r="I788" s="185"/>
      <c r="M788" s="185"/>
      <c r="Q788" s="185"/>
      <c r="U788" s="185"/>
      <c r="Y788" s="185"/>
      <c r="AC788" s="185"/>
      <c r="AG788" s="185"/>
      <c r="AH788" s="191"/>
      <c r="AI788" s="191"/>
      <c r="AJ788" s="5"/>
      <c r="AK788" s="185"/>
      <c r="AL788" s="5">
        <v>120</v>
      </c>
      <c r="AM788" s="9">
        <v>0.1405787037037037</v>
      </c>
      <c r="AN788" s="5">
        <v>101</v>
      </c>
      <c r="AO788" s="185"/>
      <c r="AS788" s="185"/>
      <c r="AW788" s="185"/>
      <c r="BA788" s="185"/>
      <c r="BB788" s="5"/>
      <c r="BC788" s="5"/>
      <c r="BD788" s="5"/>
      <c r="BE788" s="185"/>
    </row>
    <row r="789" spans="1:58" ht="12.75">
      <c r="A789" s="162" t="s">
        <v>3538</v>
      </c>
      <c r="B789" s="191" t="s">
        <v>763</v>
      </c>
      <c r="C789" s="191" t="s">
        <v>2305</v>
      </c>
      <c r="D789" s="194" t="s">
        <v>1752</v>
      </c>
      <c r="E789" s="185"/>
      <c r="F789" s="92">
        <f>+L789+P789+T789+X789+AB789+AF789+AJ789+AN789+AR789+AV789+AZ789+BD789</f>
        <v>100</v>
      </c>
      <c r="G789" s="92">
        <v>780</v>
      </c>
      <c r="H789" s="92">
        <f>COUNTA(J789,N789,R789,V789,Z789,AD789,AH789,AL789,AP789,AT789,AX789,BB789)</f>
        <v>1</v>
      </c>
      <c r="I789" s="185"/>
      <c r="J789" s="5"/>
      <c r="K789" s="36"/>
      <c r="L789" s="5"/>
      <c r="M789" s="185"/>
      <c r="N789" s="5"/>
      <c r="O789" s="59"/>
      <c r="P789" s="5"/>
      <c r="Q789" s="185"/>
      <c r="U789" s="185"/>
      <c r="Y789" s="185"/>
      <c r="AB789" s="5"/>
      <c r="AC789" s="185"/>
      <c r="AD789" s="5"/>
      <c r="AF789" s="5"/>
      <c r="AG789" s="185"/>
      <c r="AH789" s="191">
        <v>127</v>
      </c>
      <c r="AI789" s="191" t="s">
        <v>3410</v>
      </c>
      <c r="AJ789" s="4">
        <v>100</v>
      </c>
      <c r="AK789" s="185"/>
      <c r="AN789" s="5"/>
      <c r="AO789" s="185"/>
      <c r="AS789" s="185"/>
      <c r="AU789" s="19"/>
      <c r="AW789" s="185"/>
      <c r="BA789" s="185"/>
      <c r="BB789" s="5"/>
      <c r="BC789" s="5"/>
      <c r="BD789" s="5"/>
      <c r="BE789" s="185"/>
      <c r="BF789" s="8"/>
    </row>
    <row r="790" spans="1:57" ht="12.75">
      <c r="A790" s="162" t="s">
        <v>1145</v>
      </c>
      <c r="B790" s="6" t="s">
        <v>763</v>
      </c>
      <c r="D790" s="195" t="s">
        <v>3763</v>
      </c>
      <c r="E790" s="185"/>
      <c r="F790" s="92">
        <f>+L790+P790+T790+X790+AB790+AF790+AJ790+AN790+AR790+AV790+AZ790+BD790</f>
        <v>99</v>
      </c>
      <c r="G790" s="92">
        <v>781</v>
      </c>
      <c r="H790" s="92">
        <f>COUNTA(J790,N790,R790,V790,Z790,AD790,AH790,AL790,AP790,AT790,AX790,BB790)</f>
        <v>1</v>
      </c>
      <c r="I790" s="185"/>
      <c r="M790" s="185"/>
      <c r="Q790" s="185"/>
      <c r="U790" s="185"/>
      <c r="V790" s="150"/>
      <c r="W790" s="147"/>
      <c r="X790" s="5"/>
      <c r="Y790" s="185"/>
      <c r="AA790" s="5"/>
      <c r="AB790" s="5"/>
      <c r="AC790" s="185"/>
      <c r="AE790" s="19"/>
      <c r="AG790" s="185"/>
      <c r="AH790" s="5"/>
      <c r="AI790" s="36"/>
      <c r="AK790" s="185"/>
      <c r="AO790" s="185"/>
      <c r="AS790" s="185"/>
      <c r="AW790" s="185"/>
      <c r="AX790" s="5">
        <v>122</v>
      </c>
      <c r="AY790" s="9">
        <v>0.09875</v>
      </c>
      <c r="AZ790" s="5">
        <v>99</v>
      </c>
      <c r="BA790" s="185"/>
      <c r="BB790" s="5"/>
      <c r="BC790" s="5"/>
      <c r="BD790" s="5"/>
      <c r="BE790" s="185"/>
    </row>
    <row r="791" spans="1:57" ht="12.75">
      <c r="A791" s="177" t="s">
        <v>3680</v>
      </c>
      <c r="B791" s="5" t="s">
        <v>763</v>
      </c>
      <c r="C791" s="5">
        <v>1974</v>
      </c>
      <c r="D791" s="195" t="s">
        <v>1990</v>
      </c>
      <c r="E791" s="185"/>
      <c r="F791" s="92">
        <f>+L791+P791+T791+X791+AB791+AF791+AJ791+AN791+AR791+AV791+AZ791+BD791</f>
        <v>99</v>
      </c>
      <c r="G791" s="92">
        <v>782</v>
      </c>
      <c r="H791" s="92">
        <f>COUNTA(J791,N791,R791,V791,Z791,AD791,AH791,AL791,AP791,AT791,AX791,BB791)</f>
        <v>1</v>
      </c>
      <c r="I791" s="185"/>
      <c r="M791" s="185"/>
      <c r="Q791" s="185"/>
      <c r="U791" s="185"/>
      <c r="Y791" s="185"/>
      <c r="AC791" s="185"/>
      <c r="AE791" s="19"/>
      <c r="AG791" s="185"/>
      <c r="AH791" s="5"/>
      <c r="AI791" s="36"/>
      <c r="AK791" s="185"/>
      <c r="AL791" s="5">
        <v>122</v>
      </c>
      <c r="AM791" s="9">
        <v>0.14203703703703704</v>
      </c>
      <c r="AN791" s="5">
        <v>99</v>
      </c>
      <c r="AO791" s="185"/>
      <c r="AS791" s="185"/>
      <c r="AU791" s="19"/>
      <c r="AW791" s="185"/>
      <c r="BA791" s="185"/>
      <c r="BB791" s="5"/>
      <c r="BC791" s="5"/>
      <c r="BD791" s="5"/>
      <c r="BE791" s="185"/>
    </row>
    <row r="792" spans="1:61" ht="12.75">
      <c r="A792" s="169" t="s">
        <v>3793</v>
      </c>
      <c r="B792" s="5" t="s">
        <v>763</v>
      </c>
      <c r="D792" s="195" t="s">
        <v>3763</v>
      </c>
      <c r="E792" s="185"/>
      <c r="F792" s="92">
        <f>+L792+P792+T792+X792+AB792+AF792+AJ792+AN792+AR792+AV792+AZ792+BD792</f>
        <v>98</v>
      </c>
      <c r="G792" s="92">
        <v>783</v>
      </c>
      <c r="H792" s="92">
        <f>COUNTA(J792,N792,R792,V792,Z792,AD792,AH792,AL792,AP792,AT792,AX792,BB792)</f>
        <v>1</v>
      </c>
      <c r="I792" s="185"/>
      <c r="J792" s="89"/>
      <c r="K792" s="89"/>
      <c r="L792" s="5"/>
      <c r="M792" s="185"/>
      <c r="N792" s="5"/>
      <c r="O792" s="125"/>
      <c r="P792" s="5"/>
      <c r="Q792" s="185"/>
      <c r="R792" s="8"/>
      <c r="S792" s="8"/>
      <c r="T792" s="8"/>
      <c r="U792" s="185"/>
      <c r="V792" s="150"/>
      <c r="W792" s="147"/>
      <c r="X792" s="5"/>
      <c r="Y792" s="185"/>
      <c r="AA792" s="5"/>
      <c r="AB792" s="5"/>
      <c r="AC792" s="185"/>
      <c r="AE792" s="19"/>
      <c r="AG792" s="185"/>
      <c r="AH792" s="5"/>
      <c r="AI792" s="36"/>
      <c r="AJ792" s="5"/>
      <c r="AK792" s="185"/>
      <c r="AL792" s="5"/>
      <c r="AM792" s="36"/>
      <c r="AN792" s="5"/>
      <c r="AO792" s="185"/>
      <c r="AP792" s="52"/>
      <c r="AQ792" s="36"/>
      <c r="AR792" s="5"/>
      <c r="AS792" s="185"/>
      <c r="AT792" s="5"/>
      <c r="AU792" s="36"/>
      <c r="AV792" s="5"/>
      <c r="AW792" s="185"/>
      <c r="AX792" s="52">
        <v>123</v>
      </c>
      <c r="AY792" s="36">
        <v>0.09877314814814815</v>
      </c>
      <c r="AZ792" s="4">
        <v>98</v>
      </c>
      <c r="BA792" s="185"/>
      <c r="BB792" s="5"/>
      <c r="BC792" s="5"/>
      <c r="BD792" s="5"/>
      <c r="BE792" s="185"/>
      <c r="BF792" s="8"/>
      <c r="BG792" s="8"/>
      <c r="BH792" s="8"/>
      <c r="BI792" s="8"/>
    </row>
    <row r="793" spans="1:57" ht="12.75">
      <c r="A793" s="162" t="s">
        <v>3539</v>
      </c>
      <c r="B793" s="191" t="s">
        <v>763</v>
      </c>
      <c r="C793" s="191" t="s">
        <v>1898</v>
      </c>
      <c r="D793" s="194" t="s">
        <v>1990</v>
      </c>
      <c r="E793" s="185"/>
      <c r="F793" s="92">
        <f>+L793+P793+T793+X793+AB793+AF793+AJ793+AN793+AR793+AV793+AZ793+BD793</f>
        <v>98</v>
      </c>
      <c r="G793" s="92">
        <v>784</v>
      </c>
      <c r="H793" s="92">
        <f>COUNTA(J793,N793,R793,V793,Z793,AD793,AH793,AL793,AP793,AT793,AX793,BB793)</f>
        <v>1</v>
      </c>
      <c r="I793" s="185"/>
      <c r="M793" s="185"/>
      <c r="Q793" s="185"/>
      <c r="U793" s="185"/>
      <c r="Y793" s="185"/>
      <c r="AC793" s="185"/>
      <c r="AE793" s="58"/>
      <c r="AG793" s="185"/>
      <c r="AH793" s="191">
        <v>129</v>
      </c>
      <c r="AI793" s="191" t="s">
        <v>3416</v>
      </c>
      <c r="AJ793" s="4">
        <v>98</v>
      </c>
      <c r="AK793" s="185"/>
      <c r="AO793" s="185"/>
      <c r="AS793" s="185"/>
      <c r="AU793" s="19"/>
      <c r="AW793" s="185"/>
      <c r="BA793" s="185"/>
      <c r="BB793" s="5"/>
      <c r="BC793" s="5"/>
      <c r="BD793" s="5"/>
      <c r="BE793" s="185"/>
    </row>
    <row r="794" spans="1:57" ht="12.75">
      <c r="A794" s="162" t="s">
        <v>3794</v>
      </c>
      <c r="B794" s="57" t="s">
        <v>763</v>
      </c>
      <c r="D794" s="196"/>
      <c r="E794" s="185"/>
      <c r="F794" s="92">
        <f>+L794+P794+T794+X794+AB794+AF794+AJ794+AN794+AR794+AV794+AZ794+BD794</f>
        <v>97</v>
      </c>
      <c r="G794" s="92">
        <v>785</v>
      </c>
      <c r="H794" s="92">
        <f>COUNTA(J794,N794,R794,V794,Z794,AD794,AH794,AL794,AP794,AT794,AX794,BB794)</f>
        <v>1</v>
      </c>
      <c r="I794" s="185"/>
      <c r="M794" s="185"/>
      <c r="Q794" s="185"/>
      <c r="U794" s="185"/>
      <c r="V794" s="150"/>
      <c r="W794" s="147"/>
      <c r="X794" s="5"/>
      <c r="Y794" s="185"/>
      <c r="AA794" s="5"/>
      <c r="AB794" s="5"/>
      <c r="AC794" s="185"/>
      <c r="AE794" s="19"/>
      <c r="AG794" s="185"/>
      <c r="AH794" s="5"/>
      <c r="AI794" s="36"/>
      <c r="AK794" s="185"/>
      <c r="AL794" s="5"/>
      <c r="AN794" s="5"/>
      <c r="AO794" s="185"/>
      <c r="AS794" s="185"/>
      <c r="AU794" s="9"/>
      <c r="AW794" s="185"/>
      <c r="AX794" s="5">
        <v>124</v>
      </c>
      <c r="AY794" s="9">
        <v>0.09881944444444445</v>
      </c>
      <c r="AZ794" s="5">
        <v>97</v>
      </c>
      <c r="BA794" s="185"/>
      <c r="BB794" s="5"/>
      <c r="BC794" s="5"/>
      <c r="BD794" s="5"/>
      <c r="BE794" s="185"/>
    </row>
    <row r="795" spans="1:61" ht="12.75">
      <c r="A795" s="162" t="s">
        <v>3540</v>
      </c>
      <c r="B795" s="191" t="s">
        <v>763</v>
      </c>
      <c r="C795" s="191" t="s">
        <v>2300</v>
      </c>
      <c r="D795" s="194" t="s">
        <v>1990</v>
      </c>
      <c r="E795" s="185"/>
      <c r="F795" s="92">
        <f>+L795+P795+T795+X795+AB795+AF795+AJ795+AN795+AR795+AV795+AZ795+BD795</f>
        <v>97</v>
      </c>
      <c r="G795" s="92">
        <v>786</v>
      </c>
      <c r="H795" s="92">
        <f>COUNTA(J795,N795,R795,V795,Z795,AD795,AH795,AL795,AP795,AT795,AX795,BB795)</f>
        <v>1</v>
      </c>
      <c r="I795" s="185"/>
      <c r="M795" s="185"/>
      <c r="Q795" s="185"/>
      <c r="U795" s="185"/>
      <c r="Y795" s="185"/>
      <c r="Z795" s="154"/>
      <c r="AA795" s="16"/>
      <c r="AC795" s="185"/>
      <c r="AG795" s="185"/>
      <c r="AH795" s="191">
        <v>130</v>
      </c>
      <c r="AI795" s="191" t="s">
        <v>3419</v>
      </c>
      <c r="AJ795" s="5">
        <v>97</v>
      </c>
      <c r="AK795" s="185"/>
      <c r="AO795" s="185"/>
      <c r="AS795" s="185"/>
      <c r="AU795" s="19"/>
      <c r="AW795" s="185"/>
      <c r="BA795" s="185"/>
      <c r="BB795" s="5"/>
      <c r="BC795" s="5"/>
      <c r="BD795" s="5"/>
      <c r="BE795" s="185"/>
      <c r="BG795" s="8"/>
      <c r="BH795" s="8"/>
      <c r="BI795" s="8"/>
    </row>
    <row r="796" spans="1:61" ht="12.75">
      <c r="A796" s="170" t="s">
        <v>746</v>
      </c>
      <c r="B796" s="5" t="s">
        <v>765</v>
      </c>
      <c r="C796" s="5">
        <v>1962</v>
      </c>
      <c r="D796" s="196" t="s">
        <v>48</v>
      </c>
      <c r="E796" s="185"/>
      <c r="F796" s="92">
        <f>+L796+P796+T796+X796+AB796+AF796+AJ796+AN796+AR796+AV796+AZ796+BD796</f>
        <v>96</v>
      </c>
      <c r="G796" s="92">
        <v>787</v>
      </c>
      <c r="H796" s="92">
        <f>COUNTA(J796,N796,R796,V796,Z796,AD796,AH796,AL796,AP796,AT796,AX796,BB796)</f>
        <v>1</v>
      </c>
      <c r="I796" s="185"/>
      <c r="J796" s="89">
        <v>123</v>
      </c>
      <c r="K796" s="89" t="s">
        <v>1041</v>
      </c>
      <c r="L796" s="5">
        <v>96</v>
      </c>
      <c r="M796" s="185"/>
      <c r="N796" s="5"/>
      <c r="O796" s="125"/>
      <c r="P796" s="5"/>
      <c r="Q796" s="185"/>
      <c r="R796" s="5"/>
      <c r="S796" s="5"/>
      <c r="T796" s="5"/>
      <c r="U796" s="185"/>
      <c r="V796" s="150"/>
      <c r="W796" s="147"/>
      <c r="X796" s="5"/>
      <c r="Y796" s="185"/>
      <c r="AA796" s="5"/>
      <c r="AB796" s="5"/>
      <c r="AC796" s="185"/>
      <c r="AD796" s="5"/>
      <c r="AE796" s="36"/>
      <c r="AF796" s="5"/>
      <c r="AG796" s="185"/>
      <c r="AH796" s="5"/>
      <c r="AI796" s="36"/>
      <c r="AJ796" s="5"/>
      <c r="AK796" s="185"/>
      <c r="AL796" s="5"/>
      <c r="AM796" s="36"/>
      <c r="AN796" s="5"/>
      <c r="AO796" s="185"/>
      <c r="AP796" s="5"/>
      <c r="AQ796" s="36"/>
      <c r="AR796" s="5"/>
      <c r="AS796" s="185"/>
      <c r="AT796" s="5"/>
      <c r="AU796" s="36"/>
      <c r="AV796" s="5"/>
      <c r="AW796" s="185"/>
      <c r="AX796" s="5"/>
      <c r="AY796" s="5"/>
      <c r="AZ796" s="5"/>
      <c r="BA796" s="185"/>
      <c r="BB796" s="5"/>
      <c r="BC796" s="5"/>
      <c r="BD796" s="5"/>
      <c r="BE796" s="185"/>
      <c r="BF796" s="8"/>
      <c r="BG796" s="8"/>
      <c r="BH796" s="8"/>
      <c r="BI796" s="8"/>
    </row>
    <row r="797" spans="1:58" ht="12.75">
      <c r="A797" s="162" t="s">
        <v>3795</v>
      </c>
      <c r="B797" s="6" t="s">
        <v>763</v>
      </c>
      <c r="D797" s="196" t="s">
        <v>3783</v>
      </c>
      <c r="E797" s="185"/>
      <c r="F797" s="92">
        <f>+L797+P797+T797+X797+AB797+AF797+AJ797+AN797+AR797+AV797+AZ797+BD797</f>
        <v>95</v>
      </c>
      <c r="G797" s="92">
        <v>788</v>
      </c>
      <c r="H797" s="92">
        <f>COUNTA(J797,N797,R797,V797,Z797,AD797,AH797,AL797,AP797,AT797,AX797,BB797)</f>
        <v>1</v>
      </c>
      <c r="I797" s="185"/>
      <c r="J797" s="5"/>
      <c r="K797" s="36"/>
      <c r="L797" s="5"/>
      <c r="M797" s="185"/>
      <c r="N797" s="5"/>
      <c r="O797" s="59"/>
      <c r="P797" s="5"/>
      <c r="Q797" s="185"/>
      <c r="U797" s="185"/>
      <c r="V797" s="150"/>
      <c r="W797" s="147"/>
      <c r="X797" s="5"/>
      <c r="Y797" s="185"/>
      <c r="AA797" s="5"/>
      <c r="AB797" s="5"/>
      <c r="AC797" s="185"/>
      <c r="AE797" s="19"/>
      <c r="AG797" s="185"/>
      <c r="AH797" s="5"/>
      <c r="AI797" s="36"/>
      <c r="AK797" s="185"/>
      <c r="AO797" s="185"/>
      <c r="AS797" s="185"/>
      <c r="AU797" s="9"/>
      <c r="AW797" s="185"/>
      <c r="AX797" s="5">
        <v>126</v>
      </c>
      <c r="AY797" s="9">
        <v>0.09905092592592592</v>
      </c>
      <c r="AZ797" s="5">
        <v>95</v>
      </c>
      <c r="BA797" s="185"/>
      <c r="BB797" s="5"/>
      <c r="BC797" s="5"/>
      <c r="BD797" s="5"/>
      <c r="BE797" s="185"/>
      <c r="BF797" s="8"/>
    </row>
    <row r="798" spans="1:57" ht="12.75">
      <c r="A798" s="162" t="s">
        <v>692</v>
      </c>
      <c r="B798" s="136" t="s">
        <v>763</v>
      </c>
      <c r="D798" s="194" t="s">
        <v>1694</v>
      </c>
      <c r="E798" s="185"/>
      <c r="F798" s="92">
        <f>+L798+P798+T798+X798+AB798+AF798+AJ798+AN798+AR798+AV798+AZ798+BD798</f>
        <v>94</v>
      </c>
      <c r="G798" s="92">
        <v>789</v>
      </c>
      <c r="H798" s="92">
        <f>COUNTA(J798,N798,R798,V798,Z798,AD798,AH798,AL798,AP798,AT798,AX798,BB798)</f>
        <v>1</v>
      </c>
      <c r="I798" s="185"/>
      <c r="M798" s="185"/>
      <c r="Q798" s="185"/>
      <c r="U798" s="185"/>
      <c r="Y798" s="185"/>
      <c r="Z798" s="153">
        <v>121</v>
      </c>
      <c r="AA798" s="136" t="s">
        <v>2290</v>
      </c>
      <c r="AB798" s="6">
        <v>94</v>
      </c>
      <c r="AC798" s="185"/>
      <c r="AG798" s="185"/>
      <c r="AH798" s="5"/>
      <c r="AI798" s="36"/>
      <c r="AK798" s="185"/>
      <c r="AO798" s="185"/>
      <c r="AS798" s="185"/>
      <c r="AU798" s="19"/>
      <c r="AW798" s="185"/>
      <c r="BA798" s="185"/>
      <c r="BB798" s="5"/>
      <c r="BC798" s="5"/>
      <c r="BD798" s="5"/>
      <c r="BE798" s="185"/>
    </row>
    <row r="799" spans="1:57" ht="12.75">
      <c r="A799" s="162" t="s">
        <v>3796</v>
      </c>
      <c r="B799" s="191" t="s">
        <v>763</v>
      </c>
      <c r="D799" s="195" t="s">
        <v>2705</v>
      </c>
      <c r="E799" s="185"/>
      <c r="F799" s="92">
        <f>+L799+P799+T799+X799+AB799+AF799+AJ799+AN799+AR799+AV799+AZ799+BD799</f>
        <v>93</v>
      </c>
      <c r="G799" s="92">
        <v>790</v>
      </c>
      <c r="H799" s="92">
        <f>COUNTA(J799,N799,R799,V799,Z799,AD799,AH799,AL799,AP799,AT799,AX799,BB799)</f>
        <v>1</v>
      </c>
      <c r="I799" s="185"/>
      <c r="M799" s="185"/>
      <c r="Q799" s="185"/>
      <c r="U799" s="185"/>
      <c r="Y799" s="185"/>
      <c r="Z799" s="153"/>
      <c r="AA799" s="136"/>
      <c r="AB799" s="6"/>
      <c r="AC799" s="185"/>
      <c r="AE799" s="19"/>
      <c r="AG799" s="185"/>
      <c r="AH799" s="5"/>
      <c r="AI799" s="36"/>
      <c r="AK799" s="185"/>
      <c r="AL799" s="5"/>
      <c r="AN799" s="5"/>
      <c r="AO799" s="185"/>
      <c r="AS799" s="185"/>
      <c r="AU799" s="19"/>
      <c r="AW799" s="185"/>
      <c r="AX799" s="5">
        <v>128</v>
      </c>
      <c r="AY799" s="9">
        <v>0.09917824074074073</v>
      </c>
      <c r="AZ799" s="5">
        <v>93</v>
      </c>
      <c r="BA799" s="185"/>
      <c r="BB799" s="5"/>
      <c r="BC799" s="5"/>
      <c r="BD799" s="5"/>
      <c r="BE799" s="185"/>
    </row>
    <row r="800" spans="1:57" ht="12.75">
      <c r="A800" s="162" t="s">
        <v>3798</v>
      </c>
      <c r="B800" s="57" t="s">
        <v>763</v>
      </c>
      <c r="C800" s="141"/>
      <c r="D800" s="196" t="s">
        <v>1694</v>
      </c>
      <c r="E800" s="185"/>
      <c r="F800" s="92">
        <f>+L800+P800+T800+X800+AB800+AF800+AJ800+AN800+AR800+AV800+AZ800+BD800</f>
        <v>90</v>
      </c>
      <c r="G800" s="92">
        <v>791</v>
      </c>
      <c r="H800" s="92">
        <f>COUNTA(J800,N800,R800,V800,Z800,AD800,AH800,AL800,AP800,AT800,AX800,BB800)</f>
        <v>1</v>
      </c>
      <c r="I800" s="185"/>
      <c r="M800" s="185"/>
      <c r="Q800" s="185"/>
      <c r="R800" s="57"/>
      <c r="S800" s="57"/>
      <c r="T800" s="57"/>
      <c r="U800" s="185"/>
      <c r="V800" s="150"/>
      <c r="W800" s="147"/>
      <c r="X800" s="5"/>
      <c r="Y800" s="185"/>
      <c r="AA800" s="5"/>
      <c r="AB800" s="5"/>
      <c r="AC800" s="185"/>
      <c r="AE800" s="19"/>
      <c r="AG800" s="185"/>
      <c r="AH800" s="5"/>
      <c r="AI800" s="36"/>
      <c r="AK800" s="185"/>
      <c r="AO800" s="185"/>
      <c r="AS800" s="185"/>
      <c r="AU800" s="9"/>
      <c r="AW800" s="185"/>
      <c r="AX800" s="52">
        <v>131</v>
      </c>
      <c r="AY800" s="9">
        <v>0.09987268518518518</v>
      </c>
      <c r="AZ800" s="4">
        <v>90</v>
      </c>
      <c r="BA800" s="185"/>
      <c r="BB800" s="5"/>
      <c r="BC800" s="5"/>
      <c r="BD800" s="5"/>
      <c r="BE800" s="185"/>
    </row>
    <row r="801" spans="1:61" ht="12.75">
      <c r="A801" s="169" t="s">
        <v>3681</v>
      </c>
      <c r="B801" s="5" t="s">
        <v>763</v>
      </c>
      <c r="D801" s="194" t="s">
        <v>1899</v>
      </c>
      <c r="E801" s="185"/>
      <c r="F801" s="92">
        <f>+L801+P801+T801+X801+AB801+AF801+AJ801+AN801+AR801+AV801+AZ801+BD801</f>
        <v>90</v>
      </c>
      <c r="G801" s="92">
        <v>792</v>
      </c>
      <c r="H801" s="92">
        <f>COUNTA(J801,N801,R801,V801,Z801,AD801,AH801,AL801,AP801,AT801,AX801,BB801)</f>
        <v>1</v>
      </c>
      <c r="I801" s="185"/>
      <c r="J801" s="89"/>
      <c r="K801" s="89"/>
      <c r="L801" s="5"/>
      <c r="M801" s="185"/>
      <c r="N801" s="5"/>
      <c r="O801" s="125"/>
      <c r="P801" s="5"/>
      <c r="Q801" s="185"/>
      <c r="R801" s="92"/>
      <c r="S801" s="89"/>
      <c r="T801" s="52"/>
      <c r="U801" s="185"/>
      <c r="V801" s="150"/>
      <c r="W801" s="147"/>
      <c r="X801" s="5"/>
      <c r="Y801" s="185"/>
      <c r="AA801" s="5"/>
      <c r="AB801" s="5"/>
      <c r="AC801" s="185"/>
      <c r="AE801" s="19"/>
      <c r="AF801" s="5"/>
      <c r="AG801" s="185"/>
      <c r="AH801" s="5"/>
      <c r="AI801" s="36"/>
      <c r="AJ801" s="5"/>
      <c r="AK801" s="185"/>
      <c r="AL801" s="5">
        <v>131</v>
      </c>
      <c r="AM801" s="36">
        <v>0.16874999999999998</v>
      </c>
      <c r="AN801" s="5">
        <v>90</v>
      </c>
      <c r="AO801" s="185"/>
      <c r="AP801" s="52"/>
      <c r="AQ801" s="36"/>
      <c r="AR801" s="5"/>
      <c r="AS801" s="185"/>
      <c r="AT801" s="5"/>
      <c r="AU801" s="36"/>
      <c r="AV801" s="5"/>
      <c r="AW801" s="185"/>
      <c r="AX801" s="5"/>
      <c r="AY801" s="5"/>
      <c r="AZ801" s="5"/>
      <c r="BA801" s="185"/>
      <c r="BB801" s="5"/>
      <c r="BC801" s="5"/>
      <c r="BD801" s="5"/>
      <c r="BE801" s="185"/>
      <c r="BF801" s="8"/>
      <c r="BG801" s="8"/>
      <c r="BH801" s="8"/>
      <c r="BI801" s="8"/>
    </row>
    <row r="802" spans="1:61" ht="12.75">
      <c r="A802" s="169" t="s">
        <v>3682</v>
      </c>
      <c r="B802" s="5" t="s">
        <v>763</v>
      </c>
      <c r="D802" s="195" t="s">
        <v>1733</v>
      </c>
      <c r="E802" s="185"/>
      <c r="F802" s="92">
        <f>+L802+P802+T802+X802+AB802+AF802+AJ802+AN802+AR802+AV802+AZ802+BD802</f>
        <v>89</v>
      </c>
      <c r="G802" s="92">
        <v>793</v>
      </c>
      <c r="H802" s="92">
        <f>COUNTA(J802,N802,R802,V802,Z802,AD802,AH802,AL802,AP802,AT802,AX802,BB802)</f>
        <v>1</v>
      </c>
      <c r="I802" s="185"/>
      <c r="J802" s="89"/>
      <c r="K802" s="89"/>
      <c r="L802" s="5"/>
      <c r="M802" s="185"/>
      <c r="N802" s="5"/>
      <c r="O802" s="125"/>
      <c r="P802" s="5"/>
      <c r="Q802" s="185"/>
      <c r="R802" s="5"/>
      <c r="S802" s="5"/>
      <c r="T802" s="5"/>
      <c r="U802" s="185"/>
      <c r="V802" s="150"/>
      <c r="W802" s="147"/>
      <c r="X802" s="5"/>
      <c r="Y802" s="185"/>
      <c r="AA802" s="5"/>
      <c r="AB802" s="5"/>
      <c r="AC802" s="185"/>
      <c r="AE802" s="19"/>
      <c r="AF802" s="5"/>
      <c r="AG802" s="185"/>
      <c r="AH802" s="5"/>
      <c r="AI802" s="36"/>
      <c r="AJ802" s="5"/>
      <c r="AK802" s="185"/>
      <c r="AL802" s="5">
        <v>132</v>
      </c>
      <c r="AM802" s="36">
        <v>0.16944444444444443</v>
      </c>
      <c r="AN802" s="5">
        <v>89</v>
      </c>
      <c r="AO802" s="185"/>
      <c r="AP802" s="5"/>
      <c r="AQ802" s="36"/>
      <c r="AR802" s="5"/>
      <c r="AS802" s="185"/>
      <c r="AT802" s="5"/>
      <c r="AU802" s="36"/>
      <c r="AV802" s="5"/>
      <c r="AW802" s="185"/>
      <c r="AX802" s="5"/>
      <c r="AY802" s="5"/>
      <c r="AZ802" s="5"/>
      <c r="BA802" s="185"/>
      <c r="BB802" s="5"/>
      <c r="BC802" s="5"/>
      <c r="BD802" s="5"/>
      <c r="BE802" s="185"/>
      <c r="BF802" s="8"/>
      <c r="BG802" s="8"/>
      <c r="BH802" s="8"/>
      <c r="BI802" s="8"/>
    </row>
    <row r="803" spans="1:57" ht="12.75">
      <c r="A803" s="162" t="s">
        <v>694</v>
      </c>
      <c r="B803" s="136" t="s">
        <v>763</v>
      </c>
      <c r="C803" s="136" t="s">
        <v>1651</v>
      </c>
      <c r="D803" s="194" t="s">
        <v>2315</v>
      </c>
      <c r="E803" s="185"/>
      <c r="F803" s="92">
        <f>+L803+P803+T803+X803+AB803+AF803+AJ803+AN803+AR803+AV803+AZ803+BD803</f>
        <v>88</v>
      </c>
      <c r="G803" s="92">
        <v>794</v>
      </c>
      <c r="H803" s="92">
        <f>COUNTA(J803,N803,R803,V803,Z803,AD803,AH803,AL803,AP803,AT803,AX803,BB803)</f>
        <v>1</v>
      </c>
      <c r="I803" s="185"/>
      <c r="M803" s="185"/>
      <c r="Q803" s="185"/>
      <c r="U803" s="185"/>
      <c r="Y803" s="185"/>
      <c r="Z803" s="153">
        <v>127</v>
      </c>
      <c r="AA803" s="136" t="s">
        <v>2316</v>
      </c>
      <c r="AB803" s="6">
        <v>88</v>
      </c>
      <c r="AC803" s="185"/>
      <c r="AE803" s="19"/>
      <c r="AG803" s="185"/>
      <c r="AH803" s="5"/>
      <c r="AI803" s="36"/>
      <c r="AK803" s="185"/>
      <c r="AO803" s="185"/>
      <c r="AS803" s="185"/>
      <c r="AW803" s="185"/>
      <c r="BA803" s="185"/>
      <c r="BB803" s="5"/>
      <c r="BC803" s="5"/>
      <c r="BD803" s="5"/>
      <c r="BE803" s="185"/>
    </row>
    <row r="804" spans="1:57" ht="12.75">
      <c r="A804" s="162" t="s">
        <v>695</v>
      </c>
      <c r="B804" s="136" t="s">
        <v>763</v>
      </c>
      <c r="C804" s="136" t="s">
        <v>2154</v>
      </c>
      <c r="D804" s="194" t="s">
        <v>1858</v>
      </c>
      <c r="E804" s="185"/>
      <c r="F804" s="92">
        <f>+L804+P804+T804+X804+AB804+AF804+AJ804+AN804+AR804+AV804+AZ804+BD804</f>
        <v>86</v>
      </c>
      <c r="G804" s="92">
        <v>795</v>
      </c>
      <c r="H804" s="92">
        <f>COUNTA(J804,N804,R804,V804,Z804,AD804,AH804,AL804,AP804,AT804,AX804,BB804)</f>
        <v>1</v>
      </c>
      <c r="I804" s="185"/>
      <c r="M804" s="185"/>
      <c r="Q804" s="185"/>
      <c r="U804" s="185"/>
      <c r="Y804" s="185"/>
      <c r="Z804" s="153">
        <v>129</v>
      </c>
      <c r="AA804" s="136" t="s">
        <v>2320</v>
      </c>
      <c r="AB804" s="6">
        <v>86</v>
      </c>
      <c r="AC804" s="185"/>
      <c r="AE804" s="58"/>
      <c r="AG804" s="185"/>
      <c r="AH804" s="5"/>
      <c r="AI804" s="36"/>
      <c r="AK804" s="185"/>
      <c r="AO804" s="185"/>
      <c r="AS804" s="185"/>
      <c r="AU804" s="19"/>
      <c r="AW804" s="185"/>
      <c r="BA804" s="185"/>
      <c r="BB804" s="5"/>
      <c r="BC804" s="5"/>
      <c r="BD804" s="5"/>
      <c r="BE804" s="185"/>
    </row>
    <row r="805" spans="1:57" ht="12.75">
      <c r="A805" s="162" t="s">
        <v>696</v>
      </c>
      <c r="B805" s="136" t="s">
        <v>763</v>
      </c>
      <c r="C805" s="5">
        <v>1983</v>
      </c>
      <c r="D805" s="196" t="s">
        <v>1752</v>
      </c>
      <c r="E805" s="185"/>
      <c r="F805" s="92">
        <f>+L805+P805+T805+X805+AB805+AF805+AJ805+AN805+AR805+AV805+AZ805+BD805</f>
        <v>85</v>
      </c>
      <c r="G805" s="92">
        <v>796</v>
      </c>
      <c r="H805" s="92">
        <f>COUNTA(J805,N805,R805,V805,Z805,AD805,AH805,AL805,AP805,AT805,AX805,BB805)</f>
        <v>1</v>
      </c>
      <c r="I805" s="185"/>
      <c r="M805" s="185"/>
      <c r="Q805" s="185"/>
      <c r="U805" s="185"/>
      <c r="Y805" s="185"/>
      <c r="Z805" s="153">
        <v>130</v>
      </c>
      <c r="AA805" s="136" t="s">
        <v>2327</v>
      </c>
      <c r="AB805" s="6">
        <v>85</v>
      </c>
      <c r="AC805" s="185"/>
      <c r="AG805" s="185"/>
      <c r="AH805" s="5"/>
      <c r="AI805" s="36"/>
      <c r="AK805" s="185"/>
      <c r="AO805" s="185"/>
      <c r="AS805" s="185"/>
      <c r="AU805" s="19"/>
      <c r="AW805" s="185"/>
      <c r="BA805" s="185"/>
      <c r="BB805" s="5"/>
      <c r="BC805" s="5"/>
      <c r="BD805" s="5"/>
      <c r="BE805" s="185"/>
    </row>
    <row r="806" spans="1:57" ht="12.75">
      <c r="A806" s="162" t="s">
        <v>3800</v>
      </c>
      <c r="B806" s="57" t="s">
        <v>763</v>
      </c>
      <c r="C806" s="141"/>
      <c r="D806" s="196" t="s">
        <v>1192</v>
      </c>
      <c r="E806" s="185"/>
      <c r="F806" s="92">
        <f>+L806+P806+T806+X806+AB806+AF806+AJ806+AN806+AR806+AV806+AZ806+BD806</f>
        <v>83</v>
      </c>
      <c r="G806" s="92">
        <v>797</v>
      </c>
      <c r="H806" s="92">
        <f>COUNTA(J806,N806,R806,V806,Z806,AD806,AH806,AL806,AP806,AT806,AX806,BB806)</f>
        <v>1</v>
      </c>
      <c r="I806" s="185"/>
      <c r="M806" s="185"/>
      <c r="Q806" s="185"/>
      <c r="U806" s="185"/>
      <c r="V806" s="150"/>
      <c r="W806" s="147"/>
      <c r="X806" s="5"/>
      <c r="Y806" s="185"/>
      <c r="AA806" s="5"/>
      <c r="AB806" s="5"/>
      <c r="AC806" s="185"/>
      <c r="AE806" s="19"/>
      <c r="AG806" s="185"/>
      <c r="AH806" s="5"/>
      <c r="AI806" s="36"/>
      <c r="AK806" s="185"/>
      <c r="AO806" s="185"/>
      <c r="AS806" s="185"/>
      <c r="AW806" s="185"/>
      <c r="AX806" s="5">
        <v>138</v>
      </c>
      <c r="AY806" s="9">
        <v>0.10137731481481482</v>
      </c>
      <c r="AZ806" s="5">
        <v>83</v>
      </c>
      <c r="BA806" s="185"/>
      <c r="BB806" s="5"/>
      <c r="BC806" s="5"/>
      <c r="BD806" s="5"/>
      <c r="BE806" s="185"/>
    </row>
    <row r="807" spans="1:61" ht="12.75">
      <c r="A807" s="170" t="s">
        <v>3801</v>
      </c>
      <c r="B807" s="5" t="s">
        <v>765</v>
      </c>
      <c r="C807" s="40"/>
      <c r="D807" s="194" t="s">
        <v>1192</v>
      </c>
      <c r="E807" s="185"/>
      <c r="F807" s="92">
        <f>+L807+P807+T807+X807+AB807+AF807+AJ807+AN807+AR807+AV807+AZ807+BD807</f>
        <v>82</v>
      </c>
      <c r="G807" s="92">
        <v>798</v>
      </c>
      <c r="H807" s="92">
        <f>COUNTA(J807,N807,R807,V807,Z807,AD807,AH807,AL807,AP807,AT807,AX807,BB807)</f>
        <v>1</v>
      </c>
      <c r="I807" s="185"/>
      <c r="J807" s="5"/>
      <c r="K807" s="5"/>
      <c r="L807" s="5"/>
      <c r="M807" s="185"/>
      <c r="N807" s="89"/>
      <c r="O807" s="129"/>
      <c r="P807" s="5"/>
      <c r="Q807" s="185"/>
      <c r="R807" s="5"/>
      <c r="S807" s="5"/>
      <c r="T807" s="5"/>
      <c r="U807" s="185"/>
      <c r="V807" s="150"/>
      <c r="W807" s="147"/>
      <c r="X807" s="5"/>
      <c r="Y807" s="185"/>
      <c r="AA807" s="5"/>
      <c r="AB807" s="5"/>
      <c r="AC807" s="185"/>
      <c r="AD807" s="5"/>
      <c r="AE807" s="36"/>
      <c r="AF807" s="5"/>
      <c r="AG807" s="185"/>
      <c r="AH807" s="5"/>
      <c r="AI807" s="36"/>
      <c r="AJ807" s="5"/>
      <c r="AK807" s="185"/>
      <c r="AL807" s="5"/>
      <c r="AM807" s="36"/>
      <c r="AN807" s="5"/>
      <c r="AO807" s="185"/>
      <c r="AP807" s="5"/>
      <c r="AQ807" s="36"/>
      <c r="AR807" s="5"/>
      <c r="AS807" s="185"/>
      <c r="AT807" s="5"/>
      <c r="AU807" s="36"/>
      <c r="AV807" s="5"/>
      <c r="AW807" s="185"/>
      <c r="AX807" s="52">
        <v>139</v>
      </c>
      <c r="AY807" s="36">
        <v>0.1013888888888889</v>
      </c>
      <c r="AZ807" s="4">
        <v>82</v>
      </c>
      <c r="BA807" s="185"/>
      <c r="BB807" s="5"/>
      <c r="BC807" s="5"/>
      <c r="BD807" s="5"/>
      <c r="BE807" s="185"/>
      <c r="BF807" s="8"/>
      <c r="BG807" s="8"/>
      <c r="BH807" s="8"/>
      <c r="BI807" s="8"/>
    </row>
    <row r="808" spans="1:61" ht="12.75">
      <c r="A808" s="169" t="s">
        <v>3802</v>
      </c>
      <c r="B808" s="5" t="s">
        <v>763</v>
      </c>
      <c r="D808" s="194" t="s">
        <v>3763</v>
      </c>
      <c r="E808" s="185"/>
      <c r="F808" s="92">
        <f>+L808+P808+T808+X808+AB808+AF808+AJ808+AN808+AR808+AV808+AZ808+BD808</f>
        <v>81</v>
      </c>
      <c r="G808" s="92">
        <v>799</v>
      </c>
      <c r="H808" s="92">
        <f>COUNTA(J808,N808,R808,V808,Z808,AD808,AH808,AL808,AP808,AT808,AX808,BB808)</f>
        <v>1</v>
      </c>
      <c r="I808" s="185"/>
      <c r="J808" s="89"/>
      <c r="K808" s="89"/>
      <c r="L808" s="5"/>
      <c r="M808" s="185"/>
      <c r="N808" s="5"/>
      <c r="O808" s="125"/>
      <c r="P808" s="5"/>
      <c r="Q808" s="185"/>
      <c r="R808" s="92"/>
      <c r="S808" s="89"/>
      <c r="T808" s="52"/>
      <c r="U808" s="185"/>
      <c r="V808" s="150"/>
      <c r="W808" s="147"/>
      <c r="X808" s="5"/>
      <c r="Y808" s="185"/>
      <c r="AA808" s="5"/>
      <c r="AB808" s="5"/>
      <c r="AC808" s="185"/>
      <c r="AE808" s="19"/>
      <c r="AF808" s="5"/>
      <c r="AG808" s="185"/>
      <c r="AH808" s="5"/>
      <c r="AI808" s="36"/>
      <c r="AJ808" s="5"/>
      <c r="AK808" s="185"/>
      <c r="AL808" s="5"/>
      <c r="AM808" s="36"/>
      <c r="AN808" s="5"/>
      <c r="AO808" s="185"/>
      <c r="AP808" s="52"/>
      <c r="AQ808" s="36"/>
      <c r="AR808" s="5"/>
      <c r="AS808" s="185"/>
      <c r="AT808" s="5"/>
      <c r="AU808" s="36"/>
      <c r="AV808" s="5"/>
      <c r="AW808" s="185"/>
      <c r="AX808" s="5">
        <v>140</v>
      </c>
      <c r="AY808" s="36">
        <v>0.10162037037037037</v>
      </c>
      <c r="AZ808" s="5">
        <v>81</v>
      </c>
      <c r="BA808" s="185"/>
      <c r="BB808" s="5"/>
      <c r="BC808" s="5"/>
      <c r="BD808" s="5"/>
      <c r="BE808" s="185"/>
      <c r="BF808" s="8"/>
      <c r="BG808" s="8"/>
      <c r="BH808" s="8"/>
      <c r="BI808" s="8"/>
    </row>
    <row r="809" spans="1:58" ht="12.75">
      <c r="A809" s="171" t="s">
        <v>3803</v>
      </c>
      <c r="B809" s="191" t="s">
        <v>765</v>
      </c>
      <c r="C809" s="191"/>
      <c r="D809" s="194" t="s">
        <v>3804</v>
      </c>
      <c r="E809" s="185"/>
      <c r="F809" s="92">
        <f>+L809+P809+T809+X809+AB809+AF809+AJ809+AN809+AR809+AV809+AZ809+BD809</f>
        <v>80</v>
      </c>
      <c r="G809" s="92">
        <v>800</v>
      </c>
      <c r="H809" s="92">
        <f>COUNTA(J809,N809,R809,V809,Z809,AD809,AH809,AL809,AP809,AT809,AX809,BB809)</f>
        <v>1</v>
      </c>
      <c r="I809" s="185"/>
      <c r="J809" s="5"/>
      <c r="K809" s="36"/>
      <c r="L809" s="5"/>
      <c r="M809" s="185"/>
      <c r="N809" s="5"/>
      <c r="O809" s="59"/>
      <c r="P809" s="5"/>
      <c r="Q809" s="185"/>
      <c r="U809" s="185"/>
      <c r="Y809" s="185"/>
      <c r="AB809" s="5"/>
      <c r="AC809" s="185"/>
      <c r="AD809" s="5"/>
      <c r="AF809" s="5"/>
      <c r="AG809" s="185"/>
      <c r="AH809" s="191"/>
      <c r="AI809" s="191"/>
      <c r="AJ809" s="6"/>
      <c r="AK809" s="185"/>
      <c r="AN809" s="5"/>
      <c r="AO809" s="185"/>
      <c r="AS809" s="185"/>
      <c r="AU809" s="19"/>
      <c r="AW809" s="185"/>
      <c r="AX809" s="52">
        <v>141</v>
      </c>
      <c r="AY809" s="9">
        <v>0.10172453703703704</v>
      </c>
      <c r="AZ809" s="4">
        <v>80</v>
      </c>
      <c r="BA809" s="185"/>
      <c r="BB809" s="5"/>
      <c r="BC809" s="5"/>
      <c r="BD809" s="5"/>
      <c r="BE809" s="185"/>
      <c r="BF809" s="8"/>
    </row>
    <row r="810" spans="1:57" ht="12.75">
      <c r="A810" s="171" t="s">
        <v>701</v>
      </c>
      <c r="B810" s="136" t="s">
        <v>765</v>
      </c>
      <c r="C810" s="136" t="s">
        <v>2154</v>
      </c>
      <c r="D810" s="194" t="s">
        <v>1694</v>
      </c>
      <c r="E810" s="185"/>
      <c r="F810" s="92">
        <f>+L810+P810+T810+X810+AB810+AF810+AJ810+AN810+AR810+AV810+AZ810+BD810</f>
        <v>80</v>
      </c>
      <c r="G810" s="92">
        <v>801</v>
      </c>
      <c r="H810" s="92">
        <f>COUNTA(J810,N810,R810,V810,Z810,AD810,AH810,AL810,AP810,AT810,AX810,BB810)</f>
        <v>1</v>
      </c>
      <c r="I810" s="185"/>
      <c r="M810" s="185"/>
      <c r="Q810" s="185"/>
      <c r="U810" s="185"/>
      <c r="Y810" s="185"/>
      <c r="Z810" s="153">
        <v>135</v>
      </c>
      <c r="AA810" s="136" t="s">
        <v>2349</v>
      </c>
      <c r="AB810" s="6">
        <v>80</v>
      </c>
      <c r="AC810" s="185"/>
      <c r="AG810" s="185"/>
      <c r="AH810" s="5"/>
      <c r="AI810" s="36"/>
      <c r="AK810" s="185"/>
      <c r="AO810" s="185"/>
      <c r="AS810" s="185"/>
      <c r="AU810" s="19"/>
      <c r="AW810" s="185"/>
      <c r="BA810" s="185"/>
      <c r="BB810" s="5"/>
      <c r="BC810" s="5"/>
      <c r="BD810" s="5"/>
      <c r="BE810" s="185"/>
    </row>
    <row r="811" spans="1:61" ht="12.75">
      <c r="A811" s="169" t="s">
        <v>3805</v>
      </c>
      <c r="B811" s="5" t="s">
        <v>763</v>
      </c>
      <c r="C811" s="40"/>
      <c r="D811" s="195"/>
      <c r="E811" s="185"/>
      <c r="F811" s="92">
        <f>+L811+P811+T811+X811+AB811+AF811+AJ811+AN811+AR811+AV811+AZ811+BD811</f>
        <v>79</v>
      </c>
      <c r="G811" s="92">
        <v>802</v>
      </c>
      <c r="H811" s="92">
        <f>COUNTA(J811,N811,R811,V811,Z811,AD811,AH811,AL811,AP811,AT811,AX811,BB811)</f>
        <v>1</v>
      </c>
      <c r="I811" s="185"/>
      <c r="J811" s="5"/>
      <c r="K811" s="5"/>
      <c r="L811" s="5"/>
      <c r="M811" s="185"/>
      <c r="N811" s="89"/>
      <c r="O811" s="129"/>
      <c r="P811" s="5"/>
      <c r="Q811" s="185"/>
      <c r="R811" s="5"/>
      <c r="S811" s="5"/>
      <c r="T811" s="5"/>
      <c r="U811" s="185"/>
      <c r="V811" s="150"/>
      <c r="W811" s="147"/>
      <c r="X811" s="5"/>
      <c r="Y811" s="185"/>
      <c r="AA811" s="5"/>
      <c r="AB811" s="5"/>
      <c r="AC811" s="185"/>
      <c r="AD811" s="5"/>
      <c r="AE811" s="60"/>
      <c r="AF811" s="5"/>
      <c r="AG811" s="185"/>
      <c r="AH811" s="5"/>
      <c r="AI811" s="36"/>
      <c r="AJ811" s="5"/>
      <c r="AK811" s="185"/>
      <c r="AL811" s="5"/>
      <c r="AM811" s="36"/>
      <c r="AN811" s="5"/>
      <c r="AO811" s="185"/>
      <c r="AP811" s="5"/>
      <c r="AQ811" s="36"/>
      <c r="AR811" s="5"/>
      <c r="AS811" s="185"/>
      <c r="AT811" s="5"/>
      <c r="AU811" s="36"/>
      <c r="AV811" s="5"/>
      <c r="AW811" s="185"/>
      <c r="AX811" s="5">
        <v>142</v>
      </c>
      <c r="AY811" s="36">
        <v>0.1017361111111111</v>
      </c>
      <c r="AZ811" s="5">
        <v>79</v>
      </c>
      <c r="BA811" s="185"/>
      <c r="BB811" s="5"/>
      <c r="BC811" s="5"/>
      <c r="BD811" s="5"/>
      <c r="BE811" s="185"/>
      <c r="BF811" s="8"/>
      <c r="BG811" s="8"/>
      <c r="BH811" s="8"/>
      <c r="BI811" s="8"/>
    </row>
    <row r="812" spans="1:61" ht="12.75">
      <c r="A812" s="169" t="s">
        <v>3806</v>
      </c>
      <c r="B812" s="5" t="s">
        <v>763</v>
      </c>
      <c r="C812" s="40"/>
      <c r="D812" s="196" t="s">
        <v>907</v>
      </c>
      <c r="E812" s="185"/>
      <c r="F812" s="92">
        <f>+L812+P812+T812+X812+AB812+AF812+AJ812+AN812+AR812+AV812+AZ812+BD812</f>
        <v>78</v>
      </c>
      <c r="G812" s="92">
        <v>803</v>
      </c>
      <c r="H812" s="92">
        <f>COUNTA(J812,N812,R812,V812,Z812,AD812,AH812,AL812,AP812,AT812,AX812,BB812)</f>
        <v>1</v>
      </c>
      <c r="I812" s="185"/>
      <c r="J812" s="5"/>
      <c r="K812" s="5"/>
      <c r="L812" s="5"/>
      <c r="M812" s="185"/>
      <c r="N812" s="89"/>
      <c r="O812" s="129"/>
      <c r="P812" s="5"/>
      <c r="Q812" s="185"/>
      <c r="R812" s="5"/>
      <c r="S812" s="5"/>
      <c r="T812" s="5"/>
      <c r="U812" s="185"/>
      <c r="V812" s="150"/>
      <c r="W812" s="147"/>
      <c r="X812" s="5"/>
      <c r="Y812" s="185"/>
      <c r="AA812" s="5"/>
      <c r="AB812" s="5"/>
      <c r="AC812" s="185"/>
      <c r="AE812" s="19"/>
      <c r="AF812" s="5"/>
      <c r="AG812" s="185"/>
      <c r="AH812" s="5"/>
      <c r="AI812" s="36"/>
      <c r="AJ812" s="5"/>
      <c r="AK812" s="185"/>
      <c r="AL812" s="5"/>
      <c r="AM812" s="36"/>
      <c r="AN812" s="5"/>
      <c r="AO812" s="185"/>
      <c r="AP812" s="5"/>
      <c r="AQ812" s="36"/>
      <c r="AR812" s="5"/>
      <c r="AS812" s="185"/>
      <c r="AT812" s="5"/>
      <c r="AU812" s="36"/>
      <c r="AV812" s="5"/>
      <c r="AW812" s="185"/>
      <c r="AX812" s="52">
        <v>143</v>
      </c>
      <c r="AY812" s="36">
        <v>0.10188657407407407</v>
      </c>
      <c r="AZ812" s="4">
        <v>78</v>
      </c>
      <c r="BA812" s="185"/>
      <c r="BB812" s="5"/>
      <c r="BC812" s="5"/>
      <c r="BD812" s="5"/>
      <c r="BE812" s="185"/>
      <c r="BF812" s="8"/>
      <c r="BG812" s="8"/>
      <c r="BH812" s="8"/>
      <c r="BI812" s="8"/>
    </row>
    <row r="813" spans="1:57" ht="12.75">
      <c r="A813" s="162" t="s">
        <v>704</v>
      </c>
      <c r="B813" s="136" t="s">
        <v>763</v>
      </c>
      <c r="D813" s="196" t="s">
        <v>1752</v>
      </c>
      <c r="E813" s="185"/>
      <c r="F813" s="92">
        <f>+L813+P813+T813+X813+AB813+AF813+AJ813+AN813+AR813+AV813+AZ813+BD813</f>
        <v>76</v>
      </c>
      <c r="G813" s="92">
        <v>804</v>
      </c>
      <c r="H813" s="92">
        <f>COUNTA(J813,N813,R813,V813,Z813,AD813,AH813,AL813,AP813,AT813,AX813,BB813)</f>
        <v>1</v>
      </c>
      <c r="I813" s="185"/>
      <c r="M813" s="185"/>
      <c r="Q813" s="185"/>
      <c r="U813" s="185"/>
      <c r="Y813" s="185"/>
      <c r="Z813" s="153">
        <v>139</v>
      </c>
      <c r="AA813" s="136" t="s">
        <v>2364</v>
      </c>
      <c r="AB813" s="6">
        <v>76</v>
      </c>
      <c r="AC813" s="185"/>
      <c r="AG813" s="185"/>
      <c r="AH813" s="5"/>
      <c r="AI813" s="36"/>
      <c r="AK813" s="185"/>
      <c r="AO813" s="185"/>
      <c r="AS813" s="185"/>
      <c r="AW813" s="185"/>
      <c r="BA813" s="185"/>
      <c r="BB813" s="5"/>
      <c r="BC813" s="5"/>
      <c r="BD813" s="5"/>
      <c r="BE813" s="185"/>
    </row>
    <row r="814" spans="1:57" ht="12.75">
      <c r="A814" s="177" t="s">
        <v>3807</v>
      </c>
      <c r="B814" s="40" t="s">
        <v>763</v>
      </c>
      <c r="C814" s="40"/>
      <c r="D814" s="197" t="s">
        <v>3808</v>
      </c>
      <c r="E814" s="185"/>
      <c r="F814" s="92">
        <f>+L814+P814+T814+X814+AB814+AF814+AJ814+AN814+AR814+AV814+AZ814+BD814</f>
        <v>72</v>
      </c>
      <c r="G814" s="92">
        <v>805</v>
      </c>
      <c r="H814" s="92">
        <f>COUNTA(J814,N814,R814,V814,Z814,AD814,AH814,AL814,AP814,AT814,AX814,BB814)</f>
        <v>1</v>
      </c>
      <c r="I814" s="185"/>
      <c r="M814" s="185"/>
      <c r="Q814" s="185"/>
      <c r="U814" s="185"/>
      <c r="Y814" s="185"/>
      <c r="AC814" s="185"/>
      <c r="AG814" s="185"/>
      <c r="AK814" s="185"/>
      <c r="AO814" s="185"/>
      <c r="AS814" s="185"/>
      <c r="AW814" s="185"/>
      <c r="AX814" s="52">
        <v>149</v>
      </c>
      <c r="AY814" s="9">
        <v>0.10576388888888888</v>
      </c>
      <c r="AZ814" s="4">
        <v>72</v>
      </c>
      <c r="BA814" s="185"/>
      <c r="BB814" s="5"/>
      <c r="BC814" s="5"/>
      <c r="BD814" s="5"/>
      <c r="BE814" s="185"/>
    </row>
    <row r="815" spans="1:61" ht="12.75">
      <c r="A815" s="169" t="s">
        <v>3809</v>
      </c>
      <c r="B815" s="5" t="s">
        <v>763</v>
      </c>
      <c r="D815" s="195" t="s">
        <v>3763</v>
      </c>
      <c r="E815" s="185"/>
      <c r="F815" s="92">
        <f>+L815+P815+T815+X815+AB815+AF815+AJ815+AN815+AR815+AV815+AZ815+BD815</f>
        <v>71</v>
      </c>
      <c r="G815" s="92">
        <v>806</v>
      </c>
      <c r="H815" s="92">
        <f>COUNTA(J815,N815,R815,V815,Z815,AD815,AH815,AL815,AP815,AT815,AX815,BB815)</f>
        <v>1</v>
      </c>
      <c r="I815" s="185"/>
      <c r="J815" s="89"/>
      <c r="K815" s="89"/>
      <c r="L815" s="5"/>
      <c r="M815" s="185"/>
      <c r="N815" s="5"/>
      <c r="O815" s="125"/>
      <c r="P815" s="5"/>
      <c r="Q815" s="185"/>
      <c r="R815" s="5"/>
      <c r="S815" s="5"/>
      <c r="T815" s="5"/>
      <c r="U815" s="185"/>
      <c r="V815" s="150"/>
      <c r="W815" s="147"/>
      <c r="X815" s="5"/>
      <c r="Y815" s="185"/>
      <c r="AA815" s="5"/>
      <c r="AB815" s="5"/>
      <c r="AC815" s="185"/>
      <c r="AE815" s="19"/>
      <c r="AG815" s="185"/>
      <c r="AH815" s="5"/>
      <c r="AI815" s="36"/>
      <c r="AJ815" s="6"/>
      <c r="AK815" s="185"/>
      <c r="AL815" s="5"/>
      <c r="AM815" s="36"/>
      <c r="AN815" s="5"/>
      <c r="AO815" s="185"/>
      <c r="AP815" s="5"/>
      <c r="AQ815" s="36"/>
      <c r="AR815" s="5"/>
      <c r="AS815" s="185"/>
      <c r="AT815" s="5"/>
      <c r="AU815" s="36"/>
      <c r="AV815" s="5"/>
      <c r="AW815" s="185"/>
      <c r="AX815" s="5">
        <v>150</v>
      </c>
      <c r="AY815" s="36">
        <v>0.10591435185185184</v>
      </c>
      <c r="AZ815" s="5">
        <v>71</v>
      </c>
      <c r="BA815" s="185"/>
      <c r="BB815" s="5"/>
      <c r="BC815" s="5"/>
      <c r="BD815" s="5"/>
      <c r="BE815" s="185"/>
      <c r="BF815" s="8"/>
      <c r="BG815" s="8"/>
      <c r="BH815" s="8"/>
      <c r="BI815" s="8"/>
    </row>
    <row r="816" spans="1:57" ht="12.75">
      <c r="A816" s="162" t="s">
        <v>3810</v>
      </c>
      <c r="B816" s="57" t="s">
        <v>763</v>
      </c>
      <c r="C816" s="141"/>
      <c r="D816" s="196"/>
      <c r="E816" s="185"/>
      <c r="F816" s="92">
        <f>+L816+P816+T816+X816+AB816+AF816+AJ816+AN816+AR816+AV816+AZ816+BD816</f>
        <v>70</v>
      </c>
      <c r="G816" s="92">
        <v>807</v>
      </c>
      <c r="H816" s="92">
        <f>COUNTA(J816,N816,R816,V816,Z816,AD816,AH816,AL816,AP816,AT816,AX816,BB816)</f>
        <v>1</v>
      </c>
      <c r="I816" s="185"/>
      <c r="M816" s="185"/>
      <c r="Q816" s="185"/>
      <c r="U816" s="185"/>
      <c r="V816" s="150"/>
      <c r="W816" s="147"/>
      <c r="X816" s="5"/>
      <c r="Y816" s="185"/>
      <c r="AA816" s="5"/>
      <c r="AB816" s="5"/>
      <c r="AC816" s="185"/>
      <c r="AE816" s="19"/>
      <c r="AG816" s="185"/>
      <c r="AH816" s="5"/>
      <c r="AI816" s="36"/>
      <c r="AK816" s="185"/>
      <c r="AO816" s="185"/>
      <c r="AS816" s="185"/>
      <c r="AW816" s="185"/>
      <c r="AX816" s="52">
        <v>151</v>
      </c>
      <c r="AY816" s="9">
        <v>0.10711805555555555</v>
      </c>
      <c r="AZ816" s="4">
        <v>70</v>
      </c>
      <c r="BA816" s="185"/>
      <c r="BB816" s="5"/>
      <c r="BC816" s="5"/>
      <c r="BD816" s="5"/>
      <c r="BE816" s="185"/>
    </row>
    <row r="817" spans="1:61" ht="12.75">
      <c r="A817" s="170" t="s">
        <v>3811</v>
      </c>
      <c r="B817" s="5" t="s">
        <v>765</v>
      </c>
      <c r="C817" s="40"/>
      <c r="D817" s="195" t="s">
        <v>1899</v>
      </c>
      <c r="E817" s="185"/>
      <c r="F817" s="92">
        <f>+L817+P817+T817+X817+AB817+AF817+AJ817+AN817+AR817+AV817+AZ817+BD817</f>
        <v>68</v>
      </c>
      <c r="G817" s="92">
        <v>808</v>
      </c>
      <c r="H817" s="92">
        <f>COUNTA(J817,N817,R817,V817,Z817,AD817,AH817,AL817,AP817,AT817,AX817,BB817)</f>
        <v>1</v>
      </c>
      <c r="I817" s="185"/>
      <c r="J817" s="5"/>
      <c r="K817" s="36"/>
      <c r="L817" s="5"/>
      <c r="M817" s="185"/>
      <c r="N817" s="89"/>
      <c r="O817" s="129"/>
      <c r="P817" s="5"/>
      <c r="Q817" s="185"/>
      <c r="R817" s="5"/>
      <c r="S817" s="5"/>
      <c r="T817" s="5"/>
      <c r="U817" s="185"/>
      <c r="V817" s="150"/>
      <c r="W817" s="147"/>
      <c r="X817" s="5"/>
      <c r="Y817" s="185"/>
      <c r="AA817" s="5"/>
      <c r="AB817" s="5"/>
      <c r="AC817" s="185"/>
      <c r="AE817" s="19"/>
      <c r="AF817" s="5"/>
      <c r="AG817" s="185"/>
      <c r="AH817" s="5"/>
      <c r="AI817" s="36"/>
      <c r="AJ817" s="5"/>
      <c r="AK817" s="185"/>
      <c r="AL817" s="5"/>
      <c r="AM817" s="36"/>
      <c r="AN817" s="5"/>
      <c r="AO817" s="185"/>
      <c r="AP817" s="5"/>
      <c r="AQ817" s="36"/>
      <c r="AR817" s="5"/>
      <c r="AS817" s="185"/>
      <c r="AT817" s="5"/>
      <c r="AU817" s="36"/>
      <c r="AV817" s="5"/>
      <c r="AW817" s="185"/>
      <c r="AX817" s="52">
        <v>153</v>
      </c>
      <c r="AY817" s="36">
        <v>0.10714120370370371</v>
      </c>
      <c r="AZ817" s="4">
        <v>68</v>
      </c>
      <c r="BA817" s="185"/>
      <c r="BB817" s="5"/>
      <c r="BC817" s="5"/>
      <c r="BD817" s="5"/>
      <c r="BE817" s="185"/>
      <c r="BF817" s="8"/>
      <c r="BG817" s="8"/>
      <c r="BH817" s="8"/>
      <c r="BI817" s="8"/>
    </row>
    <row r="818" spans="1:57" ht="12.75">
      <c r="A818" s="162" t="s">
        <v>3812</v>
      </c>
      <c r="B818" s="191" t="s">
        <v>763</v>
      </c>
      <c r="D818" s="194" t="s">
        <v>1899</v>
      </c>
      <c r="E818" s="185"/>
      <c r="F818" s="92">
        <f>+L818+P818+T818+X818+AB818+AF818+AJ818+AN818+AR818+AV818+AZ818+BD818</f>
        <v>67</v>
      </c>
      <c r="G818" s="92">
        <v>809</v>
      </c>
      <c r="H818" s="92">
        <f>COUNTA(J818,N818,R818,V818,Z818,AD818,AH818,AL818,AP818,AT818,AX818,BB818)</f>
        <v>1</v>
      </c>
      <c r="I818" s="185"/>
      <c r="M818" s="185"/>
      <c r="Q818" s="185"/>
      <c r="U818" s="185"/>
      <c r="Y818" s="185"/>
      <c r="Z818" s="153"/>
      <c r="AA818" s="136"/>
      <c r="AB818" s="6"/>
      <c r="AC818" s="185"/>
      <c r="AE818" s="19"/>
      <c r="AG818" s="185"/>
      <c r="AH818" s="5"/>
      <c r="AI818" s="36"/>
      <c r="AK818" s="185"/>
      <c r="AO818" s="185"/>
      <c r="AS818" s="185"/>
      <c r="AU818" s="9"/>
      <c r="AW818" s="185"/>
      <c r="AX818" s="5">
        <v>154</v>
      </c>
      <c r="AY818" s="9">
        <v>0.10715277777777778</v>
      </c>
      <c r="AZ818" s="5">
        <v>67</v>
      </c>
      <c r="BA818" s="185"/>
      <c r="BB818" s="5"/>
      <c r="BC818" s="5"/>
      <c r="BD818" s="5"/>
      <c r="BE818" s="185"/>
    </row>
    <row r="819" spans="1:57" ht="12.75">
      <c r="A819" s="162" t="s">
        <v>3813</v>
      </c>
      <c r="B819" s="191" t="s">
        <v>763</v>
      </c>
      <c r="C819" s="191"/>
      <c r="D819" s="194" t="s">
        <v>1192</v>
      </c>
      <c r="E819" s="185"/>
      <c r="F819" s="92">
        <f>+L819+P819+T819+X819+AB819+AF819+AJ819+AN819+AR819+AV819+AZ819+BD819</f>
        <v>64</v>
      </c>
      <c r="G819" s="92">
        <v>810</v>
      </c>
      <c r="H819" s="92">
        <f>COUNTA(J819,N819,R819,V819,Z819,AD819,AH819,AL819,AP819,AT819,AX819,BB819)</f>
        <v>1</v>
      </c>
      <c r="I819" s="185"/>
      <c r="M819" s="185"/>
      <c r="Q819" s="185"/>
      <c r="U819" s="185"/>
      <c r="Y819" s="185"/>
      <c r="AC819" s="185"/>
      <c r="AG819" s="185"/>
      <c r="AH819" s="191"/>
      <c r="AI819" s="191"/>
      <c r="AJ819" s="6"/>
      <c r="AK819" s="185"/>
      <c r="AO819" s="185"/>
      <c r="AS819" s="185"/>
      <c r="AW819" s="185"/>
      <c r="AX819" s="52">
        <v>157</v>
      </c>
      <c r="AY819" s="9">
        <v>0.10984953703703704</v>
      </c>
      <c r="AZ819" s="4">
        <v>64</v>
      </c>
      <c r="BA819" s="185"/>
      <c r="BB819" s="5"/>
      <c r="BC819" s="5"/>
      <c r="BD819" s="5"/>
      <c r="BE819" s="185"/>
    </row>
    <row r="820" spans="1:57" ht="12.75">
      <c r="A820" s="162" t="s">
        <v>710</v>
      </c>
      <c r="B820" s="136" t="s">
        <v>763</v>
      </c>
      <c r="D820" s="195" t="s">
        <v>1046</v>
      </c>
      <c r="E820" s="185"/>
      <c r="F820" s="92">
        <f>+L820+P820+T820+X820+AB820+AF820+AJ820+AN820+AR820+AV820+AZ820+BD820</f>
        <v>62</v>
      </c>
      <c r="G820" s="92">
        <v>811</v>
      </c>
      <c r="H820" s="92">
        <f>COUNTA(J820,N820,R820,V820,Z820,AD820,AH820,AL820,AP820,AT820,AX820,BB820)</f>
        <v>1</v>
      </c>
      <c r="I820" s="185"/>
      <c r="M820" s="185"/>
      <c r="Q820" s="185"/>
      <c r="U820" s="185"/>
      <c r="Y820" s="185"/>
      <c r="Z820" s="153">
        <v>153</v>
      </c>
      <c r="AA820" s="136" t="s">
        <v>2417</v>
      </c>
      <c r="AB820" s="6">
        <v>62</v>
      </c>
      <c r="AC820" s="185"/>
      <c r="AE820" s="19"/>
      <c r="AG820" s="185"/>
      <c r="AH820" s="5"/>
      <c r="AI820" s="36"/>
      <c r="AK820" s="185"/>
      <c r="AO820" s="185"/>
      <c r="AS820" s="185"/>
      <c r="AU820" s="19"/>
      <c r="AW820" s="185"/>
      <c r="BA820" s="185"/>
      <c r="BB820" s="5"/>
      <c r="BC820" s="5"/>
      <c r="BD820" s="5"/>
      <c r="BE820" s="185"/>
    </row>
    <row r="821" spans="1:61" ht="12.75">
      <c r="A821" s="169" t="s">
        <v>3814</v>
      </c>
      <c r="B821" s="5" t="s">
        <v>763</v>
      </c>
      <c r="D821" s="194" t="s">
        <v>1733</v>
      </c>
      <c r="E821" s="185"/>
      <c r="F821" s="92">
        <f>+L821+P821+T821+X821+AB821+AF821+AJ821+AN821+AR821+AV821+AZ821+BD821</f>
        <v>57</v>
      </c>
      <c r="G821" s="92">
        <v>812</v>
      </c>
      <c r="H821" s="92">
        <f>COUNTA(J821,N821,R821,V821,Z821,AD821,AH821,AL821,AP821,AT821,AX821,BB821)</f>
        <v>1</v>
      </c>
      <c r="I821" s="185"/>
      <c r="J821" s="89"/>
      <c r="K821" s="89"/>
      <c r="L821" s="5"/>
      <c r="M821" s="185"/>
      <c r="N821" s="5"/>
      <c r="O821" s="125"/>
      <c r="P821" s="5"/>
      <c r="Q821" s="185"/>
      <c r="R821" s="92"/>
      <c r="S821" s="89"/>
      <c r="T821" s="52"/>
      <c r="U821" s="185"/>
      <c r="V821" s="150"/>
      <c r="W821" s="147"/>
      <c r="X821" s="5"/>
      <c r="Y821" s="185"/>
      <c r="AA821" s="5"/>
      <c r="AB821" s="5"/>
      <c r="AC821" s="185"/>
      <c r="AE821" s="19"/>
      <c r="AF821" s="5"/>
      <c r="AG821" s="185"/>
      <c r="AH821" s="5"/>
      <c r="AI821" s="36"/>
      <c r="AK821" s="185"/>
      <c r="AL821" s="52"/>
      <c r="AM821" s="60"/>
      <c r="AN821" s="5"/>
      <c r="AO821" s="185"/>
      <c r="AP821" s="5"/>
      <c r="AQ821" s="36"/>
      <c r="AR821" s="5"/>
      <c r="AS821" s="185"/>
      <c r="AT821" s="5"/>
      <c r="AU821" s="36"/>
      <c r="AV821" s="5"/>
      <c r="AW821" s="185"/>
      <c r="AX821" s="5">
        <v>164</v>
      </c>
      <c r="AY821" s="36">
        <v>0.1170138888888889</v>
      </c>
      <c r="AZ821" s="5">
        <v>57</v>
      </c>
      <c r="BA821" s="185"/>
      <c r="BB821" s="5"/>
      <c r="BC821" s="5"/>
      <c r="BD821" s="5"/>
      <c r="BE821" s="185"/>
      <c r="BF821" s="8"/>
      <c r="BG821" s="8"/>
      <c r="BH821" s="8"/>
      <c r="BI821" s="8"/>
    </row>
    <row r="822" spans="1:61" ht="12.75">
      <c r="A822" s="171" t="s">
        <v>711</v>
      </c>
      <c r="B822" s="136" t="s">
        <v>765</v>
      </c>
      <c r="C822" s="136" t="s">
        <v>1834</v>
      </c>
      <c r="D822" s="194" t="s">
        <v>1652</v>
      </c>
      <c r="E822" s="185"/>
      <c r="F822" s="92">
        <f>+L822+P822+T822+X822+AB822+AF822+AJ822+AN822+AR822+AV822+AZ822+BD822</f>
        <v>57</v>
      </c>
      <c r="G822" s="92">
        <v>813</v>
      </c>
      <c r="H822" s="92">
        <f>COUNTA(J822,N822,R822,V822,Z822,AD822,AH822,AL822,AP822,AT822,AX822,BB822)</f>
        <v>1</v>
      </c>
      <c r="I822" s="185"/>
      <c r="M822" s="185"/>
      <c r="Q822" s="185"/>
      <c r="U822" s="185"/>
      <c r="Y822" s="185"/>
      <c r="Z822" s="153">
        <v>158</v>
      </c>
      <c r="AA822" s="136" t="s">
        <v>2434</v>
      </c>
      <c r="AB822" s="6">
        <v>57</v>
      </c>
      <c r="AC822" s="185"/>
      <c r="AG822" s="185"/>
      <c r="AH822" s="5"/>
      <c r="AI822" s="36"/>
      <c r="AK822" s="185"/>
      <c r="AO822" s="185"/>
      <c r="AS822" s="185"/>
      <c r="AU822" s="19"/>
      <c r="AW822" s="185"/>
      <c r="BA822" s="185"/>
      <c r="BB822" s="5"/>
      <c r="BC822" s="5"/>
      <c r="BD822" s="5"/>
      <c r="BE822" s="185"/>
      <c r="BG822" s="8"/>
      <c r="BH822" s="8"/>
      <c r="BI822" s="8"/>
    </row>
    <row r="823" spans="1:57" ht="12.75">
      <c r="A823" s="162" t="s">
        <v>712</v>
      </c>
      <c r="B823" s="136" t="s">
        <v>763</v>
      </c>
      <c r="C823" s="5">
        <v>1975</v>
      </c>
      <c r="D823" s="195" t="s">
        <v>1192</v>
      </c>
      <c r="E823" s="185"/>
      <c r="F823" s="92">
        <f>+L823+P823+T823+X823+AB823+AF823+AJ823+AN823+AR823+AV823+AZ823+BD823</f>
        <v>56</v>
      </c>
      <c r="G823" s="92">
        <v>814</v>
      </c>
      <c r="H823" s="92">
        <f>COUNTA(J823,N823,R823,V823,Z823,AD823,AH823,AL823,AP823,AT823,AX823,BB823)</f>
        <v>1</v>
      </c>
      <c r="I823" s="185"/>
      <c r="M823" s="185"/>
      <c r="Q823" s="185"/>
      <c r="U823" s="185"/>
      <c r="Y823" s="185"/>
      <c r="Z823" s="153">
        <v>159</v>
      </c>
      <c r="AA823" s="136" t="s">
        <v>2437</v>
      </c>
      <c r="AB823" s="6">
        <v>56</v>
      </c>
      <c r="AC823" s="185"/>
      <c r="AE823" s="19"/>
      <c r="AG823" s="185"/>
      <c r="AH823" s="5"/>
      <c r="AI823" s="36"/>
      <c r="AK823" s="185"/>
      <c r="AO823" s="185"/>
      <c r="AS823" s="185"/>
      <c r="AW823" s="185"/>
      <c r="BA823" s="185"/>
      <c r="BB823" s="5"/>
      <c r="BC823" s="5"/>
      <c r="BD823" s="5"/>
      <c r="BE823" s="185"/>
    </row>
    <row r="824" spans="1:61" ht="12.75">
      <c r="A824" s="170" t="s">
        <v>3815</v>
      </c>
      <c r="B824" s="5" t="s">
        <v>765</v>
      </c>
      <c r="D824" s="194" t="s">
        <v>3763</v>
      </c>
      <c r="E824" s="185"/>
      <c r="F824" s="92">
        <f>+L824+P824+T824+X824+AB824+AF824+AJ824+AN824+AR824+AV824+AZ824+BD824</f>
        <v>54</v>
      </c>
      <c r="G824" s="92">
        <v>815</v>
      </c>
      <c r="H824" s="92">
        <f>COUNTA(J824,N824,R824,V824,Z824,AD824,AH824,AL824,AP824,AT824,AX824,BB824)</f>
        <v>1</v>
      </c>
      <c r="I824" s="185"/>
      <c r="J824" s="5"/>
      <c r="K824" s="5"/>
      <c r="L824" s="5"/>
      <c r="M824" s="185"/>
      <c r="N824" s="5"/>
      <c r="O824" s="59"/>
      <c r="P824" s="5"/>
      <c r="Q824" s="185"/>
      <c r="R824" s="92"/>
      <c r="S824" s="89"/>
      <c r="T824" s="52"/>
      <c r="U824" s="185"/>
      <c r="V824" s="150"/>
      <c r="W824" s="147"/>
      <c r="X824" s="5"/>
      <c r="Y824" s="185"/>
      <c r="AA824" s="5"/>
      <c r="AB824" s="5"/>
      <c r="AC824" s="185"/>
      <c r="AD824" s="5"/>
      <c r="AE824" s="36"/>
      <c r="AF824" s="5"/>
      <c r="AG824" s="185"/>
      <c r="AH824" s="5"/>
      <c r="AI824" s="36"/>
      <c r="AJ824" s="5"/>
      <c r="AK824" s="185"/>
      <c r="AL824" s="5"/>
      <c r="AM824" s="36"/>
      <c r="AN824" s="5"/>
      <c r="AO824" s="185"/>
      <c r="AQ824" s="36"/>
      <c r="AS824" s="185"/>
      <c r="AT824" s="5"/>
      <c r="AU824" s="36"/>
      <c r="AV824" s="5"/>
      <c r="AW824" s="185"/>
      <c r="AX824" s="52">
        <v>167</v>
      </c>
      <c r="AY824" s="36">
        <v>0.1231712962962963</v>
      </c>
      <c r="AZ824" s="4">
        <v>54</v>
      </c>
      <c r="BA824" s="185"/>
      <c r="BB824" s="5"/>
      <c r="BC824" s="5"/>
      <c r="BD824" s="5"/>
      <c r="BE824" s="185"/>
      <c r="BF824" s="8"/>
      <c r="BG824" s="8"/>
      <c r="BH824" s="8"/>
      <c r="BI824" s="8"/>
    </row>
    <row r="825" spans="1:57" ht="12.75">
      <c r="A825" s="162" t="s">
        <v>3816</v>
      </c>
      <c r="B825" s="6" t="s">
        <v>763</v>
      </c>
      <c r="D825" s="194" t="s">
        <v>3763</v>
      </c>
      <c r="E825" s="185"/>
      <c r="F825" s="92">
        <f>+L825+P825+T825+X825+AB825+AF825+AJ825+AN825+AR825+AV825+AZ825+BD825</f>
        <v>53</v>
      </c>
      <c r="G825" s="92">
        <v>816</v>
      </c>
      <c r="H825" s="92">
        <f>COUNTA(J825,N825,R825,V825,Z825,AD825,AH825,AL825,AP825,AT825,AX825,BB825)</f>
        <v>1</v>
      </c>
      <c r="I825" s="185"/>
      <c r="M825" s="185"/>
      <c r="Q825" s="185"/>
      <c r="U825" s="185"/>
      <c r="V825" s="150"/>
      <c r="W825" s="147"/>
      <c r="X825" s="5"/>
      <c r="Y825" s="185"/>
      <c r="AA825" s="5"/>
      <c r="AB825" s="5"/>
      <c r="AC825" s="185"/>
      <c r="AE825" s="19"/>
      <c r="AG825" s="185"/>
      <c r="AH825" s="5"/>
      <c r="AI825" s="36"/>
      <c r="AK825" s="185"/>
      <c r="AO825" s="185"/>
      <c r="AS825" s="185"/>
      <c r="AU825" s="9"/>
      <c r="AW825" s="185"/>
      <c r="AX825" s="5">
        <v>168</v>
      </c>
      <c r="AY825" s="9">
        <v>0.12318287037037036</v>
      </c>
      <c r="AZ825" s="5">
        <v>53</v>
      </c>
      <c r="BA825" s="185"/>
      <c r="BB825" s="5"/>
      <c r="BC825" s="5"/>
      <c r="BD825" s="5"/>
      <c r="BE825" s="185"/>
    </row>
    <row r="826" spans="1:57" ht="12.75">
      <c r="A826" s="171" t="s">
        <v>3825</v>
      </c>
      <c r="B826" s="57" t="s">
        <v>765</v>
      </c>
      <c r="D826" s="194" t="s">
        <v>907</v>
      </c>
      <c r="E826" s="185"/>
      <c r="F826" s="92">
        <f>+L826+P826+T826+X826+AB826+AF826+AJ826+AN826+AR826+AV826+AZ826+BD826</f>
        <v>49</v>
      </c>
      <c r="G826" s="92">
        <v>817</v>
      </c>
      <c r="H826" s="92">
        <f>COUNTA(J826,N826,R826,V826,Z826,AD826,AH826,AL826,AP826,AT826,AX826,BB826)</f>
        <v>1</v>
      </c>
      <c r="I826" s="185"/>
      <c r="M826" s="185"/>
      <c r="Q826" s="185"/>
      <c r="R826" s="42"/>
      <c r="S826" s="42"/>
      <c r="T826" s="42"/>
      <c r="U826" s="185"/>
      <c r="V826" s="150"/>
      <c r="W826" s="147"/>
      <c r="X826" s="5"/>
      <c r="Y826" s="185"/>
      <c r="AA826" s="5"/>
      <c r="AB826" s="5"/>
      <c r="AC826" s="185"/>
      <c r="AE826" s="19"/>
      <c r="AG826" s="185"/>
      <c r="AH826" s="5"/>
      <c r="AI826" s="36"/>
      <c r="AK826" s="185"/>
      <c r="AL826" s="5"/>
      <c r="AN826" s="5"/>
      <c r="AO826" s="185"/>
      <c r="AS826" s="185"/>
      <c r="AT826" s="5"/>
      <c r="AU826" s="9"/>
      <c r="AV826" s="5"/>
      <c r="AW826" s="185"/>
      <c r="AX826" s="5">
        <v>172</v>
      </c>
      <c r="AY826" s="9">
        <v>0.12819444444444444</v>
      </c>
      <c r="AZ826" s="5">
        <v>49</v>
      </c>
      <c r="BA826" s="185"/>
      <c r="BB826" s="5"/>
      <c r="BC826" s="5"/>
      <c r="BD826" s="5"/>
      <c r="BE826" s="185"/>
    </row>
    <row r="827" spans="1:57" ht="12.75">
      <c r="A827" s="162" t="s">
        <v>3820</v>
      </c>
      <c r="B827" s="57" t="s">
        <v>763</v>
      </c>
      <c r="C827" s="141"/>
      <c r="D827" s="196" t="s">
        <v>3772</v>
      </c>
      <c r="E827" s="185"/>
      <c r="F827" s="92">
        <f>+L827+P827+T827+X827+AB827+AF827+AJ827+AN827+AR827+AV827+AZ827+BD827</f>
        <v>48</v>
      </c>
      <c r="G827" s="92">
        <v>818</v>
      </c>
      <c r="H827" s="92">
        <f>COUNTA(J827,N827,R827,V827,Z827,AD827,AH827,AL827,AP827,AT827,AX827,BB827)</f>
        <v>1</v>
      </c>
      <c r="I827" s="185"/>
      <c r="M827" s="185"/>
      <c r="Q827" s="185"/>
      <c r="R827" s="42"/>
      <c r="S827" s="42"/>
      <c r="T827" s="42"/>
      <c r="U827" s="185"/>
      <c r="V827" s="150"/>
      <c r="W827" s="147"/>
      <c r="X827" s="5"/>
      <c r="Y827" s="185"/>
      <c r="AA827" s="5"/>
      <c r="AB827" s="5"/>
      <c r="AC827" s="185"/>
      <c r="AE827" s="19"/>
      <c r="AG827" s="185"/>
      <c r="AH827" s="5"/>
      <c r="AI827" s="36"/>
      <c r="AK827" s="185"/>
      <c r="AO827" s="185"/>
      <c r="AS827" s="185"/>
      <c r="AU827" s="9"/>
      <c r="AW827" s="185"/>
      <c r="AX827" s="52">
        <v>173</v>
      </c>
      <c r="AY827" s="9">
        <v>0.1282060185185185</v>
      </c>
      <c r="AZ827" s="4">
        <v>48</v>
      </c>
      <c r="BA827" s="185"/>
      <c r="BB827" s="5"/>
      <c r="BC827" s="5"/>
      <c r="BD827" s="5"/>
      <c r="BE827" s="185"/>
    </row>
    <row r="828" spans="1:61" ht="12.75">
      <c r="A828" s="169" t="s">
        <v>3821</v>
      </c>
      <c r="B828" s="5" t="s">
        <v>763</v>
      </c>
      <c r="D828" s="195" t="s">
        <v>3822</v>
      </c>
      <c r="E828" s="185"/>
      <c r="F828" s="92">
        <f>+L828+P828+T828+X828+AB828+AF828+AJ828+AN828+AR828+AV828+AZ828+BD828</f>
        <v>47</v>
      </c>
      <c r="G828" s="92">
        <v>819</v>
      </c>
      <c r="H828" s="92">
        <f>COUNTA(J828,N828,R828,V828,Z828,AD828,AH828,AL828,AP828,AT828,AX828,BB828)</f>
        <v>1</v>
      </c>
      <c r="I828" s="185"/>
      <c r="J828" s="5"/>
      <c r="K828" s="5"/>
      <c r="L828" s="5"/>
      <c r="M828" s="185"/>
      <c r="N828" s="5"/>
      <c r="O828" s="59"/>
      <c r="P828" s="5"/>
      <c r="Q828" s="185"/>
      <c r="R828" s="92"/>
      <c r="S828" s="89"/>
      <c r="T828" s="52"/>
      <c r="U828" s="185"/>
      <c r="V828" s="150"/>
      <c r="W828" s="147"/>
      <c r="X828" s="5"/>
      <c r="Y828" s="185"/>
      <c r="AA828" s="5"/>
      <c r="AB828" s="5"/>
      <c r="AC828" s="185"/>
      <c r="AD828" s="5"/>
      <c r="AE828" s="36"/>
      <c r="AF828" s="5"/>
      <c r="AG828" s="185"/>
      <c r="AH828" s="5"/>
      <c r="AI828" s="36"/>
      <c r="AJ828" s="5"/>
      <c r="AK828" s="185"/>
      <c r="AL828" s="5"/>
      <c r="AM828" s="36"/>
      <c r="AN828" s="5"/>
      <c r="AO828" s="185"/>
      <c r="AP828" s="5"/>
      <c r="AQ828" s="36"/>
      <c r="AR828" s="5"/>
      <c r="AS828" s="185"/>
      <c r="AT828" s="5"/>
      <c r="AU828" s="36"/>
      <c r="AV828" s="5"/>
      <c r="AW828" s="185"/>
      <c r="AX828" s="5">
        <v>174</v>
      </c>
      <c r="AY828" s="36">
        <v>0.1282175925925926</v>
      </c>
      <c r="AZ828" s="5">
        <v>47</v>
      </c>
      <c r="BA828" s="185"/>
      <c r="BB828" s="5"/>
      <c r="BC828" s="5"/>
      <c r="BD828" s="5"/>
      <c r="BE828" s="185"/>
      <c r="BF828" s="8"/>
      <c r="BG828" s="8"/>
      <c r="BH828" s="8"/>
      <c r="BI828" s="8"/>
    </row>
    <row r="829" spans="1:57" ht="12.75">
      <c r="A829" s="162" t="s">
        <v>3823</v>
      </c>
      <c r="B829" s="6" t="s">
        <v>763</v>
      </c>
      <c r="D829" s="196" t="s">
        <v>3763</v>
      </c>
      <c r="E829" s="185"/>
      <c r="F829" s="92">
        <f>+L829+P829+T829+X829+AB829+AF829+AJ829+AN829+AR829+AV829+AZ829+BD829</f>
        <v>46</v>
      </c>
      <c r="G829" s="92">
        <v>820</v>
      </c>
      <c r="H829" s="92">
        <f>COUNTA(J829,N829,R829,V829,Z829,AD829,AH829,AL829,AP829,AT829,AX829,BB829)</f>
        <v>1</v>
      </c>
      <c r="I829" s="185"/>
      <c r="M829" s="185"/>
      <c r="Q829" s="185"/>
      <c r="U829" s="185"/>
      <c r="V829" s="150"/>
      <c r="W829" s="147"/>
      <c r="X829" s="5"/>
      <c r="Y829" s="185"/>
      <c r="AA829" s="5"/>
      <c r="AB829" s="5"/>
      <c r="AC829" s="185"/>
      <c r="AE829" s="19"/>
      <c r="AG829" s="185"/>
      <c r="AH829" s="5"/>
      <c r="AI829" s="36"/>
      <c r="AK829" s="185"/>
      <c r="AO829" s="185"/>
      <c r="AS829" s="185"/>
      <c r="AU829" s="9"/>
      <c r="AW829" s="185"/>
      <c r="AX829" s="52">
        <v>175</v>
      </c>
      <c r="AY829" s="9">
        <v>0.12834490740740742</v>
      </c>
      <c r="AZ829" s="4">
        <v>46</v>
      </c>
      <c r="BA829" s="185"/>
      <c r="BB829" s="5"/>
      <c r="BC829" s="5"/>
      <c r="BD829" s="5"/>
      <c r="BE829" s="185"/>
    </row>
    <row r="830" spans="1:61" ht="12.75">
      <c r="A830" s="169"/>
      <c r="D830" s="194"/>
      <c r="E830" s="185"/>
      <c r="F830" s="92"/>
      <c r="G830" s="92"/>
      <c r="H830" s="92"/>
      <c r="I830" s="185"/>
      <c r="J830" s="89"/>
      <c r="K830" s="89"/>
      <c r="L830" s="5"/>
      <c r="M830" s="185"/>
      <c r="N830" s="5"/>
      <c r="O830" s="125"/>
      <c r="P830" s="5"/>
      <c r="Q830" s="185"/>
      <c r="R830" s="92"/>
      <c r="S830" s="89"/>
      <c r="T830" s="52"/>
      <c r="U830" s="185"/>
      <c r="V830" s="150"/>
      <c r="W830" s="147"/>
      <c r="X830" s="5"/>
      <c r="Y830" s="185"/>
      <c r="AA830" s="5"/>
      <c r="AB830" s="5"/>
      <c r="AC830" s="185"/>
      <c r="AD830" s="5"/>
      <c r="AE830" s="36"/>
      <c r="AF830" s="5"/>
      <c r="AG830" s="185"/>
      <c r="AH830" s="5"/>
      <c r="AI830" s="36"/>
      <c r="AJ830" s="5"/>
      <c r="AK830" s="185"/>
      <c r="AL830" s="5"/>
      <c r="AM830" s="36"/>
      <c r="AN830" s="5"/>
      <c r="AO830" s="185"/>
      <c r="AQ830" s="36"/>
      <c r="AS830" s="185"/>
      <c r="AT830" s="5"/>
      <c r="AU830" s="36"/>
      <c r="AV830" s="5"/>
      <c r="AW830" s="185"/>
      <c r="AX830" s="5"/>
      <c r="AY830" s="5"/>
      <c r="AZ830" s="5"/>
      <c r="BA830" s="185"/>
      <c r="BB830" s="5"/>
      <c r="BC830" s="5"/>
      <c r="BD830" s="5"/>
      <c r="BE830" s="185"/>
      <c r="BF830" s="8"/>
      <c r="BG830" s="8"/>
      <c r="BH830" s="8"/>
      <c r="BI830" s="8"/>
    </row>
    <row r="831" spans="1:61" ht="12.75">
      <c r="A831" s="169"/>
      <c r="D831" s="194"/>
      <c r="E831" s="185"/>
      <c r="F831" s="92"/>
      <c r="G831" s="92"/>
      <c r="H831" s="92"/>
      <c r="I831" s="185"/>
      <c r="J831" s="89"/>
      <c r="K831" s="89"/>
      <c r="L831" s="5"/>
      <c r="M831" s="185"/>
      <c r="N831" s="5"/>
      <c r="O831" s="125"/>
      <c r="P831" s="5"/>
      <c r="Q831" s="185"/>
      <c r="R831" s="92"/>
      <c r="S831" s="89"/>
      <c r="T831" s="52"/>
      <c r="U831" s="185"/>
      <c r="V831" s="150"/>
      <c r="W831" s="147"/>
      <c r="X831" s="5"/>
      <c r="Y831" s="185"/>
      <c r="AA831" s="5"/>
      <c r="AB831" s="5"/>
      <c r="AC831" s="185"/>
      <c r="AD831" s="5"/>
      <c r="AE831" s="36"/>
      <c r="AF831" s="5"/>
      <c r="AG831" s="185"/>
      <c r="AH831" s="5"/>
      <c r="AI831" s="36"/>
      <c r="AJ831" s="5"/>
      <c r="AK831" s="185"/>
      <c r="AL831" s="5"/>
      <c r="AM831" s="36"/>
      <c r="AN831" s="5"/>
      <c r="AO831" s="185"/>
      <c r="AQ831" s="36"/>
      <c r="AS831" s="185"/>
      <c r="AT831" s="5"/>
      <c r="AU831" s="36"/>
      <c r="AV831" s="5"/>
      <c r="AW831" s="185"/>
      <c r="AX831" s="5"/>
      <c r="AY831" s="5"/>
      <c r="AZ831" s="5"/>
      <c r="BA831" s="185"/>
      <c r="BB831" s="5"/>
      <c r="BC831" s="5"/>
      <c r="BD831" s="5"/>
      <c r="BE831" s="185"/>
      <c r="BF831" s="8"/>
      <c r="BG831" s="8"/>
      <c r="BH831" s="8"/>
      <c r="BI831" s="8"/>
    </row>
    <row r="832" spans="1:51" ht="12.75">
      <c r="A832" s="37"/>
      <c r="C832" s="42"/>
      <c r="AX832" s="52"/>
      <c r="AY832" s="52"/>
    </row>
    <row r="833" spans="38:47" ht="12.75">
      <c r="AL833" s="42"/>
      <c r="AM833" s="58"/>
      <c r="AU833" s="19"/>
    </row>
    <row r="834" ht="12.75">
      <c r="AU834" s="19"/>
    </row>
    <row r="835" spans="26:47" ht="12.75">
      <c r="Z835" s="154"/>
      <c r="AA835" s="16"/>
      <c r="AU835" s="19"/>
    </row>
    <row r="836" spans="26:47" ht="12.75">
      <c r="Z836" s="154"/>
      <c r="AA836" s="16"/>
      <c r="AU836" s="19"/>
    </row>
    <row r="837" spans="3:47" ht="12.75">
      <c r="C837" s="17"/>
      <c r="AL837" s="42"/>
      <c r="AM837" s="58"/>
      <c r="AU837" s="19"/>
    </row>
    <row r="838" spans="26:47" ht="12.75">
      <c r="Z838" s="154"/>
      <c r="AA838" s="16"/>
      <c r="AU838" s="19"/>
    </row>
    <row r="839" spans="38:47" ht="12.75">
      <c r="AL839" s="42"/>
      <c r="AM839" s="58"/>
      <c r="AU839" s="19"/>
    </row>
    <row r="840" ht="12.75">
      <c r="AU840" s="19"/>
    </row>
    <row r="841" ht="12.75">
      <c r="AU841" s="19"/>
    </row>
    <row r="842" spans="3:47" ht="12.75">
      <c r="C842" s="17"/>
      <c r="AL842" s="42"/>
      <c r="AM842" s="58"/>
      <c r="AU842" s="19"/>
    </row>
    <row r="843" spans="26:61" ht="12.75">
      <c r="Z843" s="154"/>
      <c r="AA843" s="16"/>
      <c r="AU843" s="19"/>
      <c r="BG843" s="8"/>
      <c r="BH843" s="8"/>
      <c r="BI843" s="8"/>
    </row>
    <row r="844" ht="12.75">
      <c r="AU844" s="19"/>
    </row>
    <row r="845" spans="11:47" ht="12.75">
      <c r="K845" s="9"/>
      <c r="N845" s="2"/>
      <c r="Z845" s="154"/>
      <c r="AU845" s="19"/>
    </row>
    <row r="846" ht="12.75">
      <c r="AU846" s="19"/>
    </row>
    <row r="847" spans="1:47" ht="12.75">
      <c r="A847" s="8"/>
      <c r="Z847" s="154"/>
      <c r="AA847" s="16"/>
      <c r="AU847" s="19"/>
    </row>
    <row r="848" spans="3:47" ht="12.75">
      <c r="C848" s="17"/>
      <c r="AL848" s="42"/>
      <c r="AM848" s="58"/>
      <c r="AU848" s="19"/>
    </row>
    <row r="849" spans="26:47" ht="12.75">
      <c r="Z849" s="154"/>
      <c r="AA849" s="16"/>
      <c r="AU849" s="19"/>
    </row>
    <row r="850" spans="1:51" ht="12.75">
      <c r="A850" s="37"/>
      <c r="C850" s="42"/>
      <c r="D850" s="196"/>
      <c r="AX850" s="52"/>
      <c r="AY850" s="60"/>
    </row>
    <row r="851" spans="38:47" ht="12.75">
      <c r="AL851" s="42"/>
      <c r="AM851" s="58"/>
      <c r="AU851" s="19"/>
    </row>
    <row r="852" ht="12.75">
      <c r="AU852" s="19"/>
    </row>
    <row r="853" spans="26:47" ht="12.75">
      <c r="Z853" s="154"/>
      <c r="AA853" s="16"/>
      <c r="AU853" s="19"/>
    </row>
    <row r="854" spans="26:47" ht="12.75">
      <c r="Z854" s="154"/>
      <c r="AA854" s="16"/>
      <c r="AU854" s="19"/>
    </row>
    <row r="855" spans="1:51" ht="12.75">
      <c r="A855" s="38"/>
      <c r="C855" s="42"/>
      <c r="D855" s="196"/>
      <c r="AX855" s="52"/>
      <c r="AY855" s="52"/>
    </row>
    <row r="856" ht="12.75">
      <c r="AU856" s="19"/>
    </row>
    <row r="857" spans="26:47" ht="12.75">
      <c r="Z857" s="154"/>
      <c r="AA857" s="16"/>
      <c r="AU857" s="19"/>
    </row>
    <row r="858" spans="26:47" ht="12.75">
      <c r="Z858" s="154"/>
      <c r="AA858" s="16"/>
      <c r="AU858" s="19"/>
    </row>
    <row r="859" ht="12.75">
      <c r="AU859" s="19"/>
    </row>
    <row r="860" spans="26:47" ht="12.75">
      <c r="Z860" s="154"/>
      <c r="AA860" s="16"/>
      <c r="AU860" s="19"/>
    </row>
    <row r="861" spans="38:47" ht="12.75">
      <c r="AL861" s="42"/>
      <c r="AM861" s="58"/>
      <c r="AU861" s="19"/>
    </row>
    <row r="862" ht="12.75">
      <c r="AU862" s="19"/>
    </row>
    <row r="863" spans="3:47" ht="12.75">
      <c r="C863" s="17"/>
      <c r="AL863" s="42"/>
      <c r="AM863" s="58"/>
      <c r="AU863" s="19"/>
    </row>
    <row r="864" spans="1:51" ht="12.75">
      <c r="A864" s="37"/>
      <c r="C864" s="42"/>
      <c r="AX864" s="52"/>
      <c r="AY864" s="52"/>
    </row>
    <row r="865" spans="1:51" ht="12.75">
      <c r="A865" s="37"/>
      <c r="C865" s="42"/>
      <c r="D865" s="196"/>
      <c r="AX865" s="52"/>
      <c r="AY865" s="52"/>
    </row>
    <row r="866" spans="26:47" ht="12.75">
      <c r="Z866" s="154"/>
      <c r="AA866" s="16"/>
      <c r="AU866" s="19"/>
    </row>
    <row r="867" spans="26:47" ht="12.75">
      <c r="Z867" s="154"/>
      <c r="AA867" s="16"/>
      <c r="AU867" s="19"/>
    </row>
    <row r="868" spans="1:51" ht="12.75">
      <c r="A868" s="37"/>
      <c r="C868" s="42"/>
      <c r="D868" s="196"/>
      <c r="AX868" s="52"/>
      <c r="AY868" s="52"/>
    </row>
    <row r="869" spans="1:51" ht="12.75">
      <c r="A869" s="38"/>
      <c r="C869" s="42"/>
      <c r="D869" s="196"/>
      <c r="AX869" s="52"/>
      <c r="AY869" s="52"/>
    </row>
    <row r="870" spans="1:51" ht="12.75">
      <c r="A870" s="37"/>
      <c r="C870" s="42"/>
      <c r="D870" s="196"/>
      <c r="AX870" s="52"/>
      <c r="AY870" s="52"/>
    </row>
    <row r="871" spans="26:47" ht="12.75">
      <c r="Z871" s="154"/>
      <c r="AA871" s="16"/>
      <c r="AU871" s="19"/>
    </row>
    <row r="872" spans="1:51" ht="12.75">
      <c r="A872" s="37"/>
      <c r="C872" s="42"/>
      <c r="AX872" s="52"/>
      <c r="AY872" s="60"/>
    </row>
    <row r="873" spans="1:51" ht="12.75">
      <c r="A873" s="37"/>
      <c r="C873" s="42"/>
      <c r="D873" s="196"/>
      <c r="AX873" s="52"/>
      <c r="AY873" s="60"/>
    </row>
    <row r="874" spans="26:47" ht="12.75">
      <c r="Z874" s="154"/>
      <c r="AA874" s="16"/>
      <c r="AU874" s="19"/>
    </row>
    <row r="875" spans="26:61" ht="12.75">
      <c r="Z875" s="154"/>
      <c r="AA875" s="16"/>
      <c r="AU875" s="19"/>
      <c r="BG875" s="8"/>
      <c r="BH875" s="8"/>
      <c r="BI875" s="8"/>
    </row>
    <row r="876" spans="26:47" ht="12.75">
      <c r="Z876" s="154"/>
      <c r="AA876" s="16"/>
      <c r="AU876" s="19"/>
    </row>
    <row r="877" spans="26:47" ht="12.75">
      <c r="Z877" s="154"/>
      <c r="AA877" s="16"/>
      <c r="AU877" s="19"/>
    </row>
    <row r="878" spans="1:47" ht="12.75">
      <c r="A878" s="8"/>
      <c r="Z878" s="154"/>
      <c r="AA878" s="16"/>
      <c r="AU878" s="19"/>
    </row>
    <row r="879" spans="26:47" ht="12.75">
      <c r="Z879" s="154"/>
      <c r="AA879" s="16"/>
      <c r="AU879" s="19"/>
    </row>
    <row r="880" spans="26:47" ht="12.75">
      <c r="Z880" s="154"/>
      <c r="AA880" s="16"/>
      <c r="AU880" s="19"/>
    </row>
    <row r="881" spans="26:61" ht="12.75">
      <c r="Z881" s="154"/>
      <c r="AA881" s="16"/>
      <c r="AU881" s="19"/>
      <c r="BG881" s="8"/>
      <c r="BH881" s="8"/>
      <c r="BI881" s="8"/>
    </row>
    <row r="882" spans="26:47" ht="12.75">
      <c r="Z882" s="154"/>
      <c r="AA882" s="16"/>
      <c r="AU882" s="19"/>
    </row>
    <row r="883" spans="26:47" ht="12.75">
      <c r="Z883" s="154"/>
      <c r="AA883" s="16"/>
      <c r="AU883" s="19"/>
    </row>
    <row r="884" spans="26:47" ht="12.75">
      <c r="Z884" s="154"/>
      <c r="AA884" s="16"/>
      <c r="AU884" s="19"/>
    </row>
    <row r="885" spans="26:47" ht="12.75">
      <c r="Z885" s="154"/>
      <c r="AA885" s="16"/>
      <c r="AU885" s="19"/>
    </row>
    <row r="886" spans="26:47" ht="12.75">
      <c r="Z886" s="154"/>
      <c r="AA886" s="16"/>
      <c r="AU886" s="19"/>
    </row>
    <row r="887" spans="26:47" ht="12.75">
      <c r="Z887" s="154"/>
      <c r="AA887" s="16"/>
      <c r="AU887" s="19"/>
    </row>
    <row r="888" spans="10:47" ht="12.75">
      <c r="J888" s="5"/>
      <c r="K888" s="5"/>
      <c r="Z888" s="154"/>
      <c r="AA888" s="16"/>
      <c r="AU888" s="19"/>
    </row>
    <row r="889" spans="1:47" ht="12.75">
      <c r="A889" s="11"/>
      <c r="N889" s="2"/>
      <c r="Z889" s="154"/>
      <c r="AA889" s="16"/>
      <c r="AU889" s="9"/>
    </row>
  </sheetData>
  <sheetProtection/>
  <autoFilter ref="A8:D831"/>
  <hyperlinks>
    <hyperlink ref="AM2" r:id="rId1" display="www.uisp.it/parma"/>
  </hyperlinks>
  <printOptions gridLines="1"/>
  <pageMargins left="0.2755905511811024" right="0.2755905511811024" top="0.35433070866141736" bottom="0.35433070866141736" header="0.5118110236220472" footer="0.5118110236220472"/>
  <pageSetup horizontalDpi="600" verticalDpi="600" orientation="landscape" paperSize="8" scale="4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68">
      <selection activeCell="E106" sqref="E106:E107"/>
    </sheetView>
  </sheetViews>
  <sheetFormatPr defaultColWidth="9.140625" defaultRowHeight="12.75"/>
  <cols>
    <col min="2" max="2" width="24.421875" style="0" bestFit="1" customWidth="1"/>
    <col min="4" max="4" width="15.140625" style="0" bestFit="1" customWidth="1"/>
    <col min="5" max="5" width="31.28125" style="0" bestFit="1" customWidth="1"/>
    <col min="6" max="6" width="11.421875" style="0" customWidth="1"/>
    <col min="7" max="7" width="18.28125" style="0" customWidth="1"/>
  </cols>
  <sheetData>
    <row r="1" spans="1:11" s="43" customFormat="1" ht="23.25">
      <c r="A1" s="66" t="s">
        <v>3725</v>
      </c>
      <c r="B1"/>
      <c r="C1"/>
      <c r="D1"/>
      <c r="E1" s="6"/>
      <c r="F1" s="53"/>
      <c r="G1" s="54"/>
      <c r="H1" s="54"/>
      <c r="I1" s="53"/>
      <c r="J1" s="5"/>
      <c r="K1" s="54"/>
    </row>
    <row r="2" spans="1:11" s="43" customFormat="1" ht="21">
      <c r="A2" s="67" t="s">
        <v>1049</v>
      </c>
      <c r="C2"/>
      <c r="D2" s="68">
        <v>41126</v>
      </c>
      <c r="E2" s="6"/>
      <c r="F2" s="45"/>
      <c r="G2" s="47"/>
      <c r="H2" s="46"/>
      <c r="I2" s="48"/>
      <c r="J2" s="37"/>
      <c r="K2" s="55"/>
    </row>
    <row r="3" spans="1:11" s="43" customFormat="1" ht="21">
      <c r="A3" s="6"/>
      <c r="C3" s="61"/>
      <c r="D3"/>
      <c r="E3" s="6"/>
      <c r="F3" s="47"/>
      <c r="G3" s="47"/>
      <c r="H3" s="47"/>
      <c r="I3" s="48"/>
      <c r="J3" s="37"/>
      <c r="K3" s="55"/>
    </row>
    <row r="4" spans="1:11" s="43" customFormat="1" ht="14.25">
      <c r="A4" s="176" t="s">
        <v>800</v>
      </c>
      <c r="B4" s="182" t="s">
        <v>798</v>
      </c>
      <c r="C4" s="22" t="s">
        <v>762</v>
      </c>
      <c r="D4" s="22" t="s">
        <v>767</v>
      </c>
      <c r="E4" s="164" t="s">
        <v>799</v>
      </c>
      <c r="F4" s="199" t="s">
        <v>801</v>
      </c>
      <c r="G4" s="199" t="s">
        <v>797</v>
      </c>
      <c r="H4" s="46"/>
      <c r="I4" s="48"/>
      <c r="J4" s="37"/>
      <c r="K4" s="55"/>
    </row>
    <row r="5" spans="1:7" ht="12.75">
      <c r="A5" s="6">
        <v>1</v>
      </c>
      <c r="B5" s="161" t="s">
        <v>546</v>
      </c>
      <c r="C5" s="6" t="s">
        <v>763</v>
      </c>
      <c r="D5" s="5">
        <v>1984</v>
      </c>
      <c r="E5" s="196" t="s">
        <v>1752</v>
      </c>
      <c r="F5" s="9">
        <v>0.08153935185185185</v>
      </c>
      <c r="G5" s="4">
        <v>222</v>
      </c>
    </row>
    <row r="6" spans="1:7" ht="12.75">
      <c r="A6" s="6">
        <v>2</v>
      </c>
      <c r="B6" s="168" t="s">
        <v>1088</v>
      </c>
      <c r="C6" s="5" t="s">
        <v>763</v>
      </c>
      <c r="D6" s="40">
        <v>1973</v>
      </c>
      <c r="E6" s="194" t="s">
        <v>1652</v>
      </c>
      <c r="F6" s="36">
        <v>0.08177083333333333</v>
      </c>
      <c r="G6" s="5">
        <v>221</v>
      </c>
    </row>
    <row r="7" spans="1:7" ht="12.75">
      <c r="A7" s="6">
        <v>3</v>
      </c>
      <c r="B7" s="168" t="s">
        <v>770</v>
      </c>
      <c r="C7" s="5" t="s">
        <v>763</v>
      </c>
      <c r="D7" s="5">
        <v>1965</v>
      </c>
      <c r="E7" s="194" t="s">
        <v>1726</v>
      </c>
      <c r="F7" s="36">
        <v>0.08219907407407408</v>
      </c>
      <c r="G7" s="4">
        <v>220</v>
      </c>
    </row>
    <row r="8" spans="1:7" ht="12.75">
      <c r="A8" s="6">
        <v>4</v>
      </c>
      <c r="B8" s="161" t="s">
        <v>3480</v>
      </c>
      <c r="C8" s="191" t="s">
        <v>763</v>
      </c>
      <c r="D8" s="191" t="s">
        <v>1939</v>
      </c>
      <c r="E8" s="194" t="s">
        <v>3044</v>
      </c>
      <c r="F8" s="9">
        <v>0.08259259259259259</v>
      </c>
      <c r="G8" s="5">
        <v>219</v>
      </c>
    </row>
    <row r="9" spans="1:7" ht="12.75">
      <c r="A9" s="6">
        <v>5</v>
      </c>
      <c r="B9" s="169" t="s">
        <v>3643</v>
      </c>
      <c r="C9" s="5" t="s">
        <v>763</v>
      </c>
      <c r="D9" s="40"/>
      <c r="E9" s="194" t="s">
        <v>2924</v>
      </c>
      <c r="F9" s="36">
        <v>0.08339120370370372</v>
      </c>
      <c r="G9" s="4">
        <v>218</v>
      </c>
    </row>
    <row r="10" spans="1:7" ht="12.75">
      <c r="A10" s="6">
        <v>6</v>
      </c>
      <c r="B10" s="168" t="s">
        <v>1487</v>
      </c>
      <c r="C10" s="5" t="s">
        <v>763</v>
      </c>
      <c r="D10" s="5">
        <v>1968</v>
      </c>
      <c r="E10" s="194" t="s">
        <v>1726</v>
      </c>
      <c r="F10" s="36">
        <v>0.08737268518518519</v>
      </c>
      <c r="G10" s="5">
        <v>217</v>
      </c>
    </row>
    <row r="11" spans="1:7" ht="12.75">
      <c r="A11" s="6">
        <v>7</v>
      </c>
      <c r="B11" s="161" t="s">
        <v>556</v>
      </c>
      <c r="C11" s="6" t="s">
        <v>763</v>
      </c>
      <c r="D11" s="5"/>
      <c r="E11" s="194" t="s">
        <v>1694</v>
      </c>
      <c r="F11" s="9">
        <v>0.08756944444444444</v>
      </c>
      <c r="G11" s="4">
        <v>216</v>
      </c>
    </row>
    <row r="12" spans="1:7" ht="12.75">
      <c r="A12" s="6">
        <v>8</v>
      </c>
      <c r="B12" s="168" t="s">
        <v>807</v>
      </c>
      <c r="C12" s="5" t="s">
        <v>763</v>
      </c>
      <c r="D12" s="5">
        <v>1970</v>
      </c>
      <c r="E12" s="194" t="s">
        <v>1694</v>
      </c>
      <c r="F12" s="36">
        <v>0.08770833333333333</v>
      </c>
      <c r="G12" s="5">
        <v>215</v>
      </c>
    </row>
    <row r="13" spans="1:7" ht="12.75">
      <c r="A13" s="6">
        <v>9</v>
      </c>
      <c r="B13" s="168" t="s">
        <v>785</v>
      </c>
      <c r="C13" s="5" t="s">
        <v>763</v>
      </c>
      <c r="D13" s="5">
        <v>1968</v>
      </c>
      <c r="E13" s="195" t="s">
        <v>895</v>
      </c>
      <c r="F13" s="36">
        <v>0.08811342592592593</v>
      </c>
      <c r="G13" s="4">
        <v>214</v>
      </c>
    </row>
    <row r="14" spans="1:7" ht="12.75">
      <c r="A14" s="6">
        <v>10</v>
      </c>
      <c r="B14" s="168" t="s">
        <v>3711</v>
      </c>
      <c r="C14" s="5" t="s">
        <v>763</v>
      </c>
      <c r="D14" s="5"/>
      <c r="E14" s="194" t="s">
        <v>3712</v>
      </c>
      <c r="F14" s="36">
        <v>0.08930555555555557</v>
      </c>
      <c r="G14" s="5">
        <v>213</v>
      </c>
    </row>
    <row r="15" spans="1:7" ht="12.75">
      <c r="A15" s="6">
        <v>11</v>
      </c>
      <c r="B15" s="170" t="s">
        <v>782</v>
      </c>
      <c r="C15" s="5" t="s">
        <v>765</v>
      </c>
      <c r="D15" s="5">
        <v>1979</v>
      </c>
      <c r="E15" s="195" t="s">
        <v>895</v>
      </c>
      <c r="F15" s="60">
        <v>0.09043981481481482</v>
      </c>
      <c r="G15" s="4">
        <v>212</v>
      </c>
    </row>
    <row r="16" spans="1:7" ht="12.75">
      <c r="A16" s="6">
        <v>12</v>
      </c>
      <c r="B16" s="168" t="s">
        <v>1089</v>
      </c>
      <c r="C16" s="5" t="s">
        <v>763</v>
      </c>
      <c r="D16" s="40">
        <v>1970</v>
      </c>
      <c r="E16" s="194" t="s">
        <v>1652</v>
      </c>
      <c r="F16" s="36">
        <v>0.09104166666666667</v>
      </c>
      <c r="G16" s="5">
        <v>211</v>
      </c>
    </row>
    <row r="17" spans="1:7" ht="12.75">
      <c r="A17" s="6">
        <v>13</v>
      </c>
      <c r="B17" s="168" t="s">
        <v>1097</v>
      </c>
      <c r="C17" s="5" t="s">
        <v>763</v>
      </c>
      <c r="D17" s="40">
        <v>1975</v>
      </c>
      <c r="E17" s="195" t="s">
        <v>1192</v>
      </c>
      <c r="F17" s="36">
        <v>0.09265046296296296</v>
      </c>
      <c r="G17" s="4">
        <v>210</v>
      </c>
    </row>
    <row r="18" spans="1:7" ht="12.75">
      <c r="A18" s="6">
        <v>14</v>
      </c>
      <c r="B18" s="168" t="s">
        <v>774</v>
      </c>
      <c r="C18" s="5" t="s">
        <v>763</v>
      </c>
      <c r="D18" s="5">
        <v>1965</v>
      </c>
      <c r="E18" s="194" t="s">
        <v>1694</v>
      </c>
      <c r="F18" s="36">
        <v>0.0928125</v>
      </c>
      <c r="G18" s="5">
        <v>209</v>
      </c>
    </row>
    <row r="19" spans="1:7" ht="12.75">
      <c r="A19" s="6">
        <v>15</v>
      </c>
      <c r="B19" s="168" t="s">
        <v>1099</v>
      </c>
      <c r="C19" s="5" t="s">
        <v>763</v>
      </c>
      <c r="D19" s="40">
        <v>1958</v>
      </c>
      <c r="E19" s="195" t="s">
        <v>1192</v>
      </c>
      <c r="F19" s="36">
        <v>0.09428240740740741</v>
      </c>
      <c r="G19" s="4">
        <v>208</v>
      </c>
    </row>
    <row r="20" spans="1:7" ht="12.75">
      <c r="A20" s="6">
        <v>16</v>
      </c>
      <c r="B20" s="168" t="s">
        <v>775</v>
      </c>
      <c r="C20" s="5" t="s">
        <v>763</v>
      </c>
      <c r="D20" s="5">
        <v>1970</v>
      </c>
      <c r="E20" s="194" t="s">
        <v>1694</v>
      </c>
      <c r="F20" s="36">
        <v>0.09644675925925926</v>
      </c>
      <c r="G20" s="5">
        <v>207</v>
      </c>
    </row>
    <row r="21" spans="1:7" ht="12.75">
      <c r="A21" s="6">
        <v>17</v>
      </c>
      <c r="B21" s="169" t="s">
        <v>2699</v>
      </c>
      <c r="C21" s="5" t="s">
        <v>763</v>
      </c>
      <c r="D21" s="5" t="s">
        <v>1651</v>
      </c>
      <c r="E21" s="177" t="s">
        <v>2701</v>
      </c>
      <c r="F21" s="9">
        <v>0.09699074074074075</v>
      </c>
      <c r="G21" s="4">
        <v>206</v>
      </c>
    </row>
    <row r="22" spans="1:7" ht="12.75">
      <c r="A22" s="6">
        <v>18</v>
      </c>
      <c r="B22" s="168" t="s">
        <v>3713</v>
      </c>
      <c r="C22" s="5" t="s">
        <v>763</v>
      </c>
      <c r="D22" s="5"/>
      <c r="E22" s="177" t="s">
        <v>3714</v>
      </c>
      <c r="F22" s="36">
        <v>0.09719907407407408</v>
      </c>
      <c r="G22" s="5">
        <v>205</v>
      </c>
    </row>
    <row r="23" spans="1:7" ht="12.75">
      <c r="A23" s="6">
        <v>19</v>
      </c>
      <c r="B23" s="168" t="s">
        <v>867</v>
      </c>
      <c r="C23" s="5" t="s">
        <v>763</v>
      </c>
      <c r="D23" s="5">
        <v>1971</v>
      </c>
      <c r="E23" s="194" t="s">
        <v>1726</v>
      </c>
      <c r="F23" s="36">
        <v>0.09725694444444444</v>
      </c>
      <c r="G23" s="4">
        <v>204</v>
      </c>
    </row>
    <row r="24" spans="1:7" ht="12.75">
      <c r="A24" s="6">
        <v>20</v>
      </c>
      <c r="B24" s="168" t="s">
        <v>1101</v>
      </c>
      <c r="C24" s="5" t="s">
        <v>763</v>
      </c>
      <c r="D24" s="40">
        <v>1970</v>
      </c>
      <c r="E24" s="195" t="s">
        <v>1102</v>
      </c>
      <c r="F24" s="36">
        <v>0.09728009259259258</v>
      </c>
      <c r="G24" s="5">
        <v>203</v>
      </c>
    </row>
    <row r="25" spans="1:7" ht="12.75">
      <c r="A25" s="6">
        <v>21</v>
      </c>
      <c r="B25" s="168" t="s">
        <v>3649</v>
      </c>
      <c r="C25" s="5" t="s">
        <v>763</v>
      </c>
      <c r="D25" s="5"/>
      <c r="E25" s="195" t="s">
        <v>1899</v>
      </c>
      <c r="F25" s="36">
        <v>0.09856481481481481</v>
      </c>
      <c r="G25" s="4">
        <v>202</v>
      </c>
    </row>
    <row r="26" spans="1:7" ht="12.75">
      <c r="A26" s="6">
        <v>22</v>
      </c>
      <c r="B26" s="168" t="s">
        <v>792</v>
      </c>
      <c r="C26" s="5" t="s">
        <v>763</v>
      </c>
      <c r="D26" s="5">
        <v>1975</v>
      </c>
      <c r="E26" s="194" t="s">
        <v>1694</v>
      </c>
      <c r="F26" s="36">
        <v>0.09958333333333334</v>
      </c>
      <c r="G26" s="5">
        <v>201</v>
      </c>
    </row>
    <row r="27" spans="1:7" ht="12.75">
      <c r="A27" s="6">
        <v>23</v>
      </c>
      <c r="B27" s="168" t="s">
        <v>1526</v>
      </c>
      <c r="C27" s="5" t="s">
        <v>763</v>
      </c>
      <c r="D27" s="5">
        <v>1973</v>
      </c>
      <c r="E27" s="195" t="s">
        <v>1394</v>
      </c>
      <c r="F27" s="36">
        <v>0.09975694444444444</v>
      </c>
      <c r="G27" s="4">
        <v>200</v>
      </c>
    </row>
    <row r="28" spans="1:7" ht="12.75">
      <c r="A28" s="6">
        <v>24</v>
      </c>
      <c r="B28" s="168" t="s">
        <v>1501</v>
      </c>
      <c r="C28" s="5" t="s">
        <v>763</v>
      </c>
      <c r="D28" s="5">
        <v>1969</v>
      </c>
      <c r="E28" s="194" t="s">
        <v>1899</v>
      </c>
      <c r="F28" s="36">
        <v>0.09976851851851852</v>
      </c>
      <c r="G28" s="5">
        <v>199</v>
      </c>
    </row>
    <row r="29" spans="1:7" ht="12.75">
      <c r="A29" s="6">
        <v>25</v>
      </c>
      <c r="B29" s="168" t="s">
        <v>1489</v>
      </c>
      <c r="C29" s="5" t="s">
        <v>763</v>
      </c>
      <c r="D29" s="5">
        <v>1967</v>
      </c>
      <c r="E29" s="194" t="s">
        <v>1694</v>
      </c>
      <c r="F29" s="36">
        <v>0.10003472222222222</v>
      </c>
      <c r="G29" s="4">
        <v>198</v>
      </c>
    </row>
    <row r="30" spans="1:7" ht="12.75">
      <c r="A30" s="6">
        <v>26</v>
      </c>
      <c r="B30" s="168" t="s">
        <v>851</v>
      </c>
      <c r="C30" s="5" t="s">
        <v>763</v>
      </c>
      <c r="D30" s="5">
        <v>1956</v>
      </c>
      <c r="E30" s="195" t="s">
        <v>1192</v>
      </c>
      <c r="F30" s="36">
        <v>0.10077546296296297</v>
      </c>
      <c r="G30" s="5">
        <v>197</v>
      </c>
    </row>
    <row r="31" spans="1:7" ht="12.75">
      <c r="A31" s="6">
        <v>27</v>
      </c>
      <c r="B31" s="168" t="s">
        <v>1492</v>
      </c>
      <c r="C31" s="5" t="s">
        <v>763</v>
      </c>
      <c r="D31" s="5">
        <v>1974</v>
      </c>
      <c r="E31" s="194" t="s">
        <v>1726</v>
      </c>
      <c r="F31" s="36">
        <v>0.10148148148148149</v>
      </c>
      <c r="G31" s="4">
        <v>196</v>
      </c>
    </row>
    <row r="32" spans="1:7" ht="12.75">
      <c r="A32" s="6">
        <v>28</v>
      </c>
      <c r="B32" s="162" t="s">
        <v>3715</v>
      </c>
      <c r="C32" s="57" t="s">
        <v>763</v>
      </c>
      <c r="D32" s="141"/>
      <c r="E32" s="195" t="s">
        <v>899</v>
      </c>
      <c r="F32" s="9">
        <v>0.10167824074074074</v>
      </c>
      <c r="G32" s="5">
        <v>195</v>
      </c>
    </row>
    <row r="33" spans="1:7" ht="12.75">
      <c r="A33" s="6">
        <v>29</v>
      </c>
      <c r="B33" s="168" t="s">
        <v>752</v>
      </c>
      <c r="C33" s="5" t="s">
        <v>763</v>
      </c>
      <c r="D33" s="5">
        <v>1972</v>
      </c>
      <c r="E33" s="194" t="s">
        <v>1733</v>
      </c>
      <c r="F33" s="36">
        <v>0.10206018518518518</v>
      </c>
      <c r="G33" s="4">
        <v>194</v>
      </c>
    </row>
    <row r="34" spans="1:7" ht="12.75">
      <c r="A34" s="6">
        <v>30</v>
      </c>
      <c r="B34" s="168" t="s">
        <v>3716</v>
      </c>
      <c r="C34" s="5" t="s">
        <v>763</v>
      </c>
      <c r="D34" s="5"/>
      <c r="E34" s="194" t="s">
        <v>3717</v>
      </c>
      <c r="F34" s="36">
        <v>0.1027199074074074</v>
      </c>
      <c r="G34" s="5">
        <v>193</v>
      </c>
    </row>
    <row r="35" spans="1:7" ht="12.75">
      <c r="A35" s="6">
        <v>31</v>
      </c>
      <c r="B35" s="171" t="s">
        <v>663</v>
      </c>
      <c r="C35" s="136" t="s">
        <v>765</v>
      </c>
      <c r="D35" s="136" t="s">
        <v>1956</v>
      </c>
      <c r="E35" s="194" t="s">
        <v>1745</v>
      </c>
      <c r="F35" s="9">
        <v>0.10326388888888889</v>
      </c>
      <c r="G35" s="4">
        <v>192</v>
      </c>
    </row>
    <row r="36" spans="1:7" ht="12.75">
      <c r="A36" s="6">
        <v>32</v>
      </c>
      <c r="B36" s="168" t="s">
        <v>779</v>
      </c>
      <c r="C36" s="5" t="s">
        <v>763</v>
      </c>
      <c r="D36" s="5">
        <v>1975</v>
      </c>
      <c r="E36" s="196" t="s">
        <v>48</v>
      </c>
      <c r="F36" s="36">
        <v>0.10344907407407407</v>
      </c>
      <c r="G36" s="5">
        <v>191</v>
      </c>
    </row>
    <row r="37" spans="1:7" ht="12.75">
      <c r="A37" s="6">
        <v>33</v>
      </c>
      <c r="B37" s="169" t="s">
        <v>2703</v>
      </c>
      <c r="C37" s="5" t="s">
        <v>763</v>
      </c>
      <c r="D37" s="5" t="s">
        <v>109</v>
      </c>
      <c r="E37" s="177" t="s">
        <v>1694</v>
      </c>
      <c r="F37" s="9">
        <v>0.10409722222222222</v>
      </c>
      <c r="G37" s="4">
        <v>190</v>
      </c>
    </row>
    <row r="38" spans="1:7" ht="12.75">
      <c r="A38" s="6">
        <v>34</v>
      </c>
      <c r="B38" s="161" t="s">
        <v>3652</v>
      </c>
      <c r="C38" s="191" t="s">
        <v>763</v>
      </c>
      <c r="D38" s="191"/>
      <c r="E38" s="194" t="s">
        <v>1899</v>
      </c>
      <c r="F38" s="9">
        <v>0.10452546296296296</v>
      </c>
      <c r="G38" s="5">
        <v>189</v>
      </c>
    </row>
    <row r="39" spans="1:7" ht="12.75">
      <c r="A39" s="6">
        <v>35</v>
      </c>
      <c r="B39" s="162" t="s">
        <v>3718</v>
      </c>
      <c r="C39" s="57" t="s">
        <v>763</v>
      </c>
      <c r="D39" s="141"/>
      <c r="E39" s="195" t="s">
        <v>1726</v>
      </c>
      <c r="F39" s="9">
        <v>0.10465277777777778</v>
      </c>
      <c r="G39" s="4">
        <v>188</v>
      </c>
    </row>
    <row r="40" spans="1:7" ht="12.75">
      <c r="A40" s="6">
        <v>36</v>
      </c>
      <c r="B40" s="168" t="s">
        <v>808</v>
      </c>
      <c r="C40" s="5" t="s">
        <v>763</v>
      </c>
      <c r="D40" s="5">
        <v>1972</v>
      </c>
      <c r="E40" s="195" t="s">
        <v>1192</v>
      </c>
      <c r="F40" s="36">
        <v>0.1054050925925926</v>
      </c>
      <c r="G40" s="5">
        <v>187</v>
      </c>
    </row>
    <row r="41" spans="1:7" ht="12.75">
      <c r="A41" s="6">
        <v>37</v>
      </c>
      <c r="B41" s="168" t="s">
        <v>727</v>
      </c>
      <c r="C41" s="5" t="s">
        <v>763</v>
      </c>
      <c r="D41" s="5">
        <v>1967</v>
      </c>
      <c r="E41" s="194" t="s">
        <v>1694</v>
      </c>
      <c r="F41" s="36">
        <v>0.10613425925925928</v>
      </c>
      <c r="G41" s="4">
        <v>186</v>
      </c>
    </row>
    <row r="42" spans="1:7" ht="12.75">
      <c r="A42" s="6">
        <v>38</v>
      </c>
      <c r="B42" s="170" t="s">
        <v>839</v>
      </c>
      <c r="C42" s="5" t="s">
        <v>765</v>
      </c>
      <c r="D42" s="5">
        <v>1971</v>
      </c>
      <c r="E42" s="177" t="s">
        <v>904</v>
      </c>
      <c r="F42" s="36">
        <v>0.1069560185185185</v>
      </c>
      <c r="G42" s="5">
        <v>185</v>
      </c>
    </row>
    <row r="43" spans="1:7" ht="12.75">
      <c r="A43" s="6">
        <v>39</v>
      </c>
      <c r="B43" s="168" t="s">
        <v>846</v>
      </c>
      <c r="C43" s="5" t="s">
        <v>763</v>
      </c>
      <c r="D43" s="5">
        <v>1966</v>
      </c>
      <c r="E43" s="195" t="s">
        <v>742</v>
      </c>
      <c r="F43" s="60">
        <v>0.10699074074074073</v>
      </c>
      <c r="G43" s="4">
        <v>184</v>
      </c>
    </row>
    <row r="44" spans="1:7" ht="12.75">
      <c r="A44" s="6">
        <v>40</v>
      </c>
      <c r="B44" s="161" t="s">
        <v>3489</v>
      </c>
      <c r="C44" s="191" t="s">
        <v>763</v>
      </c>
      <c r="D44" s="191" t="s">
        <v>1834</v>
      </c>
      <c r="E44" s="194" t="s">
        <v>1733</v>
      </c>
      <c r="F44" s="9">
        <v>0.10700231481481481</v>
      </c>
      <c r="G44" s="5">
        <v>183</v>
      </c>
    </row>
    <row r="45" spans="1:7" ht="12.75">
      <c r="A45" s="6">
        <v>41</v>
      </c>
      <c r="B45" s="161" t="s">
        <v>666</v>
      </c>
      <c r="C45" s="136" t="s">
        <v>763</v>
      </c>
      <c r="D45" s="5"/>
      <c r="E45" s="194" t="s">
        <v>2085</v>
      </c>
      <c r="F45" s="9">
        <v>0.10719907407407407</v>
      </c>
      <c r="G45" s="4">
        <v>182</v>
      </c>
    </row>
    <row r="46" spans="1:7" ht="12.75">
      <c r="A46" s="6">
        <v>42</v>
      </c>
      <c r="B46" s="168" t="s">
        <v>760</v>
      </c>
      <c r="C46" s="5" t="s">
        <v>763</v>
      </c>
      <c r="D46" s="5">
        <v>1968</v>
      </c>
      <c r="E46" s="194" t="s">
        <v>1694</v>
      </c>
      <c r="F46" s="36">
        <v>0.10958333333333332</v>
      </c>
      <c r="G46" s="5">
        <v>181</v>
      </c>
    </row>
    <row r="47" spans="1:7" ht="12.75">
      <c r="A47" s="6">
        <v>43</v>
      </c>
      <c r="B47" s="170" t="s">
        <v>1159</v>
      </c>
      <c r="C47" s="5" t="s">
        <v>765</v>
      </c>
      <c r="D47" s="40">
        <v>1967</v>
      </c>
      <c r="E47" s="194" t="s">
        <v>1733</v>
      </c>
      <c r="F47" s="36">
        <v>0.11006944444444444</v>
      </c>
      <c r="G47" s="4">
        <v>180</v>
      </c>
    </row>
    <row r="48" spans="1:7" ht="12.75">
      <c r="A48" s="6">
        <v>44</v>
      </c>
      <c r="B48" s="161" t="s">
        <v>3666</v>
      </c>
      <c r="C48" s="6" t="s">
        <v>763</v>
      </c>
      <c r="D48" s="5"/>
      <c r="E48" s="194" t="s">
        <v>1726</v>
      </c>
      <c r="F48" s="9">
        <v>0.11027777777777777</v>
      </c>
      <c r="G48" s="5">
        <v>179</v>
      </c>
    </row>
    <row r="49" spans="1:7" ht="12.75">
      <c r="A49" s="6">
        <v>45</v>
      </c>
      <c r="B49" s="161" t="s">
        <v>659</v>
      </c>
      <c r="C49" s="136" t="s">
        <v>763</v>
      </c>
      <c r="D49" s="5"/>
      <c r="E49" s="194" t="s">
        <v>1667</v>
      </c>
      <c r="F49" s="9">
        <v>0.11055555555555556</v>
      </c>
      <c r="G49" s="4">
        <v>178</v>
      </c>
    </row>
    <row r="50" spans="1:7" ht="12.75">
      <c r="A50" s="6">
        <v>46</v>
      </c>
      <c r="B50" s="168" t="s">
        <v>812</v>
      </c>
      <c r="C50" s="5" t="s">
        <v>763</v>
      </c>
      <c r="D50" s="5">
        <v>1958</v>
      </c>
      <c r="E50" s="195" t="s">
        <v>1192</v>
      </c>
      <c r="F50" s="36">
        <v>0.11083333333333334</v>
      </c>
      <c r="G50" s="5">
        <v>177</v>
      </c>
    </row>
    <row r="51" spans="1:7" ht="12.75">
      <c r="A51" s="6">
        <v>47</v>
      </c>
      <c r="B51" s="170" t="s">
        <v>777</v>
      </c>
      <c r="C51" s="5" t="s">
        <v>765</v>
      </c>
      <c r="D51" s="5">
        <v>1954</v>
      </c>
      <c r="E51" s="195" t="s">
        <v>1192</v>
      </c>
      <c r="F51" s="36">
        <v>0.1111111111111111</v>
      </c>
      <c r="G51" s="4">
        <v>176</v>
      </c>
    </row>
    <row r="52" spans="1:7" ht="12.75">
      <c r="A52" s="6">
        <v>48</v>
      </c>
      <c r="B52" s="161" t="s">
        <v>662</v>
      </c>
      <c r="C52" s="136" t="s">
        <v>763</v>
      </c>
      <c r="D52" s="5"/>
      <c r="E52" s="194" t="s">
        <v>2019</v>
      </c>
      <c r="F52" s="9">
        <v>0.11128472222222223</v>
      </c>
      <c r="G52" s="5">
        <v>175</v>
      </c>
    </row>
    <row r="53" spans="1:7" ht="12.75">
      <c r="A53" s="6">
        <v>49</v>
      </c>
      <c r="B53" s="168" t="s">
        <v>1121</v>
      </c>
      <c r="C53" s="5" t="s">
        <v>763</v>
      </c>
      <c r="D53" s="40">
        <v>1977</v>
      </c>
      <c r="E53" s="195" t="s">
        <v>1191</v>
      </c>
      <c r="F53" s="36">
        <v>0.11130787037037038</v>
      </c>
      <c r="G53" s="4">
        <v>174</v>
      </c>
    </row>
    <row r="54" spans="1:7" ht="12.75">
      <c r="A54" s="6">
        <v>50</v>
      </c>
      <c r="B54" s="168" t="s">
        <v>793</v>
      </c>
      <c r="C54" s="5" t="s">
        <v>763</v>
      </c>
      <c r="D54" s="5">
        <v>1962</v>
      </c>
      <c r="E54" s="195" t="s">
        <v>1192</v>
      </c>
      <c r="F54" s="36">
        <v>0.11214120370370372</v>
      </c>
      <c r="G54" s="5">
        <v>173</v>
      </c>
    </row>
    <row r="55" spans="1:7" ht="12.75">
      <c r="A55" s="6">
        <v>51</v>
      </c>
      <c r="B55" s="170" t="s">
        <v>725</v>
      </c>
      <c r="C55" s="5" t="s">
        <v>765</v>
      </c>
      <c r="D55" s="5">
        <v>1967</v>
      </c>
      <c r="E55" s="194" t="s">
        <v>1694</v>
      </c>
      <c r="F55" s="36">
        <v>0.11284722222222222</v>
      </c>
      <c r="G55" s="4">
        <v>172</v>
      </c>
    </row>
    <row r="56" spans="1:7" ht="12.75">
      <c r="A56" s="6">
        <v>52</v>
      </c>
      <c r="B56" s="168" t="s">
        <v>773</v>
      </c>
      <c r="C56" s="5" t="s">
        <v>763</v>
      </c>
      <c r="D56" s="5">
        <v>1964</v>
      </c>
      <c r="E56" s="194" t="s">
        <v>1899</v>
      </c>
      <c r="F56" s="36">
        <v>0.11285879629629629</v>
      </c>
      <c r="G56" s="5">
        <v>171</v>
      </c>
    </row>
    <row r="57" spans="1:7" ht="12.75">
      <c r="A57" s="6">
        <v>53</v>
      </c>
      <c r="B57" s="168" t="s">
        <v>1413</v>
      </c>
      <c r="C57" s="5" t="s">
        <v>763</v>
      </c>
      <c r="D57" s="5">
        <v>1968</v>
      </c>
      <c r="E57" s="194" t="s">
        <v>1694</v>
      </c>
      <c r="F57" s="36">
        <v>0.11285879629629629</v>
      </c>
      <c r="G57" s="4">
        <v>170</v>
      </c>
    </row>
    <row r="58" spans="1:7" ht="12.75">
      <c r="A58" s="6">
        <v>54</v>
      </c>
      <c r="B58" s="161" t="s">
        <v>670</v>
      </c>
      <c r="C58" s="136" t="s">
        <v>763</v>
      </c>
      <c r="D58" s="5">
        <v>1972</v>
      </c>
      <c r="E58" s="196" t="s">
        <v>1752</v>
      </c>
      <c r="F58" s="9">
        <v>0.11288194444444444</v>
      </c>
      <c r="G58" s="5">
        <v>169</v>
      </c>
    </row>
    <row r="59" spans="1:7" ht="12.75">
      <c r="A59" s="6">
        <v>55</v>
      </c>
      <c r="B59" s="161" t="s">
        <v>682</v>
      </c>
      <c r="C59" s="136" t="s">
        <v>763</v>
      </c>
      <c r="D59" s="136" t="s">
        <v>1851</v>
      </c>
      <c r="E59" s="196" t="s">
        <v>1752</v>
      </c>
      <c r="F59" s="9">
        <v>0.11343750000000001</v>
      </c>
      <c r="G59" s="4">
        <v>168</v>
      </c>
    </row>
    <row r="60" spans="1:7" ht="12.75">
      <c r="A60" s="6">
        <v>56</v>
      </c>
      <c r="B60" s="168" t="s">
        <v>726</v>
      </c>
      <c r="C60" s="5" t="s">
        <v>763</v>
      </c>
      <c r="D60" s="5">
        <v>1965</v>
      </c>
      <c r="E60" s="195" t="s">
        <v>1192</v>
      </c>
      <c r="F60" s="36">
        <v>0.11391203703703705</v>
      </c>
      <c r="G60" s="5">
        <v>167</v>
      </c>
    </row>
    <row r="61" spans="1:7" ht="12.75">
      <c r="A61" s="6">
        <v>57</v>
      </c>
      <c r="B61" s="161" t="s">
        <v>674</v>
      </c>
      <c r="C61" s="136" t="s">
        <v>763</v>
      </c>
      <c r="D61" s="5"/>
      <c r="E61" s="196" t="s">
        <v>1752</v>
      </c>
      <c r="F61" s="9">
        <v>0.11442129629629628</v>
      </c>
      <c r="G61" s="4">
        <v>166</v>
      </c>
    </row>
    <row r="62" spans="1:7" ht="12.75">
      <c r="A62" s="6">
        <v>58</v>
      </c>
      <c r="B62" s="168" t="s">
        <v>1135</v>
      </c>
      <c r="C62" s="5" t="s">
        <v>763</v>
      </c>
      <c r="D62" s="40">
        <v>1979</v>
      </c>
      <c r="E62" s="194" t="s">
        <v>1899</v>
      </c>
      <c r="F62" s="36">
        <v>0.11456018518518518</v>
      </c>
      <c r="G62" s="5">
        <v>165</v>
      </c>
    </row>
    <row r="63" spans="1:7" ht="12.75">
      <c r="A63" s="6">
        <v>59</v>
      </c>
      <c r="B63" s="168" t="s">
        <v>3719</v>
      </c>
      <c r="C63" s="5" t="s">
        <v>763</v>
      </c>
      <c r="D63" s="5"/>
      <c r="E63" s="195" t="s">
        <v>1192</v>
      </c>
      <c r="F63" s="36">
        <v>0.11549768518518518</v>
      </c>
      <c r="G63" s="4">
        <v>164</v>
      </c>
    </row>
    <row r="64" spans="1:7" ht="12.75">
      <c r="A64" s="6">
        <v>60</v>
      </c>
      <c r="B64" s="168" t="s">
        <v>815</v>
      </c>
      <c r="C64" s="5" t="s">
        <v>763</v>
      </c>
      <c r="D64" s="5">
        <v>1971</v>
      </c>
      <c r="E64" s="194" t="s">
        <v>1899</v>
      </c>
      <c r="F64" s="36">
        <v>0.11708333333333333</v>
      </c>
      <c r="G64" s="5">
        <v>163</v>
      </c>
    </row>
    <row r="65" spans="1:7" ht="12.75">
      <c r="A65" s="6">
        <v>61</v>
      </c>
      <c r="B65" s="168" t="s">
        <v>1134</v>
      </c>
      <c r="C65" s="5" t="s">
        <v>763</v>
      </c>
      <c r="D65" s="40">
        <v>1961</v>
      </c>
      <c r="E65" s="194" t="s">
        <v>1694</v>
      </c>
      <c r="F65" s="36">
        <v>0.11771990740740741</v>
      </c>
      <c r="G65" s="4">
        <v>162</v>
      </c>
    </row>
    <row r="66" spans="1:7" ht="12.75">
      <c r="A66" s="6">
        <v>62</v>
      </c>
      <c r="B66" s="169" t="s">
        <v>1388</v>
      </c>
      <c r="C66" s="5" t="s">
        <v>763</v>
      </c>
      <c r="D66" s="5">
        <v>1978</v>
      </c>
      <c r="E66" s="194" t="s">
        <v>1899</v>
      </c>
      <c r="F66" s="36">
        <v>0.11898148148148148</v>
      </c>
      <c r="G66" s="5">
        <v>161</v>
      </c>
    </row>
    <row r="67" spans="1:7" ht="12.75">
      <c r="A67" s="6">
        <v>63</v>
      </c>
      <c r="B67" s="171" t="s">
        <v>703</v>
      </c>
      <c r="C67" s="136" t="s">
        <v>765</v>
      </c>
      <c r="D67" s="136" t="s">
        <v>1693</v>
      </c>
      <c r="E67" s="195" t="s">
        <v>1192</v>
      </c>
      <c r="F67" s="9">
        <v>0.11991898148148149</v>
      </c>
      <c r="G67" s="4">
        <v>160</v>
      </c>
    </row>
    <row r="68" spans="1:7" ht="12.75">
      <c r="A68" s="6">
        <v>64</v>
      </c>
      <c r="B68" s="170" t="s">
        <v>1535</v>
      </c>
      <c r="C68" s="5" t="s">
        <v>765</v>
      </c>
      <c r="D68" s="5">
        <v>1965</v>
      </c>
      <c r="E68" s="194" t="s">
        <v>1694</v>
      </c>
      <c r="F68" s="36">
        <v>0.11996527777777777</v>
      </c>
      <c r="G68" s="5">
        <v>159</v>
      </c>
    </row>
    <row r="69" spans="1:7" ht="12.75">
      <c r="A69" s="6">
        <v>65</v>
      </c>
      <c r="B69" s="170" t="s">
        <v>2707</v>
      </c>
      <c r="C69" s="40" t="s">
        <v>765</v>
      </c>
      <c r="D69" s="5" t="s">
        <v>2154</v>
      </c>
      <c r="E69" s="197" t="s">
        <v>1667</v>
      </c>
      <c r="F69" s="9">
        <v>0.12101851851851853</v>
      </c>
      <c r="G69" s="4">
        <v>158</v>
      </c>
    </row>
    <row r="70" spans="1:7" ht="12.75">
      <c r="A70" s="6">
        <v>66</v>
      </c>
      <c r="B70" s="168" t="s">
        <v>750</v>
      </c>
      <c r="C70" s="5" t="s">
        <v>763</v>
      </c>
      <c r="D70" s="5">
        <v>1963</v>
      </c>
      <c r="E70" s="195" t="s">
        <v>742</v>
      </c>
      <c r="F70" s="36">
        <v>0.12114583333333334</v>
      </c>
      <c r="G70" s="5">
        <v>157</v>
      </c>
    </row>
    <row r="71" spans="1:7" ht="12.75">
      <c r="A71" s="6">
        <v>67</v>
      </c>
      <c r="B71" s="168" t="s">
        <v>874</v>
      </c>
      <c r="C71" s="5" t="s">
        <v>763</v>
      </c>
      <c r="D71" s="5">
        <v>1971</v>
      </c>
      <c r="E71" s="195" t="s">
        <v>742</v>
      </c>
      <c r="F71" s="36">
        <v>0.12166666666666666</v>
      </c>
      <c r="G71" s="4">
        <v>156</v>
      </c>
    </row>
    <row r="72" spans="1:7" ht="12.75">
      <c r="A72" s="6">
        <v>68</v>
      </c>
      <c r="B72" s="161" t="s">
        <v>3669</v>
      </c>
      <c r="C72" s="191" t="s">
        <v>763</v>
      </c>
      <c r="D72" s="5"/>
      <c r="E72" s="195" t="s">
        <v>1192</v>
      </c>
      <c r="F72" s="9">
        <v>0.12210648148148147</v>
      </c>
      <c r="G72" s="5">
        <v>155</v>
      </c>
    </row>
    <row r="73" spans="1:7" ht="12.75">
      <c r="A73" s="6">
        <v>69</v>
      </c>
      <c r="B73" s="168" t="s">
        <v>1506</v>
      </c>
      <c r="C73" s="5" t="s">
        <v>763</v>
      </c>
      <c r="D73" s="5">
        <v>1962</v>
      </c>
      <c r="E73" s="194" t="s">
        <v>1733</v>
      </c>
      <c r="F73" s="36">
        <v>0.12219907407407408</v>
      </c>
      <c r="G73" s="4">
        <v>154</v>
      </c>
    </row>
    <row r="74" spans="1:7" ht="12.75">
      <c r="A74" s="6">
        <v>70</v>
      </c>
      <c r="B74" s="170" t="s">
        <v>1156</v>
      </c>
      <c r="C74" s="5" t="s">
        <v>765</v>
      </c>
      <c r="D74" s="40">
        <v>1972</v>
      </c>
      <c r="E74" s="195" t="s">
        <v>1157</v>
      </c>
      <c r="F74" s="36">
        <v>0.12295138888888889</v>
      </c>
      <c r="G74" s="5">
        <v>153</v>
      </c>
    </row>
    <row r="75" spans="1:7" ht="12.75">
      <c r="A75" s="6">
        <v>71</v>
      </c>
      <c r="B75" s="168" t="s">
        <v>1503</v>
      </c>
      <c r="C75" s="5" t="s">
        <v>763</v>
      </c>
      <c r="D75" s="5">
        <v>1978</v>
      </c>
      <c r="E75" s="194" t="s">
        <v>1733</v>
      </c>
      <c r="F75" s="36">
        <v>0.12329861111111111</v>
      </c>
      <c r="G75" s="4">
        <v>152</v>
      </c>
    </row>
    <row r="76" spans="1:7" ht="12.75">
      <c r="A76" s="6">
        <v>72</v>
      </c>
      <c r="B76" s="170" t="s">
        <v>819</v>
      </c>
      <c r="C76" s="5" t="s">
        <v>765</v>
      </c>
      <c r="D76" s="5">
        <v>1967</v>
      </c>
      <c r="E76" s="195" t="s">
        <v>1192</v>
      </c>
      <c r="F76" s="36">
        <v>0.12490740740740741</v>
      </c>
      <c r="G76" s="5">
        <v>151</v>
      </c>
    </row>
    <row r="77" spans="1:7" ht="12.75">
      <c r="A77" s="6">
        <v>73</v>
      </c>
      <c r="B77" s="168" t="s">
        <v>854</v>
      </c>
      <c r="C77" s="5" t="s">
        <v>763</v>
      </c>
      <c r="D77" s="5">
        <v>1972</v>
      </c>
      <c r="E77" s="195" t="s">
        <v>1192</v>
      </c>
      <c r="F77" s="36">
        <v>0.12491898148148149</v>
      </c>
      <c r="G77" s="4">
        <v>150</v>
      </c>
    </row>
    <row r="78" spans="1:7" ht="12.75">
      <c r="A78" s="6">
        <v>74</v>
      </c>
      <c r="B78" s="170" t="s">
        <v>1505</v>
      </c>
      <c r="C78" s="5" t="s">
        <v>765</v>
      </c>
      <c r="D78" s="5">
        <v>1973</v>
      </c>
      <c r="E78" s="194" t="s">
        <v>1733</v>
      </c>
      <c r="F78" s="36">
        <v>0.12495370370370369</v>
      </c>
      <c r="G78" s="5">
        <v>149</v>
      </c>
    </row>
    <row r="79" spans="1:7" ht="12.75">
      <c r="A79" s="6">
        <v>75</v>
      </c>
      <c r="B79" s="161" t="s">
        <v>699</v>
      </c>
      <c r="C79" s="136" t="s">
        <v>763</v>
      </c>
      <c r="D79" s="5">
        <v>1977</v>
      </c>
      <c r="E79" s="196" t="s">
        <v>1899</v>
      </c>
      <c r="F79" s="9">
        <v>0.1252777777777778</v>
      </c>
      <c r="G79" s="4">
        <v>148</v>
      </c>
    </row>
    <row r="80" spans="1:7" ht="12.75">
      <c r="A80" s="6">
        <v>76</v>
      </c>
      <c r="B80" s="168" t="s">
        <v>728</v>
      </c>
      <c r="C80" s="5" t="s">
        <v>763</v>
      </c>
      <c r="D80" s="5">
        <v>1965</v>
      </c>
      <c r="E80" s="194" t="s">
        <v>1733</v>
      </c>
      <c r="F80" s="36">
        <v>0.12625</v>
      </c>
      <c r="G80" s="5">
        <v>147</v>
      </c>
    </row>
    <row r="81" spans="1:7" ht="12.75">
      <c r="A81" s="6">
        <v>77</v>
      </c>
      <c r="B81" s="170" t="s">
        <v>1511</v>
      </c>
      <c r="C81" s="5" t="s">
        <v>765</v>
      </c>
      <c r="D81" s="5">
        <v>1987</v>
      </c>
      <c r="E81" s="194" t="s">
        <v>1733</v>
      </c>
      <c r="F81" s="36">
        <v>0.1310300925925926</v>
      </c>
      <c r="G81" s="4">
        <v>146</v>
      </c>
    </row>
    <row r="82" spans="1:7" ht="12.75">
      <c r="A82" s="6">
        <v>78</v>
      </c>
      <c r="B82" s="168" t="s">
        <v>3441</v>
      </c>
      <c r="C82" s="5" t="s">
        <v>763</v>
      </c>
      <c r="D82" s="5">
        <v>1959</v>
      </c>
      <c r="E82" s="194" t="s">
        <v>1694</v>
      </c>
      <c r="F82" s="36">
        <v>0.13105324074074073</v>
      </c>
      <c r="G82" s="5">
        <v>145</v>
      </c>
    </row>
    <row r="83" spans="1:7" ht="12.75">
      <c r="A83" s="6">
        <v>79</v>
      </c>
      <c r="B83" s="168" t="s">
        <v>840</v>
      </c>
      <c r="C83" s="5" t="s">
        <v>763</v>
      </c>
      <c r="D83" s="5">
        <v>1976</v>
      </c>
      <c r="E83" s="194" t="s">
        <v>1899</v>
      </c>
      <c r="F83" s="60">
        <v>0.1310763888888889</v>
      </c>
      <c r="G83" s="4">
        <v>144</v>
      </c>
    </row>
    <row r="84" spans="1:7" ht="12.75">
      <c r="A84" s="6">
        <v>80</v>
      </c>
      <c r="B84" s="168" t="s">
        <v>1500</v>
      </c>
      <c r="C84" s="5" t="s">
        <v>763</v>
      </c>
      <c r="D84" s="5">
        <v>1975</v>
      </c>
      <c r="E84" s="194" t="s">
        <v>1733</v>
      </c>
      <c r="F84" s="36">
        <v>0.13109953703703703</v>
      </c>
      <c r="G84" s="5">
        <v>143</v>
      </c>
    </row>
    <row r="85" spans="1:7" ht="12.75">
      <c r="A85" s="6">
        <v>81</v>
      </c>
      <c r="B85" s="168" t="s">
        <v>820</v>
      </c>
      <c r="C85" s="5" t="s">
        <v>763</v>
      </c>
      <c r="D85" s="5">
        <v>1971</v>
      </c>
      <c r="E85" s="194" t="s">
        <v>1899</v>
      </c>
      <c r="F85" s="36">
        <v>0.13113425925925926</v>
      </c>
      <c r="G85" s="4">
        <v>142</v>
      </c>
    </row>
    <row r="86" spans="1:7" ht="12.75">
      <c r="A86" s="6">
        <v>82</v>
      </c>
      <c r="B86" s="168" t="s">
        <v>753</v>
      </c>
      <c r="C86" s="5" t="s">
        <v>763</v>
      </c>
      <c r="D86" s="5">
        <v>1969</v>
      </c>
      <c r="E86" s="195" t="s">
        <v>904</v>
      </c>
      <c r="F86" s="36">
        <v>0.13115740740740742</v>
      </c>
      <c r="G86" s="5">
        <v>141</v>
      </c>
    </row>
    <row r="87" spans="1:7" ht="12.75">
      <c r="A87" s="6">
        <v>83</v>
      </c>
      <c r="B87" s="171" t="s">
        <v>480</v>
      </c>
      <c r="C87" s="141" t="s">
        <v>765</v>
      </c>
      <c r="D87" s="141" t="s">
        <v>1672</v>
      </c>
      <c r="E87" s="196" t="s">
        <v>2286</v>
      </c>
      <c r="F87" s="9">
        <v>0.13177083333333334</v>
      </c>
      <c r="G87" s="4">
        <v>140</v>
      </c>
    </row>
    <row r="88" spans="1:7" ht="12.75">
      <c r="A88" s="6">
        <v>84</v>
      </c>
      <c r="B88" s="168" t="s">
        <v>759</v>
      </c>
      <c r="C88" s="5" t="s">
        <v>763</v>
      </c>
      <c r="D88" s="5">
        <v>1961</v>
      </c>
      <c r="E88" s="196" t="s">
        <v>261</v>
      </c>
      <c r="F88" s="36">
        <v>0.1317824074074074</v>
      </c>
      <c r="G88" s="5">
        <v>139</v>
      </c>
    </row>
    <row r="89" spans="1:7" ht="12.75">
      <c r="A89" s="6">
        <v>85</v>
      </c>
      <c r="B89" s="168" t="s">
        <v>3720</v>
      </c>
      <c r="C89" s="5" t="s">
        <v>763</v>
      </c>
      <c r="D89" s="40"/>
      <c r="E89" s="195" t="s">
        <v>1192</v>
      </c>
      <c r="F89" s="36">
        <v>0.13314814814814815</v>
      </c>
      <c r="G89" s="4">
        <v>138</v>
      </c>
    </row>
    <row r="90" spans="1:7" ht="12.75">
      <c r="A90" s="6">
        <v>86</v>
      </c>
      <c r="B90" s="168" t="s">
        <v>883</v>
      </c>
      <c r="C90" s="5" t="s">
        <v>763</v>
      </c>
      <c r="D90" s="5">
        <v>1965</v>
      </c>
      <c r="E90" s="195" t="s">
        <v>737</v>
      </c>
      <c r="F90" s="36">
        <v>0.14063657407407407</v>
      </c>
      <c r="G90" s="5">
        <v>137</v>
      </c>
    </row>
    <row r="91" spans="1:7" ht="12.75">
      <c r="A91" s="6">
        <v>87</v>
      </c>
      <c r="B91" s="161" t="s">
        <v>3528</v>
      </c>
      <c r="C91" s="191" t="s">
        <v>763</v>
      </c>
      <c r="D91" s="191" t="s">
        <v>2493</v>
      </c>
      <c r="E91" s="194" t="s">
        <v>1990</v>
      </c>
      <c r="F91" s="9">
        <v>0.14148148148148149</v>
      </c>
      <c r="G91" s="4">
        <v>136</v>
      </c>
    </row>
    <row r="92" spans="1:7" ht="12.75">
      <c r="A92" s="6">
        <v>88</v>
      </c>
      <c r="B92" s="170" t="s">
        <v>1158</v>
      </c>
      <c r="C92" s="5" t="s">
        <v>765</v>
      </c>
      <c r="D92" s="40">
        <v>1972</v>
      </c>
      <c r="E92" s="194" t="s">
        <v>1733</v>
      </c>
      <c r="F92" s="36">
        <v>0.14548611111111112</v>
      </c>
      <c r="G92" s="5">
        <v>135</v>
      </c>
    </row>
    <row r="93" spans="1:7" ht="12.75">
      <c r="A93" s="6">
        <v>89</v>
      </c>
      <c r="B93" s="168" t="s">
        <v>1145</v>
      </c>
      <c r="C93" s="5" t="s">
        <v>763</v>
      </c>
      <c r="D93" s="40">
        <v>1952</v>
      </c>
      <c r="E93" s="194" t="s">
        <v>1733</v>
      </c>
      <c r="F93" s="36">
        <v>0.1454976851851852</v>
      </c>
      <c r="G93" s="4">
        <v>134</v>
      </c>
    </row>
    <row r="94" spans="1:7" ht="12.75">
      <c r="A94" s="6">
        <v>90</v>
      </c>
      <c r="B94" s="168" t="s">
        <v>825</v>
      </c>
      <c r="C94" s="5" t="s">
        <v>763</v>
      </c>
      <c r="D94" s="5">
        <v>1962</v>
      </c>
      <c r="E94" s="195" t="s">
        <v>1192</v>
      </c>
      <c r="F94" s="36">
        <v>0.14552083333333335</v>
      </c>
      <c r="G94" s="5">
        <v>133</v>
      </c>
    </row>
    <row r="95" spans="1:7" ht="12.75">
      <c r="A95" s="6">
        <v>91</v>
      </c>
      <c r="B95" s="168" t="s">
        <v>817</v>
      </c>
      <c r="C95" s="5" t="s">
        <v>763</v>
      </c>
      <c r="D95" s="5">
        <v>1962</v>
      </c>
      <c r="E95" s="195" t="s">
        <v>1192</v>
      </c>
      <c r="F95" s="36">
        <v>0.1469560185185185</v>
      </c>
      <c r="G95" s="4">
        <v>132</v>
      </c>
    </row>
    <row r="96" spans="1:7" ht="12.75">
      <c r="A96" s="6">
        <v>92</v>
      </c>
      <c r="B96" s="177" t="s">
        <v>2724</v>
      </c>
      <c r="C96" s="5" t="s">
        <v>763</v>
      </c>
      <c r="D96" s="5" t="s">
        <v>1857</v>
      </c>
      <c r="E96" s="177" t="s">
        <v>1899</v>
      </c>
      <c r="F96" s="9">
        <v>0.15002314814814813</v>
      </c>
      <c r="G96" s="5">
        <v>131</v>
      </c>
    </row>
    <row r="97" spans="1:7" ht="12.75">
      <c r="A97" s="6">
        <v>93</v>
      </c>
      <c r="B97" s="170" t="s">
        <v>732</v>
      </c>
      <c r="C97" s="5" t="s">
        <v>765</v>
      </c>
      <c r="D97" s="5">
        <v>1966</v>
      </c>
      <c r="E97" s="194" t="s">
        <v>1733</v>
      </c>
      <c r="F97" s="36">
        <v>0.15003472222222222</v>
      </c>
      <c r="G97" s="4">
        <v>130</v>
      </c>
    </row>
    <row r="98" spans="1:7" ht="12.75">
      <c r="A98" s="6">
        <v>94</v>
      </c>
      <c r="B98" s="161" t="s">
        <v>3721</v>
      </c>
      <c r="C98" s="6" t="s">
        <v>763</v>
      </c>
      <c r="D98" s="5"/>
      <c r="E98" s="194" t="s">
        <v>742</v>
      </c>
      <c r="F98" s="9">
        <v>0.15230324074074075</v>
      </c>
      <c r="G98" s="5">
        <v>129</v>
      </c>
    </row>
    <row r="99" spans="1:7" ht="12.75">
      <c r="A99" s="6">
        <v>95</v>
      </c>
      <c r="B99" s="170" t="s">
        <v>3722</v>
      </c>
      <c r="C99" s="5" t="s">
        <v>765</v>
      </c>
      <c r="D99" s="5"/>
      <c r="E99" s="194" t="s">
        <v>1733</v>
      </c>
      <c r="F99" s="36">
        <v>0.1633564814814815</v>
      </c>
      <c r="G99" s="4">
        <v>128</v>
      </c>
    </row>
    <row r="100" spans="1:7" ht="12.75">
      <c r="A100" s="6">
        <v>96</v>
      </c>
      <c r="B100" s="162" t="s">
        <v>3683</v>
      </c>
      <c r="C100" s="57" t="s">
        <v>763</v>
      </c>
      <c r="D100" s="141"/>
      <c r="E100" s="196" t="s">
        <v>1733</v>
      </c>
      <c r="F100" s="9">
        <v>0.16491898148148149</v>
      </c>
      <c r="G100" s="5">
        <v>127</v>
      </c>
    </row>
    <row r="101" spans="1:7" ht="12.75">
      <c r="A101" s="6">
        <v>97</v>
      </c>
      <c r="B101" s="170" t="s">
        <v>3723</v>
      </c>
      <c r="C101" s="5" t="s">
        <v>765</v>
      </c>
      <c r="D101" s="5"/>
      <c r="E101" s="194" t="s">
        <v>1733</v>
      </c>
      <c r="F101" s="36">
        <v>0.16493055555555555</v>
      </c>
      <c r="G101" s="4">
        <v>126</v>
      </c>
    </row>
    <row r="102" spans="1:7" ht="12.75">
      <c r="A102" s="6">
        <v>98</v>
      </c>
      <c r="B102" s="168" t="s">
        <v>3724</v>
      </c>
      <c r="C102" s="5" t="s">
        <v>763</v>
      </c>
      <c r="D102" s="5"/>
      <c r="E102" s="195" t="s">
        <v>3368</v>
      </c>
      <c r="F102" s="36">
        <v>0.165</v>
      </c>
      <c r="G102" s="5">
        <v>125</v>
      </c>
    </row>
    <row r="103" spans="1:7" ht="12.75">
      <c r="A103" s="6">
        <v>99</v>
      </c>
      <c r="B103" s="161" t="s">
        <v>715</v>
      </c>
      <c r="C103" s="136" t="s">
        <v>763</v>
      </c>
      <c r="D103" s="136" t="s">
        <v>2300</v>
      </c>
      <c r="E103" s="194" t="s">
        <v>1399</v>
      </c>
      <c r="F103" s="9">
        <v>0.16925925925925925</v>
      </c>
      <c r="G103" s="4">
        <v>124</v>
      </c>
    </row>
    <row r="104" spans="1:7" ht="12.75">
      <c r="A104" s="6">
        <v>100</v>
      </c>
      <c r="B104" s="172" t="s">
        <v>2721</v>
      </c>
      <c r="C104" s="5" t="s">
        <v>765</v>
      </c>
      <c r="D104" s="5"/>
      <c r="E104" s="177" t="s">
        <v>1899</v>
      </c>
      <c r="F104" s="9">
        <v>0.17430555555555557</v>
      </c>
      <c r="G104" s="5">
        <v>123</v>
      </c>
    </row>
    <row r="105" spans="1:7" ht="12.75">
      <c r="A105" s="6">
        <v>101</v>
      </c>
      <c r="B105" s="170" t="s">
        <v>889</v>
      </c>
      <c r="C105" s="5" t="s">
        <v>765</v>
      </c>
      <c r="D105" s="5">
        <v>1962</v>
      </c>
      <c r="E105" s="194" t="s">
        <v>1733</v>
      </c>
      <c r="F105" s="60">
        <v>0.17500000000000002</v>
      </c>
      <c r="G105" s="4">
        <v>122</v>
      </c>
    </row>
    <row r="106" spans="1:7" ht="12.75">
      <c r="A106" s="6">
        <v>102</v>
      </c>
      <c r="B106" s="170" t="s">
        <v>1545</v>
      </c>
      <c r="C106" s="5" t="s">
        <v>765</v>
      </c>
      <c r="D106" s="5"/>
      <c r="E106" s="195" t="s">
        <v>742</v>
      </c>
      <c r="F106" s="36">
        <v>0.17569444444444446</v>
      </c>
      <c r="G106" s="5">
        <v>121</v>
      </c>
    </row>
    <row r="107" spans="1:7" ht="12.75">
      <c r="A107" s="6">
        <v>103</v>
      </c>
      <c r="B107" s="170" t="s">
        <v>829</v>
      </c>
      <c r="C107" s="5" t="s">
        <v>765</v>
      </c>
      <c r="D107" s="5">
        <v>1959</v>
      </c>
      <c r="E107" s="195" t="s">
        <v>742</v>
      </c>
      <c r="F107" s="36">
        <v>0.17570601851851853</v>
      </c>
      <c r="G107" s="4">
        <v>120</v>
      </c>
    </row>
    <row r="108" spans="1:7" ht="12.75">
      <c r="A108" s="6">
        <v>104</v>
      </c>
      <c r="B108" s="170" t="s">
        <v>891</v>
      </c>
      <c r="C108" s="5" t="s">
        <v>765</v>
      </c>
      <c r="D108" s="5">
        <v>1957</v>
      </c>
      <c r="E108" s="195" t="s">
        <v>802</v>
      </c>
      <c r="F108" s="36">
        <v>0.1757175925925926</v>
      </c>
      <c r="G108" s="5">
        <v>119</v>
      </c>
    </row>
    <row r="109" spans="1:7" ht="12.75">
      <c r="A109" s="6">
        <v>105</v>
      </c>
      <c r="B109" s="170" t="s">
        <v>828</v>
      </c>
      <c r="C109" s="5" t="s">
        <v>765</v>
      </c>
      <c r="D109" s="5">
        <v>1967</v>
      </c>
      <c r="E109" s="194" t="s">
        <v>1899</v>
      </c>
      <c r="F109" s="36">
        <v>0.1757291666666667</v>
      </c>
      <c r="G109" s="4">
        <v>118</v>
      </c>
    </row>
    <row r="110" spans="1:7" ht="12.75">
      <c r="A110" s="6">
        <v>106</v>
      </c>
      <c r="B110" s="168" t="s">
        <v>827</v>
      </c>
      <c r="C110" s="5" t="s">
        <v>763</v>
      </c>
      <c r="D110" s="5">
        <v>1943</v>
      </c>
      <c r="E110" s="195" t="s">
        <v>742</v>
      </c>
      <c r="F110" s="36">
        <v>0.17574074074074075</v>
      </c>
      <c r="G110" s="5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49">
      <selection activeCell="B68" sqref="B68"/>
    </sheetView>
  </sheetViews>
  <sheetFormatPr defaultColWidth="9.140625" defaultRowHeight="12.75"/>
  <cols>
    <col min="2" max="2" width="24.421875" style="0" bestFit="1" customWidth="1"/>
    <col min="4" max="4" width="15.140625" style="0" bestFit="1" customWidth="1"/>
    <col min="5" max="5" width="31.28125" style="0" bestFit="1" customWidth="1"/>
    <col min="6" max="6" width="11.421875" style="0" customWidth="1"/>
    <col min="7" max="7" width="18.28125" style="0" customWidth="1"/>
    <col min="8" max="8" width="13.00390625" style="0" customWidth="1"/>
  </cols>
  <sheetData>
    <row r="1" spans="1:11" s="43" customFormat="1" ht="23.25">
      <c r="A1" s="66" t="s">
        <v>3741</v>
      </c>
      <c r="B1"/>
      <c r="C1"/>
      <c r="D1"/>
      <c r="E1" s="6"/>
      <c r="F1" s="53"/>
      <c r="G1" s="54"/>
      <c r="H1" s="54"/>
      <c r="I1" s="53"/>
      <c r="J1" s="5"/>
      <c r="K1" s="54"/>
    </row>
    <row r="2" spans="1:11" s="43" customFormat="1" ht="21">
      <c r="A2" s="67" t="s">
        <v>1049</v>
      </c>
      <c r="C2"/>
      <c r="D2" s="68">
        <v>41147</v>
      </c>
      <c r="E2" s="6"/>
      <c r="F2" s="45"/>
      <c r="G2" s="47"/>
      <c r="H2" s="46"/>
      <c r="I2" s="48"/>
      <c r="J2" s="37"/>
      <c r="K2" s="55"/>
    </row>
    <row r="3" spans="1:11" s="43" customFormat="1" ht="21">
      <c r="A3" s="6"/>
      <c r="C3" s="61"/>
      <c r="D3"/>
      <c r="E3" s="6"/>
      <c r="F3" s="47"/>
      <c r="G3" s="47"/>
      <c r="H3" s="47"/>
      <c r="I3" s="48"/>
      <c r="J3" s="37"/>
      <c r="K3" s="55"/>
    </row>
    <row r="4" spans="1:11" s="43" customFormat="1" ht="14.25">
      <c r="A4" s="176" t="s">
        <v>800</v>
      </c>
      <c r="B4" s="182" t="s">
        <v>798</v>
      </c>
      <c r="C4" s="22" t="s">
        <v>762</v>
      </c>
      <c r="D4" s="22" t="s">
        <v>767</v>
      </c>
      <c r="E4" s="164" t="s">
        <v>799</v>
      </c>
      <c r="F4" s="199" t="s">
        <v>801</v>
      </c>
      <c r="G4" s="199" t="s">
        <v>797</v>
      </c>
      <c r="H4" s="46"/>
      <c r="I4" s="48"/>
      <c r="J4" s="37"/>
      <c r="K4" s="55"/>
    </row>
    <row r="5" spans="1:8" ht="12.75">
      <c r="A5" s="6">
        <v>1</v>
      </c>
      <c r="B5" s="168" t="s">
        <v>1487</v>
      </c>
      <c r="C5" s="5" t="s">
        <v>763</v>
      </c>
      <c r="D5" s="5">
        <v>1968</v>
      </c>
      <c r="E5" s="194" t="s">
        <v>1726</v>
      </c>
      <c r="F5" s="36">
        <v>0.06883101851851851</v>
      </c>
      <c r="G5" s="5">
        <v>224</v>
      </c>
      <c r="H5" s="113" t="s">
        <v>3745</v>
      </c>
    </row>
    <row r="6" spans="1:8" ht="12.75">
      <c r="A6" s="6">
        <v>2</v>
      </c>
      <c r="B6" s="168" t="s">
        <v>770</v>
      </c>
      <c r="C6" s="5" t="s">
        <v>763</v>
      </c>
      <c r="D6" s="5">
        <v>1965</v>
      </c>
      <c r="E6" s="194" t="s">
        <v>1726</v>
      </c>
      <c r="F6" s="36">
        <v>0.06885416666666666</v>
      </c>
      <c r="G6" s="5">
        <v>223</v>
      </c>
      <c r="H6" s="113" t="s">
        <v>3746</v>
      </c>
    </row>
    <row r="7" spans="1:8" ht="12.75">
      <c r="A7" s="6">
        <v>3</v>
      </c>
      <c r="B7" s="168" t="s">
        <v>859</v>
      </c>
      <c r="C7" s="5" t="s">
        <v>763</v>
      </c>
      <c r="D7" s="5">
        <v>1970</v>
      </c>
      <c r="E7" s="194" t="s">
        <v>1694</v>
      </c>
      <c r="F7" s="36">
        <v>0.06929398148148148</v>
      </c>
      <c r="G7" s="5">
        <v>222</v>
      </c>
      <c r="H7" s="113" t="s">
        <v>3747</v>
      </c>
    </row>
    <row r="8" spans="1:7" ht="12.75">
      <c r="A8" s="6">
        <v>4</v>
      </c>
      <c r="B8" s="168" t="s">
        <v>775</v>
      </c>
      <c r="C8" s="5" t="s">
        <v>763</v>
      </c>
      <c r="D8" s="5">
        <v>1970</v>
      </c>
      <c r="E8" s="194" t="s">
        <v>1694</v>
      </c>
      <c r="F8" s="36">
        <v>0.07010416666666668</v>
      </c>
      <c r="G8" s="5">
        <v>221</v>
      </c>
    </row>
    <row r="9" spans="1:7" ht="12.75">
      <c r="A9" s="6">
        <v>5</v>
      </c>
      <c r="B9" s="168" t="s">
        <v>1501</v>
      </c>
      <c r="C9" s="5" t="s">
        <v>763</v>
      </c>
      <c r="D9" s="5">
        <v>1969</v>
      </c>
      <c r="E9" s="194" t="s">
        <v>1899</v>
      </c>
      <c r="F9" s="36">
        <v>0.07156249999999999</v>
      </c>
      <c r="G9" s="5">
        <v>220</v>
      </c>
    </row>
    <row r="10" spans="1:7" ht="12.75">
      <c r="A10" s="6">
        <v>6</v>
      </c>
      <c r="B10" s="161" t="s">
        <v>3666</v>
      </c>
      <c r="C10" s="6" t="s">
        <v>763</v>
      </c>
      <c r="D10" s="5"/>
      <c r="E10" s="194" t="s">
        <v>1726</v>
      </c>
      <c r="F10" s="9">
        <v>0.07237268518518519</v>
      </c>
      <c r="G10" s="5">
        <v>219</v>
      </c>
    </row>
    <row r="11" spans="1:7" ht="12.75">
      <c r="A11" s="6">
        <v>7</v>
      </c>
      <c r="B11" s="168" t="s">
        <v>774</v>
      </c>
      <c r="C11" s="5" t="s">
        <v>763</v>
      </c>
      <c r="D11" s="5">
        <v>1965</v>
      </c>
      <c r="E11" s="194" t="s">
        <v>1694</v>
      </c>
      <c r="F11" s="36">
        <v>0.07248842592592593</v>
      </c>
      <c r="G11" s="5">
        <v>218</v>
      </c>
    </row>
    <row r="12" spans="1:7" ht="12.75">
      <c r="A12" s="6">
        <v>8</v>
      </c>
      <c r="B12" s="168" t="s">
        <v>1121</v>
      </c>
      <c r="C12" s="5" t="s">
        <v>763</v>
      </c>
      <c r="D12" s="40">
        <v>1977</v>
      </c>
      <c r="E12" s="195" t="s">
        <v>1191</v>
      </c>
      <c r="F12" s="36">
        <v>0.07271990740740741</v>
      </c>
      <c r="G12" s="5">
        <v>217</v>
      </c>
    </row>
    <row r="13" spans="1:7" ht="12.75">
      <c r="A13" s="6">
        <v>9</v>
      </c>
      <c r="B13" s="161" t="s">
        <v>3727</v>
      </c>
      <c r="C13" s="191" t="s">
        <v>763</v>
      </c>
      <c r="D13" s="191"/>
      <c r="E13" s="194" t="s">
        <v>1694</v>
      </c>
      <c r="F13" s="20">
        <v>0.07310185185185185</v>
      </c>
      <c r="G13" s="5">
        <v>216</v>
      </c>
    </row>
    <row r="14" spans="1:7" ht="12.75">
      <c r="A14" s="6">
        <v>10</v>
      </c>
      <c r="B14" s="161" t="s">
        <v>489</v>
      </c>
      <c r="C14" s="191" t="s">
        <v>763</v>
      </c>
      <c r="D14" s="191" t="s">
        <v>1822</v>
      </c>
      <c r="E14" s="194" t="s">
        <v>1899</v>
      </c>
      <c r="F14" s="19">
        <v>0.07334490740740741</v>
      </c>
      <c r="G14" s="5">
        <v>215</v>
      </c>
    </row>
    <row r="15" spans="1:8" ht="12.75">
      <c r="A15" s="6">
        <v>11</v>
      </c>
      <c r="B15" s="161" t="s">
        <v>3647</v>
      </c>
      <c r="C15" s="6" t="s">
        <v>763</v>
      </c>
      <c r="D15" s="5"/>
      <c r="E15" s="195" t="s">
        <v>737</v>
      </c>
      <c r="F15" s="9">
        <v>0.07357638888888889</v>
      </c>
      <c r="G15" s="5">
        <v>214</v>
      </c>
      <c r="H15" s="113" t="s">
        <v>3743</v>
      </c>
    </row>
    <row r="16" spans="1:8" ht="12.75">
      <c r="A16" s="6">
        <v>12</v>
      </c>
      <c r="B16" s="168" t="s">
        <v>792</v>
      </c>
      <c r="C16" s="5" t="s">
        <v>763</v>
      </c>
      <c r="D16" s="5">
        <v>1975</v>
      </c>
      <c r="E16" s="194" t="s">
        <v>1694</v>
      </c>
      <c r="F16" s="36">
        <v>0.07407407407407407</v>
      </c>
      <c r="G16" s="5">
        <v>213</v>
      </c>
      <c r="H16" s="113" t="s">
        <v>3742</v>
      </c>
    </row>
    <row r="17" spans="1:7" ht="12.75">
      <c r="A17" s="6">
        <v>13</v>
      </c>
      <c r="B17" s="168" t="s">
        <v>752</v>
      </c>
      <c r="C17" s="5" t="s">
        <v>763</v>
      </c>
      <c r="D17" s="5">
        <v>1972</v>
      </c>
      <c r="E17" s="194" t="s">
        <v>1733</v>
      </c>
      <c r="F17" s="36">
        <v>0.07414351851851851</v>
      </c>
      <c r="G17" s="5">
        <v>212</v>
      </c>
    </row>
    <row r="18" spans="1:7" ht="12.75">
      <c r="A18" s="6">
        <v>14</v>
      </c>
      <c r="B18" s="168" t="s">
        <v>3728</v>
      </c>
      <c r="C18" s="5" t="s">
        <v>763</v>
      </c>
      <c r="D18" s="5"/>
      <c r="E18" s="194" t="s">
        <v>737</v>
      </c>
      <c r="F18" s="36">
        <v>0.07427083333333334</v>
      </c>
      <c r="G18" s="5">
        <v>211</v>
      </c>
    </row>
    <row r="19" spans="1:7" ht="12.75">
      <c r="A19" s="6">
        <v>15</v>
      </c>
      <c r="B19" s="161" t="s">
        <v>3663</v>
      </c>
      <c r="C19" s="6" t="s">
        <v>763</v>
      </c>
      <c r="D19" s="5"/>
      <c r="E19" s="195" t="s">
        <v>904</v>
      </c>
      <c r="F19" s="9">
        <v>0.07454861111111111</v>
      </c>
      <c r="G19" s="5">
        <v>210</v>
      </c>
    </row>
    <row r="20" spans="1:7" ht="12.75">
      <c r="A20" s="6">
        <v>16</v>
      </c>
      <c r="B20" s="168" t="s">
        <v>807</v>
      </c>
      <c r="C20" s="5" t="s">
        <v>763</v>
      </c>
      <c r="D20" s="5">
        <v>1970</v>
      </c>
      <c r="E20" s="194" t="s">
        <v>1694</v>
      </c>
      <c r="F20" s="36">
        <v>0.07458333333333333</v>
      </c>
      <c r="G20" s="5">
        <v>209</v>
      </c>
    </row>
    <row r="21" spans="1:7" ht="12.75">
      <c r="A21" s="6">
        <v>17</v>
      </c>
      <c r="B21" s="168" t="s">
        <v>867</v>
      </c>
      <c r="C21" s="5" t="s">
        <v>763</v>
      </c>
      <c r="D21" s="5">
        <v>1971</v>
      </c>
      <c r="E21" s="194" t="s">
        <v>1726</v>
      </c>
      <c r="F21" s="36">
        <v>0.07461805555555556</v>
      </c>
      <c r="G21" s="5">
        <v>208</v>
      </c>
    </row>
    <row r="22" spans="1:7" ht="12.75">
      <c r="A22" s="6">
        <v>18</v>
      </c>
      <c r="B22" s="177" t="s">
        <v>2712</v>
      </c>
      <c r="C22" s="5" t="s">
        <v>763</v>
      </c>
      <c r="D22" s="5">
        <v>1968</v>
      </c>
      <c r="E22" s="177" t="s">
        <v>2705</v>
      </c>
      <c r="F22" s="19">
        <v>0.07521990740740742</v>
      </c>
      <c r="G22" s="5">
        <v>207</v>
      </c>
    </row>
    <row r="23" spans="1:8" ht="12.75">
      <c r="A23" s="6">
        <v>19</v>
      </c>
      <c r="B23" s="168" t="s">
        <v>3441</v>
      </c>
      <c r="C23" s="5" t="s">
        <v>763</v>
      </c>
      <c r="D23" s="5">
        <v>1959</v>
      </c>
      <c r="E23" s="194" t="s">
        <v>1694</v>
      </c>
      <c r="F23" s="36">
        <v>0.07605324074074074</v>
      </c>
      <c r="G23" s="5">
        <v>206</v>
      </c>
      <c r="H23" s="113" t="s">
        <v>3748</v>
      </c>
    </row>
    <row r="24" spans="1:8" ht="12.75">
      <c r="A24" s="6">
        <v>20</v>
      </c>
      <c r="B24" s="162" t="s">
        <v>3729</v>
      </c>
      <c r="C24" s="57" t="s">
        <v>763</v>
      </c>
      <c r="D24" s="141"/>
      <c r="E24" s="196" t="s">
        <v>737</v>
      </c>
      <c r="F24" s="9">
        <v>0.07634259259259259</v>
      </c>
      <c r="G24" s="5">
        <v>205</v>
      </c>
      <c r="H24" s="113" t="s">
        <v>3744</v>
      </c>
    </row>
    <row r="25" spans="1:7" ht="12.75">
      <c r="A25" s="6">
        <v>21</v>
      </c>
      <c r="B25" s="168" t="s">
        <v>852</v>
      </c>
      <c r="C25" s="5" t="s">
        <v>763</v>
      </c>
      <c r="D25" s="5">
        <v>1964</v>
      </c>
      <c r="E25" s="195" t="s">
        <v>742</v>
      </c>
      <c r="F25" s="36">
        <v>0.07703703703703703</v>
      </c>
      <c r="G25" s="5">
        <v>204</v>
      </c>
    </row>
    <row r="26" spans="1:7" ht="12.75">
      <c r="A26" s="6">
        <v>22</v>
      </c>
      <c r="B26" s="168" t="s">
        <v>771</v>
      </c>
      <c r="C26" s="5" t="s">
        <v>763</v>
      </c>
      <c r="D26" s="5">
        <v>1967</v>
      </c>
      <c r="E26" s="195" t="s">
        <v>1085</v>
      </c>
      <c r="F26" s="36">
        <v>0.07712962962962963</v>
      </c>
      <c r="G26" s="5">
        <v>203</v>
      </c>
    </row>
    <row r="27" spans="1:7" ht="12.75">
      <c r="A27" s="6">
        <v>23</v>
      </c>
      <c r="B27" s="168" t="s">
        <v>3651</v>
      </c>
      <c r="C27" s="5" t="s">
        <v>763</v>
      </c>
      <c r="D27" s="5"/>
      <c r="E27" s="195" t="s">
        <v>737</v>
      </c>
      <c r="F27" s="36">
        <v>0.07731481481481482</v>
      </c>
      <c r="G27" s="5">
        <v>202</v>
      </c>
    </row>
    <row r="28" spans="1:7" ht="12.75">
      <c r="A28" s="6">
        <v>24</v>
      </c>
      <c r="B28" s="168" t="s">
        <v>727</v>
      </c>
      <c r="C28" s="5" t="s">
        <v>763</v>
      </c>
      <c r="D28" s="5">
        <v>1967</v>
      </c>
      <c r="E28" s="194" t="s">
        <v>1694</v>
      </c>
      <c r="F28" s="36">
        <v>0.07813657407407408</v>
      </c>
      <c r="G28" s="5">
        <v>201</v>
      </c>
    </row>
    <row r="29" spans="1:7" ht="12.75">
      <c r="A29" s="6">
        <v>25</v>
      </c>
      <c r="B29" s="168" t="s">
        <v>808</v>
      </c>
      <c r="C29" s="5" t="s">
        <v>763</v>
      </c>
      <c r="D29" s="5">
        <v>1972</v>
      </c>
      <c r="E29" s="195" t="s">
        <v>1192</v>
      </c>
      <c r="F29" s="36">
        <v>0.07857638888888889</v>
      </c>
      <c r="G29" s="5">
        <v>200</v>
      </c>
    </row>
    <row r="30" spans="1:8" ht="12.75">
      <c r="A30" s="6">
        <v>26</v>
      </c>
      <c r="B30" s="168" t="s">
        <v>811</v>
      </c>
      <c r="C30" s="5" t="s">
        <v>763</v>
      </c>
      <c r="D30" s="5">
        <v>1957</v>
      </c>
      <c r="E30" s="195" t="s">
        <v>1192</v>
      </c>
      <c r="F30" s="36">
        <v>0.07858796296296296</v>
      </c>
      <c r="G30" s="5">
        <v>199</v>
      </c>
      <c r="H30" s="113" t="s">
        <v>3749</v>
      </c>
    </row>
    <row r="31" spans="1:7" ht="12.75">
      <c r="A31" s="6">
        <v>27</v>
      </c>
      <c r="B31" s="168" t="s">
        <v>3730</v>
      </c>
      <c r="C31" s="5" t="s">
        <v>763</v>
      </c>
      <c r="D31" s="5"/>
      <c r="E31" s="195" t="s">
        <v>899</v>
      </c>
      <c r="F31" s="36">
        <v>0.07945601851851852</v>
      </c>
      <c r="G31" s="5">
        <v>198</v>
      </c>
    </row>
    <row r="32" spans="1:7" ht="12.75">
      <c r="A32" s="6">
        <v>28</v>
      </c>
      <c r="B32" s="168" t="s">
        <v>1105</v>
      </c>
      <c r="C32" s="5" t="s">
        <v>763</v>
      </c>
      <c r="D32" s="40">
        <v>1964</v>
      </c>
      <c r="E32" s="195" t="s">
        <v>1106</v>
      </c>
      <c r="F32" s="36">
        <v>0.07947916666666667</v>
      </c>
      <c r="G32" s="5">
        <v>197</v>
      </c>
    </row>
    <row r="33" spans="1:7" ht="12.75">
      <c r="A33" s="6">
        <v>29</v>
      </c>
      <c r="B33" s="161" t="s">
        <v>3731</v>
      </c>
      <c r="C33" s="6" t="s">
        <v>763</v>
      </c>
      <c r="D33" s="5"/>
      <c r="E33" s="194" t="s">
        <v>1733</v>
      </c>
      <c r="F33" s="9">
        <v>0.07950231481481482</v>
      </c>
      <c r="G33" s="5">
        <v>196</v>
      </c>
    </row>
    <row r="34" spans="1:7" ht="12.75">
      <c r="A34" s="6">
        <v>30</v>
      </c>
      <c r="B34" s="161" t="s">
        <v>3479</v>
      </c>
      <c r="C34" s="191" t="s">
        <v>763</v>
      </c>
      <c r="D34" s="191" t="s">
        <v>1693</v>
      </c>
      <c r="E34" s="194" t="s">
        <v>1733</v>
      </c>
      <c r="F34" s="9">
        <v>0.07961805555555555</v>
      </c>
      <c r="G34" s="5">
        <v>195</v>
      </c>
    </row>
    <row r="35" spans="1:8" ht="12.75">
      <c r="A35" s="6">
        <v>31</v>
      </c>
      <c r="B35" s="168" t="s">
        <v>791</v>
      </c>
      <c r="C35" s="5" t="s">
        <v>763</v>
      </c>
      <c r="D35" s="5">
        <v>1950</v>
      </c>
      <c r="E35" s="195" t="s">
        <v>737</v>
      </c>
      <c r="F35" s="36">
        <v>0.07974537037037037</v>
      </c>
      <c r="G35" s="5">
        <v>194</v>
      </c>
      <c r="H35" s="113" t="s">
        <v>3750</v>
      </c>
    </row>
    <row r="36" spans="1:7" ht="12.75">
      <c r="A36" s="6">
        <v>32</v>
      </c>
      <c r="B36" s="168" t="s">
        <v>851</v>
      </c>
      <c r="C36" s="5" t="s">
        <v>763</v>
      </c>
      <c r="D36" s="5">
        <v>1956</v>
      </c>
      <c r="E36" s="195" t="s">
        <v>1192</v>
      </c>
      <c r="F36" s="36">
        <v>0.0798611111111111</v>
      </c>
      <c r="G36" s="5">
        <v>193</v>
      </c>
    </row>
    <row r="37" spans="1:8" ht="12.75">
      <c r="A37" s="6">
        <v>33</v>
      </c>
      <c r="B37" s="168" t="s">
        <v>776</v>
      </c>
      <c r="C37" s="5" t="s">
        <v>763</v>
      </c>
      <c r="D37" s="5">
        <v>1965</v>
      </c>
      <c r="E37" s="195" t="s">
        <v>1192</v>
      </c>
      <c r="F37" s="36">
        <v>0.07987268518518519</v>
      </c>
      <c r="G37" s="5">
        <v>192</v>
      </c>
      <c r="H37" s="113" t="s">
        <v>3751</v>
      </c>
    </row>
    <row r="38" spans="1:7" ht="12.75">
      <c r="A38" s="6">
        <v>34</v>
      </c>
      <c r="B38" s="170" t="s">
        <v>2725</v>
      </c>
      <c r="C38" s="5" t="s">
        <v>765</v>
      </c>
      <c r="D38" s="5" t="s">
        <v>1851</v>
      </c>
      <c r="E38" s="177" t="s">
        <v>737</v>
      </c>
      <c r="F38" s="19">
        <v>0.07993055555555556</v>
      </c>
      <c r="G38" s="5">
        <v>191</v>
      </c>
    </row>
    <row r="39" spans="1:7" ht="12.75">
      <c r="A39" s="6">
        <v>35</v>
      </c>
      <c r="B39" s="161" t="s">
        <v>3732</v>
      </c>
      <c r="C39" s="191" t="s">
        <v>763</v>
      </c>
      <c r="D39" s="191"/>
      <c r="E39" s="194" t="s">
        <v>1667</v>
      </c>
      <c r="F39" s="19">
        <v>0.08204861111111111</v>
      </c>
      <c r="G39" s="5">
        <v>190</v>
      </c>
    </row>
    <row r="40" spans="1:7" ht="12.75">
      <c r="A40" s="6">
        <v>36</v>
      </c>
      <c r="B40" s="169" t="s">
        <v>1388</v>
      </c>
      <c r="C40" s="5" t="s">
        <v>763</v>
      </c>
      <c r="D40" s="5">
        <v>1978</v>
      </c>
      <c r="E40" s="194" t="s">
        <v>1899</v>
      </c>
      <c r="F40" s="36">
        <v>0.08253472222222223</v>
      </c>
      <c r="G40" s="5">
        <v>189</v>
      </c>
    </row>
    <row r="41" spans="1:7" ht="12.75">
      <c r="A41" s="6">
        <v>37</v>
      </c>
      <c r="B41" s="161" t="s">
        <v>3652</v>
      </c>
      <c r="C41" s="191" t="s">
        <v>763</v>
      </c>
      <c r="D41" s="5"/>
      <c r="E41" s="194" t="s">
        <v>1899</v>
      </c>
      <c r="F41" s="19">
        <v>0.08288194444444445</v>
      </c>
      <c r="G41" s="5">
        <v>188</v>
      </c>
    </row>
    <row r="42" spans="1:7" ht="12.75">
      <c r="A42" s="6">
        <v>38</v>
      </c>
      <c r="B42" s="168" t="s">
        <v>760</v>
      </c>
      <c r="C42" s="5" t="s">
        <v>763</v>
      </c>
      <c r="D42" s="5">
        <v>1968</v>
      </c>
      <c r="E42" s="194" t="s">
        <v>1694</v>
      </c>
      <c r="F42" s="36">
        <v>0.08340277777777777</v>
      </c>
      <c r="G42" s="5">
        <v>187</v>
      </c>
    </row>
    <row r="43" spans="1:7" ht="12.75">
      <c r="A43" s="6">
        <v>39</v>
      </c>
      <c r="B43" s="161" t="s">
        <v>670</v>
      </c>
      <c r="C43" s="136" t="s">
        <v>763</v>
      </c>
      <c r="D43" s="5">
        <v>1972</v>
      </c>
      <c r="E43" s="196" t="s">
        <v>1752</v>
      </c>
      <c r="F43" s="19">
        <v>0.08344907407407408</v>
      </c>
      <c r="G43" s="5">
        <v>186</v>
      </c>
    </row>
    <row r="44" spans="1:7" ht="12.75">
      <c r="A44" s="6">
        <v>40</v>
      </c>
      <c r="B44" s="168" t="s">
        <v>726</v>
      </c>
      <c r="C44" s="5" t="s">
        <v>763</v>
      </c>
      <c r="D44" s="5">
        <v>1965</v>
      </c>
      <c r="E44" s="195" t="s">
        <v>1192</v>
      </c>
      <c r="F44" s="36">
        <v>0.08373842592592594</v>
      </c>
      <c r="G44" s="5">
        <v>185</v>
      </c>
    </row>
    <row r="45" spans="1:7" ht="12.75">
      <c r="A45" s="6">
        <v>41</v>
      </c>
      <c r="B45" s="161" t="s">
        <v>3506</v>
      </c>
      <c r="C45" s="191" t="s">
        <v>763</v>
      </c>
      <c r="D45" s="191" t="s">
        <v>2305</v>
      </c>
      <c r="E45" s="194" t="s">
        <v>2808</v>
      </c>
      <c r="F45" s="9">
        <v>0.08387731481481481</v>
      </c>
      <c r="G45" s="5">
        <v>184</v>
      </c>
    </row>
    <row r="46" spans="1:7" ht="12.75">
      <c r="A46" s="6">
        <v>42</v>
      </c>
      <c r="B46" s="168" t="s">
        <v>3733</v>
      </c>
      <c r="C46" s="5" t="s">
        <v>763</v>
      </c>
      <c r="D46" s="5"/>
      <c r="E46" s="195" t="s">
        <v>1990</v>
      </c>
      <c r="F46" s="36">
        <v>0.08395833333333334</v>
      </c>
      <c r="G46" s="5">
        <v>183</v>
      </c>
    </row>
    <row r="47" spans="1:7" ht="12.75">
      <c r="A47" s="6">
        <v>43</v>
      </c>
      <c r="B47" s="169" t="s">
        <v>2703</v>
      </c>
      <c r="C47" s="5" t="s">
        <v>763</v>
      </c>
      <c r="D47" s="5" t="s">
        <v>109</v>
      </c>
      <c r="E47" s="177" t="s">
        <v>1694</v>
      </c>
      <c r="F47" s="19">
        <v>0.08487268518518519</v>
      </c>
      <c r="G47" s="5">
        <v>182</v>
      </c>
    </row>
    <row r="48" spans="1:8" ht="12.75">
      <c r="A48" s="6">
        <v>44</v>
      </c>
      <c r="B48" s="170" t="s">
        <v>1159</v>
      </c>
      <c r="C48" s="5" t="s">
        <v>765</v>
      </c>
      <c r="D48" s="40">
        <v>1967</v>
      </c>
      <c r="E48" s="194" t="s">
        <v>1733</v>
      </c>
      <c r="F48" s="36">
        <v>0.08556712962962963</v>
      </c>
      <c r="G48" s="5">
        <v>181</v>
      </c>
      <c r="H48" s="113" t="s">
        <v>3752</v>
      </c>
    </row>
    <row r="49" spans="1:7" ht="12.75">
      <c r="A49" s="6">
        <v>45</v>
      </c>
      <c r="B49" s="168" t="s">
        <v>3734</v>
      </c>
      <c r="C49" s="5" t="s">
        <v>763</v>
      </c>
      <c r="D49" s="5"/>
      <c r="E49" s="195" t="s">
        <v>903</v>
      </c>
      <c r="F49" s="36">
        <v>0.08623842592592591</v>
      </c>
      <c r="G49" s="5">
        <v>180</v>
      </c>
    </row>
    <row r="50" spans="1:7" ht="12.75">
      <c r="A50" s="6">
        <v>46</v>
      </c>
      <c r="B50" s="168" t="s">
        <v>1391</v>
      </c>
      <c r="C50" s="5" t="s">
        <v>763</v>
      </c>
      <c r="D50" s="5">
        <v>1967</v>
      </c>
      <c r="E50" s="195" t="s">
        <v>1192</v>
      </c>
      <c r="F50" s="36">
        <v>0.08625</v>
      </c>
      <c r="G50" s="5">
        <v>179</v>
      </c>
    </row>
    <row r="51" spans="1:7" ht="12.75">
      <c r="A51" s="6">
        <v>47</v>
      </c>
      <c r="B51" s="168" t="s">
        <v>1145</v>
      </c>
      <c r="C51" s="5" t="s">
        <v>763</v>
      </c>
      <c r="D51" s="40">
        <v>1952</v>
      </c>
      <c r="E51" s="194" t="s">
        <v>1733</v>
      </c>
      <c r="F51" s="36">
        <v>0.0867824074074074</v>
      </c>
      <c r="G51" s="5">
        <v>178</v>
      </c>
    </row>
    <row r="52" spans="1:7" ht="12.75">
      <c r="A52" s="6">
        <v>48</v>
      </c>
      <c r="B52" s="168" t="s">
        <v>840</v>
      </c>
      <c r="C52" s="5" t="s">
        <v>763</v>
      </c>
      <c r="D52" s="5">
        <v>1976</v>
      </c>
      <c r="E52" s="194" t="s">
        <v>1899</v>
      </c>
      <c r="F52" s="36">
        <v>0.08707175925925925</v>
      </c>
      <c r="G52" s="5">
        <v>177</v>
      </c>
    </row>
    <row r="53" spans="1:7" ht="12.75">
      <c r="A53" s="6">
        <v>49</v>
      </c>
      <c r="B53" s="168" t="s">
        <v>820</v>
      </c>
      <c r="C53" s="5" t="s">
        <v>763</v>
      </c>
      <c r="D53" s="5">
        <v>1971</v>
      </c>
      <c r="E53" s="194" t="s">
        <v>1899</v>
      </c>
      <c r="F53" s="36">
        <v>0.08708333333333333</v>
      </c>
      <c r="G53" s="5">
        <v>176</v>
      </c>
    </row>
    <row r="54" spans="1:7" ht="12.75">
      <c r="A54" s="6">
        <v>50</v>
      </c>
      <c r="B54" s="168" t="s">
        <v>812</v>
      </c>
      <c r="C54" s="5" t="s">
        <v>763</v>
      </c>
      <c r="D54" s="5">
        <v>1958</v>
      </c>
      <c r="E54" s="195" t="s">
        <v>1192</v>
      </c>
      <c r="F54" s="36">
        <v>0.08863425925925926</v>
      </c>
      <c r="G54" s="5">
        <v>175</v>
      </c>
    </row>
    <row r="55" spans="1:8" ht="12.75">
      <c r="A55" s="6">
        <v>51</v>
      </c>
      <c r="B55" s="170" t="s">
        <v>777</v>
      </c>
      <c r="C55" s="5" t="s">
        <v>765</v>
      </c>
      <c r="D55" s="5">
        <v>1954</v>
      </c>
      <c r="E55" s="195" t="s">
        <v>1192</v>
      </c>
      <c r="F55" s="36">
        <v>0.08865740740740741</v>
      </c>
      <c r="G55" s="5">
        <v>174</v>
      </c>
      <c r="H55" s="113" t="s">
        <v>3753</v>
      </c>
    </row>
    <row r="56" spans="1:7" ht="12.75">
      <c r="A56" s="6">
        <v>52</v>
      </c>
      <c r="B56" s="168" t="s">
        <v>793</v>
      </c>
      <c r="C56" s="5" t="s">
        <v>763</v>
      </c>
      <c r="D56" s="5">
        <v>1962</v>
      </c>
      <c r="E56" s="195" t="s">
        <v>1192</v>
      </c>
      <c r="F56" s="36">
        <v>0.08866898148148149</v>
      </c>
      <c r="G56" s="5">
        <v>173</v>
      </c>
    </row>
    <row r="57" spans="1:7" ht="12.75">
      <c r="A57" s="6">
        <v>53</v>
      </c>
      <c r="B57" s="162" t="s">
        <v>3735</v>
      </c>
      <c r="C57" s="57" t="s">
        <v>763</v>
      </c>
      <c r="D57" s="141"/>
      <c r="E57" s="196" t="s">
        <v>1474</v>
      </c>
      <c r="F57" s="9">
        <v>0.08886574074074073</v>
      </c>
      <c r="G57" s="5">
        <v>172</v>
      </c>
    </row>
    <row r="58" spans="1:7" ht="12.75">
      <c r="A58" s="6">
        <v>54</v>
      </c>
      <c r="B58" s="161" t="s">
        <v>3736</v>
      </c>
      <c r="C58" s="191" t="s">
        <v>763</v>
      </c>
      <c r="D58" s="191"/>
      <c r="E58" s="194" t="s">
        <v>2705</v>
      </c>
      <c r="F58" s="19">
        <v>0.08960648148148148</v>
      </c>
      <c r="G58" s="5">
        <v>171</v>
      </c>
    </row>
    <row r="59" spans="1:7" ht="12.75">
      <c r="A59" s="6">
        <v>55</v>
      </c>
      <c r="B59" s="161" t="s">
        <v>3737</v>
      </c>
      <c r="C59" s="191" t="s">
        <v>763</v>
      </c>
      <c r="D59" s="136"/>
      <c r="E59" s="194" t="s">
        <v>1899</v>
      </c>
      <c r="F59" s="9">
        <v>0.09001157407407408</v>
      </c>
      <c r="G59" s="5">
        <v>170</v>
      </c>
    </row>
    <row r="60" spans="1:8" ht="12.75">
      <c r="A60" s="6">
        <v>56</v>
      </c>
      <c r="B60" s="170" t="s">
        <v>819</v>
      </c>
      <c r="C60" s="5" t="s">
        <v>765</v>
      </c>
      <c r="D60" s="5">
        <v>1967</v>
      </c>
      <c r="E60" s="195" t="s">
        <v>1192</v>
      </c>
      <c r="F60" s="36">
        <v>0.09395833333333332</v>
      </c>
      <c r="G60" s="5">
        <v>169</v>
      </c>
      <c r="H60" s="113" t="s">
        <v>3754</v>
      </c>
    </row>
    <row r="61" spans="1:7" ht="12.75">
      <c r="A61" s="6">
        <v>57</v>
      </c>
      <c r="B61" s="161" t="s">
        <v>698</v>
      </c>
      <c r="C61" s="136" t="s">
        <v>763</v>
      </c>
      <c r="D61" s="5">
        <v>1974</v>
      </c>
      <c r="E61" s="195" t="s">
        <v>1192</v>
      </c>
      <c r="F61" s="19">
        <v>0.0939699074074074</v>
      </c>
      <c r="G61" s="5">
        <v>168</v>
      </c>
    </row>
    <row r="62" spans="1:7" ht="12.75">
      <c r="A62" s="6">
        <v>58</v>
      </c>
      <c r="B62" s="168" t="s">
        <v>773</v>
      </c>
      <c r="C62" s="5" t="s">
        <v>763</v>
      </c>
      <c r="D62" s="5">
        <v>1964</v>
      </c>
      <c r="E62" s="194" t="s">
        <v>1899</v>
      </c>
      <c r="F62" s="36">
        <v>0.09398148148148149</v>
      </c>
      <c r="G62" s="5">
        <v>167</v>
      </c>
    </row>
    <row r="63" spans="1:7" ht="12.75">
      <c r="A63" s="6">
        <v>59</v>
      </c>
      <c r="B63" s="168" t="s">
        <v>3738</v>
      </c>
      <c r="C63" s="5" t="s">
        <v>763</v>
      </c>
      <c r="D63" s="5"/>
      <c r="E63" s="195" t="s">
        <v>1667</v>
      </c>
      <c r="F63" s="126">
        <v>0.09534722222222221</v>
      </c>
      <c r="G63" s="5">
        <v>166</v>
      </c>
    </row>
    <row r="64" spans="1:7" ht="12.75">
      <c r="A64" s="6">
        <v>60</v>
      </c>
      <c r="B64" s="168" t="s">
        <v>1135</v>
      </c>
      <c r="C64" s="5" t="s">
        <v>763</v>
      </c>
      <c r="D64" s="40">
        <v>1979</v>
      </c>
      <c r="E64" s="194" t="s">
        <v>1899</v>
      </c>
      <c r="F64" s="36">
        <v>0.09854166666666668</v>
      </c>
      <c r="G64" s="5">
        <v>165</v>
      </c>
    </row>
    <row r="65" spans="1:7" ht="12.75">
      <c r="A65" s="6">
        <v>61</v>
      </c>
      <c r="B65" s="161" t="s">
        <v>680</v>
      </c>
      <c r="C65" s="136" t="s">
        <v>763</v>
      </c>
      <c r="D65" s="136" t="s">
        <v>1857</v>
      </c>
      <c r="E65" s="194" t="s">
        <v>1899</v>
      </c>
      <c r="F65" s="9">
        <v>0.09857638888888888</v>
      </c>
      <c r="G65" s="5">
        <v>164</v>
      </c>
    </row>
    <row r="66" spans="1:7" ht="12.75">
      <c r="A66" s="6">
        <v>62</v>
      </c>
      <c r="B66" s="168" t="s">
        <v>825</v>
      </c>
      <c r="C66" s="5" t="s">
        <v>763</v>
      </c>
      <c r="D66" s="5">
        <v>1962</v>
      </c>
      <c r="E66" s="195" t="s">
        <v>1192</v>
      </c>
      <c r="F66" s="36">
        <v>0.09869212962962963</v>
      </c>
      <c r="G66" s="5">
        <v>163</v>
      </c>
    </row>
    <row r="67" spans="1:7" ht="12.75">
      <c r="A67" s="6">
        <v>63</v>
      </c>
      <c r="B67" s="161" t="s">
        <v>3517</v>
      </c>
      <c r="C67" s="191" t="s">
        <v>763</v>
      </c>
      <c r="D67" s="191" t="s">
        <v>2454</v>
      </c>
      <c r="E67" s="194" t="s">
        <v>1990</v>
      </c>
      <c r="F67" s="19">
        <v>0.10099537037037037</v>
      </c>
      <c r="G67" s="5">
        <v>162</v>
      </c>
    </row>
    <row r="68" spans="1:8" ht="12.75">
      <c r="A68" s="6">
        <v>64</v>
      </c>
      <c r="B68" s="170" t="s">
        <v>3678</v>
      </c>
      <c r="C68" s="5" t="s">
        <v>765</v>
      </c>
      <c r="D68" s="5"/>
      <c r="E68" s="194"/>
      <c r="F68" s="36">
        <v>0.10261574074074074</v>
      </c>
      <c r="G68" s="5">
        <v>161</v>
      </c>
      <c r="H68" s="113" t="s">
        <v>3755</v>
      </c>
    </row>
    <row r="69" spans="1:7" ht="12.75">
      <c r="A69" s="6">
        <v>65</v>
      </c>
      <c r="B69" s="168" t="s">
        <v>888</v>
      </c>
      <c r="C69" s="5" t="s">
        <v>763</v>
      </c>
      <c r="D69" s="5">
        <v>1964</v>
      </c>
      <c r="E69" s="195" t="s">
        <v>737</v>
      </c>
      <c r="F69" s="36">
        <v>0.10262731481481481</v>
      </c>
      <c r="G69" s="5">
        <v>160</v>
      </c>
    </row>
    <row r="70" spans="1:7" ht="12.75">
      <c r="A70" s="6">
        <v>66</v>
      </c>
      <c r="B70" s="168" t="s">
        <v>3739</v>
      </c>
      <c r="C70" s="5" t="s">
        <v>763</v>
      </c>
      <c r="D70" s="5"/>
      <c r="E70" s="194"/>
      <c r="F70" s="36">
        <v>0.10458333333333332</v>
      </c>
      <c r="G70" s="5">
        <v>159</v>
      </c>
    </row>
    <row r="71" spans="1:8" ht="12.75">
      <c r="A71" s="6">
        <v>67</v>
      </c>
      <c r="B71" s="171" t="s">
        <v>3740</v>
      </c>
      <c r="C71" s="57" t="s">
        <v>765</v>
      </c>
      <c r="D71" s="5"/>
      <c r="E71" s="194" t="s">
        <v>3165</v>
      </c>
      <c r="F71" s="9">
        <v>0.10465277777777778</v>
      </c>
      <c r="G71" s="5">
        <v>158</v>
      </c>
      <c r="H71" s="113" t="s">
        <v>3756</v>
      </c>
    </row>
    <row r="72" spans="1:7" ht="12.75">
      <c r="A72" s="6">
        <v>68</v>
      </c>
      <c r="B72" s="168" t="s">
        <v>817</v>
      </c>
      <c r="C72" s="5" t="s">
        <v>763</v>
      </c>
      <c r="D72" s="5">
        <v>1962</v>
      </c>
      <c r="E72" s="195" t="s">
        <v>1192</v>
      </c>
      <c r="F72" s="130">
        <v>0.10524305555555556</v>
      </c>
      <c r="G72" s="5">
        <v>157</v>
      </c>
    </row>
    <row r="73" spans="1:7" ht="12.75">
      <c r="A73" s="6">
        <v>69</v>
      </c>
      <c r="B73" s="168" t="s">
        <v>731</v>
      </c>
      <c r="C73" s="5" t="s">
        <v>763</v>
      </c>
      <c r="D73" s="5">
        <v>1965</v>
      </c>
      <c r="E73" s="195" t="s">
        <v>1191</v>
      </c>
      <c r="F73" s="36">
        <v>0.10671296296296295</v>
      </c>
      <c r="G73" s="5">
        <v>156</v>
      </c>
    </row>
    <row r="74" spans="1:7" ht="12.75">
      <c r="A74" s="6">
        <v>70</v>
      </c>
      <c r="B74" s="168" t="s">
        <v>778</v>
      </c>
      <c r="C74" s="5" t="s">
        <v>763</v>
      </c>
      <c r="D74" s="5">
        <v>1967</v>
      </c>
      <c r="E74" s="194" t="s">
        <v>1733</v>
      </c>
      <c r="F74" s="36">
        <v>0.10972222222222222</v>
      </c>
      <c r="G74" s="5">
        <v>155</v>
      </c>
    </row>
    <row r="75" spans="1:7" ht="12.75">
      <c r="A75" s="6">
        <v>71</v>
      </c>
      <c r="B75" s="170" t="s">
        <v>1158</v>
      </c>
      <c r="C75" s="5" t="s">
        <v>765</v>
      </c>
      <c r="D75" s="40">
        <v>1972</v>
      </c>
      <c r="E75" s="194" t="s">
        <v>1733</v>
      </c>
      <c r="F75" s="36">
        <v>0.11689814814814814</v>
      </c>
      <c r="G75" s="5">
        <v>154</v>
      </c>
    </row>
    <row r="76" spans="1:7" ht="12.75">
      <c r="A76" s="6">
        <v>72</v>
      </c>
      <c r="B76" s="161" t="s">
        <v>715</v>
      </c>
      <c r="C76" s="136" t="s">
        <v>763</v>
      </c>
      <c r="D76" s="136" t="s">
        <v>2300</v>
      </c>
      <c r="E76" s="194" t="s">
        <v>1399</v>
      </c>
      <c r="F76" s="19">
        <v>0.12439814814814815</v>
      </c>
      <c r="G76" s="5">
        <v>153</v>
      </c>
    </row>
    <row r="77" spans="1:7" ht="12.75">
      <c r="A77" s="6">
        <v>73</v>
      </c>
      <c r="B77" s="171" t="s">
        <v>3677</v>
      </c>
      <c r="C77" s="57" t="s">
        <v>765</v>
      </c>
      <c r="D77" s="5">
        <v>1969</v>
      </c>
      <c r="E77" s="195" t="s">
        <v>737</v>
      </c>
      <c r="F77" s="9">
        <v>0.14583333333333334</v>
      </c>
      <c r="G77" s="5">
        <v>152</v>
      </c>
    </row>
    <row r="78" spans="1:8" ht="12.75">
      <c r="A78" s="6">
        <v>74</v>
      </c>
      <c r="B78" s="170" t="s">
        <v>891</v>
      </c>
      <c r="C78" s="5" t="s">
        <v>765</v>
      </c>
      <c r="D78" s="5">
        <v>1957</v>
      </c>
      <c r="E78" s="195" t="s">
        <v>802</v>
      </c>
      <c r="F78" s="36">
        <v>0.14652777777777778</v>
      </c>
      <c r="G78" s="5">
        <v>151</v>
      </c>
      <c r="H78" s="113" t="s">
        <v>3757</v>
      </c>
    </row>
    <row r="79" spans="1:7" ht="12.75">
      <c r="A79" s="6">
        <v>75</v>
      </c>
      <c r="B79" s="168" t="s">
        <v>795</v>
      </c>
      <c r="C79" s="5" t="s">
        <v>763</v>
      </c>
      <c r="D79" s="5">
        <v>1971</v>
      </c>
      <c r="E79" s="177" t="s">
        <v>737</v>
      </c>
      <c r="F79" s="36">
        <v>0.14722222222222223</v>
      </c>
      <c r="G79" s="5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3.8515625" style="0" customWidth="1"/>
    <col min="2" max="2" width="3.140625" style="0" bestFit="1" customWidth="1"/>
    <col min="3" max="3" width="8.28125" style="0" customWidth="1"/>
    <col min="4" max="4" width="30.7109375" style="0" bestFit="1" customWidth="1"/>
  </cols>
  <sheetData>
    <row r="1" spans="1:11" s="43" customFormat="1" ht="23.25">
      <c r="A1" s="66" t="s">
        <v>3826</v>
      </c>
      <c r="B1"/>
      <c r="C1"/>
      <c r="D1"/>
      <c r="E1" s="6"/>
      <c r="F1" s="53"/>
      <c r="G1" s="54"/>
      <c r="H1" s="54"/>
      <c r="I1" s="53"/>
      <c r="J1" s="5"/>
      <c r="K1" s="54"/>
    </row>
    <row r="2" spans="1:11" s="43" customFormat="1" ht="21">
      <c r="A2" s="67" t="s">
        <v>1049</v>
      </c>
      <c r="C2"/>
      <c r="D2" s="68">
        <v>41175</v>
      </c>
      <c r="E2" s="6"/>
      <c r="F2" s="45"/>
      <c r="G2" s="47"/>
      <c r="H2" s="46"/>
      <c r="I2" s="48"/>
      <c r="J2" s="37"/>
      <c r="K2" s="55"/>
    </row>
    <row r="4" spans="1:7" ht="15">
      <c r="A4" s="167" t="s">
        <v>798</v>
      </c>
      <c r="B4" s="22" t="s">
        <v>762</v>
      </c>
      <c r="C4" s="22" t="s">
        <v>767</v>
      </c>
      <c r="D4" s="193" t="s">
        <v>799</v>
      </c>
      <c r="E4" s="122" t="s">
        <v>1052</v>
      </c>
      <c r="F4" s="123" t="s">
        <v>801</v>
      </c>
      <c r="G4" s="22" t="s">
        <v>797</v>
      </c>
    </row>
    <row r="5" spans="1:7" ht="12.75">
      <c r="A5" s="161" t="s">
        <v>3758</v>
      </c>
      <c r="B5" s="191" t="s">
        <v>763</v>
      </c>
      <c r="C5" s="191"/>
      <c r="D5" s="194" t="s">
        <v>3759</v>
      </c>
      <c r="E5" s="52">
        <v>1</v>
      </c>
      <c r="F5" s="60">
        <v>0.06429398148148148</v>
      </c>
      <c r="G5" s="4">
        <v>220</v>
      </c>
    </row>
    <row r="6" spans="1:7" ht="12.75">
      <c r="A6" s="168" t="s">
        <v>1088</v>
      </c>
      <c r="B6" s="5" t="s">
        <v>763</v>
      </c>
      <c r="C6" s="40">
        <v>1973</v>
      </c>
      <c r="D6" s="194" t="s">
        <v>1652</v>
      </c>
      <c r="E6" s="5">
        <v>2</v>
      </c>
      <c r="F6" s="36">
        <v>0.06435185185185184</v>
      </c>
      <c r="G6" s="5">
        <v>219</v>
      </c>
    </row>
    <row r="7" spans="1:7" ht="12.75">
      <c r="A7" s="161" t="s">
        <v>546</v>
      </c>
      <c r="B7" s="6" t="s">
        <v>763</v>
      </c>
      <c r="C7" s="5">
        <v>1984</v>
      </c>
      <c r="D7" s="196" t="s">
        <v>1752</v>
      </c>
      <c r="E7" s="52">
        <v>3</v>
      </c>
      <c r="F7" s="9">
        <v>0.0646412037037037</v>
      </c>
      <c r="G7" s="4">
        <v>218</v>
      </c>
    </row>
    <row r="8" spans="1:7" ht="12.75">
      <c r="A8" s="168" t="s">
        <v>770</v>
      </c>
      <c r="B8" s="5" t="s">
        <v>763</v>
      </c>
      <c r="C8" s="5">
        <v>1965</v>
      </c>
      <c r="D8" s="194" t="s">
        <v>1726</v>
      </c>
      <c r="E8" s="5">
        <v>4</v>
      </c>
      <c r="F8" s="36">
        <v>0.06524305555555555</v>
      </c>
      <c r="G8" s="5">
        <v>217</v>
      </c>
    </row>
    <row r="9" spans="1:7" ht="12.75">
      <c r="A9" s="168" t="s">
        <v>3760</v>
      </c>
      <c r="B9" s="5" t="s">
        <v>763</v>
      </c>
      <c r="C9" s="5"/>
      <c r="D9" s="195" t="s">
        <v>3761</v>
      </c>
      <c r="E9" s="52">
        <v>5</v>
      </c>
      <c r="F9" s="36">
        <v>0.06696759259259259</v>
      </c>
      <c r="G9" s="4">
        <v>216</v>
      </c>
    </row>
    <row r="10" spans="1:7" ht="12.75">
      <c r="A10" s="168" t="s">
        <v>1487</v>
      </c>
      <c r="B10" s="5" t="s">
        <v>763</v>
      </c>
      <c r="C10" s="5">
        <v>1968</v>
      </c>
      <c r="D10" s="194" t="s">
        <v>1726</v>
      </c>
      <c r="E10" s="5">
        <v>6</v>
      </c>
      <c r="F10" s="36">
        <v>0.06744212962962963</v>
      </c>
      <c r="G10" s="5">
        <v>215</v>
      </c>
    </row>
    <row r="11" spans="1:7" ht="12.75">
      <c r="A11" s="168" t="s">
        <v>785</v>
      </c>
      <c r="B11" s="5" t="s">
        <v>763</v>
      </c>
      <c r="C11" s="5">
        <v>1968</v>
      </c>
      <c r="D11" s="195" t="s">
        <v>895</v>
      </c>
      <c r="E11" s="52">
        <v>7</v>
      </c>
      <c r="F11" s="36">
        <v>0.06796296296296296</v>
      </c>
      <c r="G11" s="4">
        <v>214</v>
      </c>
    </row>
    <row r="12" spans="1:7" ht="12.75">
      <c r="A12" s="168" t="s">
        <v>1523</v>
      </c>
      <c r="B12" s="5" t="s">
        <v>763</v>
      </c>
      <c r="C12" s="5">
        <v>1973</v>
      </c>
      <c r="D12" s="195" t="s">
        <v>1202</v>
      </c>
      <c r="E12" s="5">
        <v>8</v>
      </c>
      <c r="F12" s="36">
        <v>0.06805555555555555</v>
      </c>
      <c r="G12" s="5">
        <v>213</v>
      </c>
    </row>
    <row r="13" spans="1:7" ht="12.75">
      <c r="A13" s="168" t="s">
        <v>1097</v>
      </c>
      <c r="B13" s="5" t="s">
        <v>763</v>
      </c>
      <c r="C13" s="40">
        <v>1975</v>
      </c>
      <c r="D13" s="195" t="s">
        <v>1192</v>
      </c>
      <c r="E13" s="52">
        <v>9</v>
      </c>
      <c r="F13" s="36">
        <v>0.07002314814814815</v>
      </c>
      <c r="G13" s="4">
        <v>212</v>
      </c>
    </row>
    <row r="14" spans="1:7" ht="12.75">
      <c r="A14" s="168" t="s">
        <v>849</v>
      </c>
      <c r="B14" s="5" t="s">
        <v>763</v>
      </c>
      <c r="C14" s="5">
        <v>1983</v>
      </c>
      <c r="D14" s="195" t="s">
        <v>742</v>
      </c>
      <c r="E14" s="5">
        <v>10</v>
      </c>
      <c r="F14" s="36">
        <v>0.07010416666666668</v>
      </c>
      <c r="G14" s="5">
        <v>211</v>
      </c>
    </row>
    <row r="15" spans="1:7" ht="12.75">
      <c r="A15" s="168" t="s">
        <v>1107</v>
      </c>
      <c r="B15" s="5" t="s">
        <v>763</v>
      </c>
      <c r="C15" s="40">
        <v>1975</v>
      </c>
      <c r="D15" s="194" t="s">
        <v>1652</v>
      </c>
      <c r="E15" s="52">
        <v>11</v>
      </c>
      <c r="F15" s="36">
        <v>0.07208333333333333</v>
      </c>
      <c r="G15" s="4">
        <v>210</v>
      </c>
    </row>
    <row r="16" spans="1:7" ht="12.75">
      <c r="A16" s="161" t="s">
        <v>3762</v>
      </c>
      <c r="B16" s="191" t="s">
        <v>763</v>
      </c>
      <c r="C16" s="191"/>
      <c r="D16" s="194" t="s">
        <v>3763</v>
      </c>
      <c r="E16" s="5">
        <v>12</v>
      </c>
      <c r="F16" s="9">
        <v>0.07225694444444444</v>
      </c>
      <c r="G16" s="5">
        <v>209</v>
      </c>
    </row>
    <row r="17" spans="1:7" ht="12.75">
      <c r="A17" s="168" t="s">
        <v>775</v>
      </c>
      <c r="B17" s="5" t="s">
        <v>763</v>
      </c>
      <c r="C17" s="5">
        <v>1970</v>
      </c>
      <c r="D17" s="194" t="s">
        <v>1694</v>
      </c>
      <c r="E17" s="52">
        <v>13</v>
      </c>
      <c r="F17" s="36">
        <v>0.07244212962962963</v>
      </c>
      <c r="G17" s="4">
        <v>208</v>
      </c>
    </row>
    <row r="18" spans="1:7" ht="12.75">
      <c r="A18" s="168" t="s">
        <v>1501</v>
      </c>
      <c r="B18" s="5" t="s">
        <v>763</v>
      </c>
      <c r="C18" s="5">
        <v>1969</v>
      </c>
      <c r="D18" s="194" t="s">
        <v>1899</v>
      </c>
      <c r="E18" s="5">
        <v>14</v>
      </c>
      <c r="F18" s="36">
        <v>0.07280092592592592</v>
      </c>
      <c r="G18" s="5">
        <v>207</v>
      </c>
    </row>
    <row r="19" spans="1:7" ht="12.75">
      <c r="A19" s="170" t="s">
        <v>782</v>
      </c>
      <c r="B19" s="5" t="s">
        <v>765</v>
      </c>
      <c r="C19" s="5">
        <v>1979</v>
      </c>
      <c r="D19" s="195" t="s">
        <v>895</v>
      </c>
      <c r="E19" s="52">
        <v>15</v>
      </c>
      <c r="F19" s="36">
        <v>0.07291666666666667</v>
      </c>
      <c r="G19" s="4">
        <v>206</v>
      </c>
    </row>
    <row r="20" spans="1:7" ht="12.75">
      <c r="A20" s="168" t="s">
        <v>853</v>
      </c>
      <c r="B20" s="5" t="s">
        <v>763</v>
      </c>
      <c r="C20" s="5">
        <v>1977</v>
      </c>
      <c r="D20" s="195" t="s">
        <v>900</v>
      </c>
      <c r="E20" s="5">
        <v>16</v>
      </c>
      <c r="F20" s="36">
        <v>0.07357638888888889</v>
      </c>
      <c r="G20" s="5">
        <v>205</v>
      </c>
    </row>
    <row r="21" spans="1:7" ht="12.75">
      <c r="A21" s="168" t="s">
        <v>1129</v>
      </c>
      <c r="B21" s="5" t="s">
        <v>763</v>
      </c>
      <c r="C21" s="40">
        <v>1963</v>
      </c>
      <c r="D21" s="195" t="s">
        <v>1192</v>
      </c>
      <c r="E21" s="52">
        <v>17</v>
      </c>
      <c r="F21" s="36">
        <v>0.07369212962962964</v>
      </c>
      <c r="G21" s="4">
        <v>204</v>
      </c>
    </row>
    <row r="22" spans="1:7" ht="12.75">
      <c r="A22" s="168" t="s">
        <v>783</v>
      </c>
      <c r="B22" s="5" t="s">
        <v>763</v>
      </c>
      <c r="C22" s="5">
        <v>1970</v>
      </c>
      <c r="D22" s="194" t="s">
        <v>1694</v>
      </c>
      <c r="E22" s="5">
        <v>18</v>
      </c>
      <c r="F22" s="36">
        <v>0.07437500000000001</v>
      </c>
      <c r="G22" s="5">
        <v>203</v>
      </c>
    </row>
    <row r="23" spans="1:7" ht="12.75">
      <c r="A23" s="168" t="s">
        <v>1121</v>
      </c>
      <c r="B23" s="5" t="s">
        <v>763</v>
      </c>
      <c r="C23" s="40">
        <v>1977</v>
      </c>
      <c r="D23" s="195" t="s">
        <v>1191</v>
      </c>
      <c r="E23" s="52">
        <v>19</v>
      </c>
      <c r="F23" s="36">
        <v>0.07447916666666667</v>
      </c>
      <c r="G23" s="4">
        <v>202</v>
      </c>
    </row>
    <row r="24" spans="1:7" ht="12.75">
      <c r="A24" s="168" t="s">
        <v>1524</v>
      </c>
      <c r="B24" s="5" t="s">
        <v>763</v>
      </c>
      <c r="C24" s="5">
        <v>1971</v>
      </c>
      <c r="D24" s="194" t="s">
        <v>1726</v>
      </c>
      <c r="E24" s="5">
        <v>20</v>
      </c>
      <c r="F24" s="36">
        <v>0.07452546296296296</v>
      </c>
      <c r="G24" s="5">
        <v>201</v>
      </c>
    </row>
    <row r="25" spans="1:7" ht="12.75">
      <c r="A25" s="168" t="s">
        <v>843</v>
      </c>
      <c r="B25" s="5" t="s">
        <v>763</v>
      </c>
      <c r="C25" s="5">
        <v>1976</v>
      </c>
      <c r="D25" s="194" t="s">
        <v>1694</v>
      </c>
      <c r="E25" s="52">
        <v>21</v>
      </c>
      <c r="F25" s="36">
        <v>0.07459490740740742</v>
      </c>
      <c r="G25" s="4">
        <v>200</v>
      </c>
    </row>
    <row r="26" spans="1:7" ht="12.75">
      <c r="A26" s="169" t="s">
        <v>3764</v>
      </c>
      <c r="B26" s="5" t="s">
        <v>763</v>
      </c>
      <c r="C26" s="5"/>
      <c r="D26" s="177" t="s">
        <v>3765</v>
      </c>
      <c r="E26" s="5">
        <v>22</v>
      </c>
      <c r="F26" s="9">
        <v>0.07479166666666666</v>
      </c>
      <c r="G26" s="5">
        <v>199</v>
      </c>
    </row>
    <row r="27" spans="1:7" ht="12.75">
      <c r="A27" s="168" t="s">
        <v>774</v>
      </c>
      <c r="B27" s="5" t="s">
        <v>763</v>
      </c>
      <c r="C27" s="5">
        <v>1965</v>
      </c>
      <c r="D27" s="194" t="s">
        <v>1694</v>
      </c>
      <c r="E27" s="52">
        <v>23</v>
      </c>
      <c r="F27" s="60">
        <v>0.0749537037037037</v>
      </c>
      <c r="G27" s="4">
        <v>198</v>
      </c>
    </row>
    <row r="28" spans="1:7" ht="12.75">
      <c r="A28" s="161" t="s">
        <v>3483</v>
      </c>
      <c r="B28" s="191" t="s">
        <v>763</v>
      </c>
      <c r="C28" s="191" t="s">
        <v>2382</v>
      </c>
      <c r="D28" s="194" t="s">
        <v>3065</v>
      </c>
      <c r="E28" s="5">
        <v>24</v>
      </c>
      <c r="F28" s="9">
        <v>0.07629629629629629</v>
      </c>
      <c r="G28" s="5">
        <v>197</v>
      </c>
    </row>
    <row r="29" spans="1:7" ht="12.75">
      <c r="A29" s="161" t="s">
        <v>3487</v>
      </c>
      <c r="B29" s="191" t="s">
        <v>763</v>
      </c>
      <c r="C29" s="191" t="s">
        <v>2564</v>
      </c>
      <c r="D29" s="194" t="s">
        <v>341</v>
      </c>
      <c r="E29" s="52">
        <v>25</v>
      </c>
      <c r="F29" s="9">
        <v>0.07640046296296296</v>
      </c>
      <c r="G29" s="4">
        <v>196</v>
      </c>
    </row>
    <row r="30" spans="1:7" ht="12.75">
      <c r="A30" s="168" t="s">
        <v>3441</v>
      </c>
      <c r="B30" s="5" t="s">
        <v>763</v>
      </c>
      <c r="C30" s="5">
        <v>1959</v>
      </c>
      <c r="D30" s="194" t="s">
        <v>1694</v>
      </c>
      <c r="E30" s="5">
        <v>26</v>
      </c>
      <c r="F30" s="36">
        <v>0.07641203703703704</v>
      </c>
      <c r="G30" s="5">
        <v>195</v>
      </c>
    </row>
    <row r="31" spans="1:7" ht="12.75">
      <c r="A31" s="168" t="s">
        <v>1423</v>
      </c>
      <c r="B31" s="5" t="s">
        <v>763</v>
      </c>
      <c r="C31" s="5"/>
      <c r="D31" s="194" t="s">
        <v>1694</v>
      </c>
      <c r="E31" s="52">
        <v>27</v>
      </c>
      <c r="F31" s="36">
        <v>0.07684027777777779</v>
      </c>
      <c r="G31" s="4">
        <v>194</v>
      </c>
    </row>
    <row r="32" spans="1:7" ht="12.75">
      <c r="A32" s="161" t="s">
        <v>3766</v>
      </c>
      <c r="B32" s="191" t="s">
        <v>763</v>
      </c>
      <c r="C32" s="191"/>
      <c r="D32" s="194" t="s">
        <v>67</v>
      </c>
      <c r="E32" s="5">
        <v>28</v>
      </c>
      <c r="F32" s="9">
        <v>0.07686342592592592</v>
      </c>
      <c r="G32" s="5">
        <v>193</v>
      </c>
    </row>
    <row r="33" spans="1:7" ht="12.75">
      <c r="A33" s="168" t="s">
        <v>752</v>
      </c>
      <c r="B33" s="5" t="s">
        <v>763</v>
      </c>
      <c r="C33" s="5">
        <v>1972</v>
      </c>
      <c r="D33" s="194" t="s">
        <v>1733</v>
      </c>
      <c r="E33" s="52">
        <v>29</v>
      </c>
      <c r="F33" s="36">
        <v>0.07690972222222221</v>
      </c>
      <c r="G33" s="4">
        <v>192</v>
      </c>
    </row>
    <row r="34" spans="1:7" ht="12.75">
      <c r="A34" s="168" t="s">
        <v>786</v>
      </c>
      <c r="B34" s="5" t="s">
        <v>763</v>
      </c>
      <c r="C34" s="5">
        <v>1959</v>
      </c>
      <c r="D34" s="195" t="s">
        <v>901</v>
      </c>
      <c r="E34" s="5">
        <v>30</v>
      </c>
      <c r="F34" s="36">
        <v>0.07706018518518519</v>
      </c>
      <c r="G34" s="5">
        <v>191</v>
      </c>
    </row>
    <row r="35" spans="1:7" ht="12.75">
      <c r="A35" s="168" t="s">
        <v>3767</v>
      </c>
      <c r="B35" s="5" t="s">
        <v>763</v>
      </c>
      <c r="C35" s="5"/>
      <c r="D35" s="194" t="s">
        <v>3768</v>
      </c>
      <c r="E35" s="52">
        <v>31</v>
      </c>
      <c r="F35" s="36">
        <v>0.07763888888888888</v>
      </c>
      <c r="G35" s="4">
        <v>190</v>
      </c>
    </row>
    <row r="36" spans="1:7" ht="12.75">
      <c r="A36" s="171" t="s">
        <v>3486</v>
      </c>
      <c r="B36" s="191" t="s">
        <v>765</v>
      </c>
      <c r="C36" s="191" t="s">
        <v>2062</v>
      </c>
      <c r="D36" s="194" t="s">
        <v>3097</v>
      </c>
      <c r="E36" s="5">
        <v>32</v>
      </c>
      <c r="F36" s="9">
        <v>0.07778935185185186</v>
      </c>
      <c r="G36" s="5">
        <v>189</v>
      </c>
    </row>
    <row r="37" spans="1:7" ht="12.75">
      <c r="A37" s="168" t="s">
        <v>1100</v>
      </c>
      <c r="B37" s="5" t="s">
        <v>763</v>
      </c>
      <c r="C37" s="40">
        <v>1984</v>
      </c>
      <c r="D37" s="195" t="s">
        <v>736</v>
      </c>
      <c r="E37" s="52">
        <v>33</v>
      </c>
      <c r="F37" s="36">
        <v>0.07781249999999999</v>
      </c>
      <c r="G37" s="4">
        <v>188</v>
      </c>
    </row>
    <row r="38" spans="1:7" ht="12.75">
      <c r="A38" s="162" t="s">
        <v>3769</v>
      </c>
      <c r="B38" s="57" t="s">
        <v>763</v>
      </c>
      <c r="C38" s="141"/>
      <c r="D38" s="196" t="s">
        <v>2019</v>
      </c>
      <c r="E38" s="5">
        <v>34</v>
      </c>
      <c r="F38" s="9">
        <v>0.07784722222222222</v>
      </c>
      <c r="G38" s="5">
        <v>187</v>
      </c>
    </row>
    <row r="39" spans="1:7" ht="12.75">
      <c r="A39" s="168" t="s">
        <v>792</v>
      </c>
      <c r="B39" s="5" t="s">
        <v>763</v>
      </c>
      <c r="C39" s="5">
        <v>1975</v>
      </c>
      <c r="D39" s="194" t="s">
        <v>1694</v>
      </c>
      <c r="E39" s="52">
        <v>35</v>
      </c>
      <c r="F39" s="36">
        <v>0.07799768518518518</v>
      </c>
      <c r="G39" s="4">
        <v>186</v>
      </c>
    </row>
    <row r="40" spans="1:7" ht="12.75">
      <c r="A40" s="168" t="s">
        <v>811</v>
      </c>
      <c r="B40" s="5" t="s">
        <v>763</v>
      </c>
      <c r="C40" s="5">
        <v>1957</v>
      </c>
      <c r="D40" s="195" t="s">
        <v>1192</v>
      </c>
      <c r="E40" s="5">
        <v>36</v>
      </c>
      <c r="F40" s="36">
        <v>0.07811342592592592</v>
      </c>
      <c r="G40" s="5">
        <v>185</v>
      </c>
    </row>
    <row r="41" spans="1:7" ht="12.75">
      <c r="A41" s="161" t="s">
        <v>662</v>
      </c>
      <c r="B41" s="136" t="s">
        <v>763</v>
      </c>
      <c r="C41" s="5"/>
      <c r="D41" s="194" t="s">
        <v>2019</v>
      </c>
      <c r="E41" s="52">
        <v>37</v>
      </c>
      <c r="F41" s="9">
        <v>0.07850694444444445</v>
      </c>
      <c r="G41" s="4">
        <v>184</v>
      </c>
    </row>
    <row r="42" spans="1:7" ht="12.75">
      <c r="A42" s="168" t="s">
        <v>771</v>
      </c>
      <c r="B42" s="5" t="s">
        <v>763</v>
      </c>
      <c r="C42" s="5">
        <v>1967</v>
      </c>
      <c r="D42" s="195" t="s">
        <v>1085</v>
      </c>
      <c r="E42" s="5">
        <v>38</v>
      </c>
      <c r="F42" s="36">
        <v>0.07854166666666666</v>
      </c>
      <c r="G42" s="5">
        <v>183</v>
      </c>
    </row>
    <row r="43" spans="1:7" ht="12.75">
      <c r="A43" s="168" t="s">
        <v>851</v>
      </c>
      <c r="B43" s="5" t="s">
        <v>763</v>
      </c>
      <c r="C43" s="5">
        <v>1956</v>
      </c>
      <c r="D43" s="195" t="s">
        <v>1192</v>
      </c>
      <c r="E43" s="52">
        <v>39</v>
      </c>
      <c r="F43" s="36">
        <v>0.07892361111111111</v>
      </c>
      <c r="G43" s="4">
        <v>182</v>
      </c>
    </row>
    <row r="44" spans="1:7" ht="12.75">
      <c r="A44" s="168" t="s">
        <v>727</v>
      </c>
      <c r="B44" s="5" t="s">
        <v>763</v>
      </c>
      <c r="C44" s="5">
        <v>1967</v>
      </c>
      <c r="D44" s="194" t="s">
        <v>1694</v>
      </c>
      <c r="E44" s="5">
        <v>40</v>
      </c>
      <c r="F44" s="36">
        <v>0.07893518518518518</v>
      </c>
      <c r="G44" s="5">
        <v>181</v>
      </c>
    </row>
    <row r="45" spans="1:7" ht="12.75">
      <c r="A45" s="161" t="s">
        <v>489</v>
      </c>
      <c r="B45" s="191" t="s">
        <v>763</v>
      </c>
      <c r="C45" s="191" t="s">
        <v>1822</v>
      </c>
      <c r="D45" s="194" t="s">
        <v>1899</v>
      </c>
      <c r="E45" s="52">
        <v>41</v>
      </c>
      <c r="F45" s="9">
        <v>0.08005787037037036</v>
      </c>
      <c r="G45" s="4">
        <v>180</v>
      </c>
    </row>
    <row r="46" spans="1:7" ht="12.75">
      <c r="A46" s="162" t="s">
        <v>3715</v>
      </c>
      <c r="B46" s="57" t="s">
        <v>763</v>
      </c>
      <c r="C46" s="5"/>
      <c r="D46" s="195" t="s">
        <v>899</v>
      </c>
      <c r="E46" s="5">
        <v>42</v>
      </c>
      <c r="F46" s="9">
        <v>0.08027777777777778</v>
      </c>
      <c r="G46" s="5">
        <v>179</v>
      </c>
    </row>
    <row r="47" spans="1:7" ht="12.75">
      <c r="A47" s="169" t="s">
        <v>1388</v>
      </c>
      <c r="B47" s="5" t="s">
        <v>763</v>
      </c>
      <c r="C47" s="5">
        <v>1978</v>
      </c>
      <c r="D47" s="194" t="s">
        <v>1899</v>
      </c>
      <c r="E47" s="52">
        <v>43</v>
      </c>
      <c r="F47" s="36">
        <v>0.08091435185185185</v>
      </c>
      <c r="G47" s="4">
        <v>178</v>
      </c>
    </row>
    <row r="48" spans="1:7" ht="12.75">
      <c r="A48" s="168" t="s">
        <v>790</v>
      </c>
      <c r="B48" s="5" t="s">
        <v>763</v>
      </c>
      <c r="C48" s="5">
        <v>1966</v>
      </c>
      <c r="D48" s="194" t="s">
        <v>1694</v>
      </c>
      <c r="E48" s="5">
        <v>44</v>
      </c>
      <c r="F48" s="36">
        <v>0.08108796296296296</v>
      </c>
      <c r="G48" s="5">
        <v>177</v>
      </c>
    </row>
    <row r="49" spans="1:7" ht="12.75">
      <c r="A49" s="161" t="s">
        <v>3770</v>
      </c>
      <c r="B49" s="191" t="s">
        <v>763</v>
      </c>
      <c r="C49" s="191"/>
      <c r="D49" s="196" t="s">
        <v>1899</v>
      </c>
      <c r="E49" s="52">
        <v>45</v>
      </c>
      <c r="F49" s="9">
        <v>0.08109953703703704</v>
      </c>
      <c r="G49" s="4">
        <v>176</v>
      </c>
    </row>
    <row r="50" spans="1:7" ht="12.75">
      <c r="A50" s="168" t="s">
        <v>806</v>
      </c>
      <c r="B50" s="5" t="s">
        <v>763</v>
      </c>
      <c r="C50" s="5">
        <v>1966</v>
      </c>
      <c r="D50" s="194" t="s">
        <v>1694</v>
      </c>
      <c r="E50" s="5">
        <v>46</v>
      </c>
      <c r="F50" s="36">
        <v>0.08120370370370371</v>
      </c>
      <c r="G50" s="5">
        <v>175</v>
      </c>
    </row>
    <row r="51" spans="1:7" ht="12.75">
      <c r="A51" s="168" t="s">
        <v>760</v>
      </c>
      <c r="B51" s="5" t="s">
        <v>763</v>
      </c>
      <c r="C51" s="5">
        <v>1968</v>
      </c>
      <c r="D51" s="194" t="s">
        <v>1694</v>
      </c>
      <c r="E51" s="52">
        <v>47</v>
      </c>
      <c r="F51" s="36">
        <v>0.08221064814814814</v>
      </c>
      <c r="G51" s="4">
        <v>174</v>
      </c>
    </row>
    <row r="52" spans="1:7" ht="12.75">
      <c r="A52" s="168" t="s">
        <v>852</v>
      </c>
      <c r="B52" s="5" t="s">
        <v>763</v>
      </c>
      <c r="C52" s="5">
        <v>1964</v>
      </c>
      <c r="D52" s="195" t="s">
        <v>742</v>
      </c>
      <c r="E52" s="5">
        <v>48</v>
      </c>
      <c r="F52" s="36">
        <v>0.08251157407407407</v>
      </c>
      <c r="G52" s="5">
        <v>173</v>
      </c>
    </row>
    <row r="53" spans="1:7" ht="12.75">
      <c r="A53" s="168" t="s">
        <v>1413</v>
      </c>
      <c r="B53" s="5" t="s">
        <v>763</v>
      </c>
      <c r="C53" s="5">
        <v>1968</v>
      </c>
      <c r="D53" s="194" t="s">
        <v>1694</v>
      </c>
      <c r="E53" s="52">
        <v>49</v>
      </c>
      <c r="F53" s="36">
        <v>0.08252314814814815</v>
      </c>
      <c r="G53" s="4">
        <v>172</v>
      </c>
    </row>
    <row r="54" spans="1:7" ht="12.75">
      <c r="A54" s="168" t="s">
        <v>3771</v>
      </c>
      <c r="B54" s="5" t="s">
        <v>763</v>
      </c>
      <c r="C54" s="5"/>
      <c r="D54" s="195" t="s">
        <v>3772</v>
      </c>
      <c r="E54" s="5">
        <v>50</v>
      </c>
      <c r="F54" s="36">
        <v>0.08263888888888889</v>
      </c>
      <c r="G54" s="5">
        <v>171</v>
      </c>
    </row>
    <row r="55" spans="1:7" ht="12.75">
      <c r="A55" s="169" t="s">
        <v>2703</v>
      </c>
      <c r="B55" s="5" t="s">
        <v>763</v>
      </c>
      <c r="C55" s="5" t="s">
        <v>109</v>
      </c>
      <c r="D55" s="177" t="s">
        <v>1694</v>
      </c>
      <c r="E55" s="52">
        <v>51</v>
      </c>
      <c r="F55" s="9">
        <v>0.08287037037037037</v>
      </c>
      <c r="G55" s="4">
        <v>170</v>
      </c>
    </row>
    <row r="56" spans="1:7" ht="12.75">
      <c r="A56" s="168" t="s">
        <v>873</v>
      </c>
      <c r="B56" s="5" t="s">
        <v>763</v>
      </c>
      <c r="C56" s="5">
        <v>1985</v>
      </c>
      <c r="D56" s="194" t="s">
        <v>1733</v>
      </c>
      <c r="E56" s="5">
        <v>52</v>
      </c>
      <c r="F56" s="36">
        <v>0.08324074074074074</v>
      </c>
      <c r="G56" s="5">
        <v>169</v>
      </c>
    </row>
    <row r="57" spans="1:7" ht="12.75">
      <c r="A57" s="161" t="s">
        <v>3773</v>
      </c>
      <c r="B57" s="6" t="s">
        <v>763</v>
      </c>
      <c r="C57" s="5"/>
      <c r="D57" s="194"/>
      <c r="E57" s="52">
        <v>53</v>
      </c>
      <c r="F57" s="9">
        <v>0.08341435185185185</v>
      </c>
      <c r="G57" s="4">
        <v>168</v>
      </c>
    </row>
    <row r="58" spans="1:7" ht="12.75">
      <c r="A58" s="168" t="s">
        <v>3656</v>
      </c>
      <c r="B58" s="5" t="s">
        <v>763</v>
      </c>
      <c r="C58" s="5">
        <v>1981</v>
      </c>
      <c r="D58" s="177" t="s">
        <v>901</v>
      </c>
      <c r="E58" s="5">
        <v>54</v>
      </c>
      <c r="F58" s="36">
        <v>0.08354166666666667</v>
      </c>
      <c r="G58" s="5">
        <v>167</v>
      </c>
    </row>
    <row r="59" spans="1:7" ht="12.75">
      <c r="A59" s="161" t="s">
        <v>3494</v>
      </c>
      <c r="B59" s="191" t="s">
        <v>763</v>
      </c>
      <c r="C59" s="191" t="s">
        <v>1672</v>
      </c>
      <c r="D59" s="194" t="s">
        <v>3165</v>
      </c>
      <c r="E59" s="52">
        <v>55</v>
      </c>
      <c r="F59" s="9">
        <v>0.08358796296296296</v>
      </c>
      <c r="G59" s="4">
        <v>166</v>
      </c>
    </row>
    <row r="60" spans="1:7" ht="12.75">
      <c r="A60" s="170" t="s">
        <v>839</v>
      </c>
      <c r="B60" s="5" t="s">
        <v>765</v>
      </c>
      <c r="C60" s="5">
        <v>1971</v>
      </c>
      <c r="D60" s="177" t="s">
        <v>904</v>
      </c>
      <c r="E60" s="5">
        <v>56</v>
      </c>
      <c r="F60" s="36">
        <v>0.08361111111111112</v>
      </c>
      <c r="G60" s="5">
        <v>165</v>
      </c>
    </row>
    <row r="61" spans="1:7" ht="12.75">
      <c r="A61" s="170" t="s">
        <v>1139</v>
      </c>
      <c r="B61" s="5" t="s">
        <v>765</v>
      </c>
      <c r="C61" s="40">
        <v>1960</v>
      </c>
      <c r="D61" s="194" t="s">
        <v>1733</v>
      </c>
      <c r="E61" s="52">
        <v>57</v>
      </c>
      <c r="F61" s="36">
        <v>0.08362268518518519</v>
      </c>
      <c r="G61" s="4">
        <v>164</v>
      </c>
    </row>
    <row r="62" spans="1:7" ht="12.75">
      <c r="A62" s="161" t="s">
        <v>656</v>
      </c>
      <c r="B62" s="136" t="s">
        <v>763</v>
      </c>
      <c r="C62" s="5">
        <v>1977</v>
      </c>
      <c r="D62" s="196" t="s">
        <v>1752</v>
      </c>
      <c r="E62" s="5">
        <v>58</v>
      </c>
      <c r="F62" s="9">
        <v>0.08381944444444445</v>
      </c>
      <c r="G62" s="5">
        <v>163</v>
      </c>
    </row>
    <row r="63" spans="1:7" ht="12.75">
      <c r="A63" s="168" t="s">
        <v>812</v>
      </c>
      <c r="B63" s="5" t="s">
        <v>763</v>
      </c>
      <c r="C63" s="5">
        <v>1958</v>
      </c>
      <c r="D63" s="195" t="s">
        <v>1192</v>
      </c>
      <c r="E63" s="52">
        <v>59</v>
      </c>
      <c r="F63" s="36">
        <v>0.08395833333333334</v>
      </c>
      <c r="G63" s="4">
        <v>162</v>
      </c>
    </row>
    <row r="64" spans="1:7" ht="12.75">
      <c r="A64" s="161" t="s">
        <v>3774</v>
      </c>
      <c r="B64" s="6" t="s">
        <v>763</v>
      </c>
      <c r="C64" s="5"/>
      <c r="D64" s="196"/>
      <c r="E64" s="5">
        <v>60</v>
      </c>
      <c r="F64" s="60">
        <v>0.08416666666666667</v>
      </c>
      <c r="G64" s="5">
        <v>161</v>
      </c>
    </row>
    <row r="65" spans="1:7" ht="12.75">
      <c r="A65" s="161" t="s">
        <v>3652</v>
      </c>
      <c r="B65" s="191" t="s">
        <v>763</v>
      </c>
      <c r="C65" s="5"/>
      <c r="D65" s="194" t="s">
        <v>1899</v>
      </c>
      <c r="E65" s="52">
        <v>61</v>
      </c>
      <c r="F65" s="9">
        <v>0.08430555555555556</v>
      </c>
      <c r="G65" s="4">
        <v>160</v>
      </c>
    </row>
    <row r="66" spans="1:7" ht="12.75">
      <c r="A66" s="168" t="s">
        <v>815</v>
      </c>
      <c r="B66" s="5" t="s">
        <v>763</v>
      </c>
      <c r="C66" s="5">
        <v>1971</v>
      </c>
      <c r="D66" s="194" t="s">
        <v>1899</v>
      </c>
      <c r="E66" s="5">
        <v>62</v>
      </c>
      <c r="F66" s="36">
        <v>0.08476851851851852</v>
      </c>
      <c r="G66" s="5">
        <v>159</v>
      </c>
    </row>
    <row r="67" spans="1:7" ht="12.75">
      <c r="A67" s="168" t="s">
        <v>1490</v>
      </c>
      <c r="B67" s="5" t="s">
        <v>763</v>
      </c>
      <c r="C67" s="5">
        <v>1969</v>
      </c>
      <c r="D67" s="195" t="s">
        <v>1191</v>
      </c>
      <c r="E67" s="52">
        <v>63</v>
      </c>
      <c r="F67" s="36">
        <v>0.0847800925925926</v>
      </c>
      <c r="G67" s="4">
        <v>158</v>
      </c>
    </row>
    <row r="68" spans="1:7" ht="12.75">
      <c r="A68" s="168" t="s">
        <v>3775</v>
      </c>
      <c r="B68" s="5" t="s">
        <v>3776</v>
      </c>
      <c r="C68" s="5"/>
      <c r="D68" s="195" t="s">
        <v>3065</v>
      </c>
      <c r="E68" s="5">
        <v>64</v>
      </c>
      <c r="F68" s="36">
        <v>0.08486111111111111</v>
      </c>
      <c r="G68" s="5">
        <v>157</v>
      </c>
    </row>
    <row r="69" spans="1:7" ht="12.75">
      <c r="A69" s="161" t="s">
        <v>3777</v>
      </c>
      <c r="B69" s="6" t="s">
        <v>763</v>
      </c>
      <c r="C69" s="5"/>
      <c r="D69" s="196" t="s">
        <v>3778</v>
      </c>
      <c r="E69" s="52">
        <v>65</v>
      </c>
      <c r="F69" s="9">
        <v>0.08516203703703705</v>
      </c>
      <c r="G69" s="4">
        <v>156</v>
      </c>
    </row>
    <row r="70" spans="1:7" ht="12.75">
      <c r="A70" s="168" t="s">
        <v>809</v>
      </c>
      <c r="B70" s="5" t="s">
        <v>763</v>
      </c>
      <c r="C70" s="5">
        <v>1979</v>
      </c>
      <c r="D70" s="195" t="s">
        <v>1192</v>
      </c>
      <c r="E70" s="5">
        <v>66</v>
      </c>
      <c r="F70" s="36">
        <v>0.08519675925925925</v>
      </c>
      <c r="G70" s="5">
        <v>155</v>
      </c>
    </row>
    <row r="71" spans="1:7" ht="12.75">
      <c r="A71" s="177" t="s">
        <v>3779</v>
      </c>
      <c r="B71" s="14" t="s">
        <v>763</v>
      </c>
      <c r="C71" s="15"/>
      <c r="D71" s="198" t="s">
        <v>1694</v>
      </c>
      <c r="E71" s="52">
        <v>67</v>
      </c>
      <c r="F71" s="9">
        <v>0.08542824074074074</v>
      </c>
      <c r="G71" s="4">
        <v>154</v>
      </c>
    </row>
    <row r="72" spans="1:7" ht="12.75">
      <c r="A72" s="161" t="s">
        <v>3780</v>
      </c>
      <c r="B72" s="191" t="s">
        <v>763</v>
      </c>
      <c r="C72" s="191"/>
      <c r="D72" s="194" t="s">
        <v>1192</v>
      </c>
      <c r="E72" s="5">
        <v>68</v>
      </c>
      <c r="F72" s="9">
        <v>0.08564814814814814</v>
      </c>
      <c r="G72" s="5">
        <v>153</v>
      </c>
    </row>
    <row r="73" spans="1:7" ht="12.75">
      <c r="A73" s="168" t="s">
        <v>773</v>
      </c>
      <c r="B73" s="5" t="s">
        <v>763</v>
      </c>
      <c r="C73" s="5">
        <v>1964</v>
      </c>
      <c r="D73" s="194" t="s">
        <v>1899</v>
      </c>
      <c r="E73" s="52">
        <v>69</v>
      </c>
      <c r="F73" s="36">
        <v>0.08603009259259259</v>
      </c>
      <c r="G73" s="4">
        <v>152</v>
      </c>
    </row>
    <row r="74" spans="1:7" ht="12.75">
      <c r="A74" s="168" t="s">
        <v>1381</v>
      </c>
      <c r="B74" s="5" t="s">
        <v>763</v>
      </c>
      <c r="C74" s="5">
        <v>1971</v>
      </c>
      <c r="D74" s="195" t="s">
        <v>1192</v>
      </c>
      <c r="E74" s="5">
        <v>70</v>
      </c>
      <c r="F74" s="36">
        <v>0.08606481481481482</v>
      </c>
      <c r="G74" s="5">
        <v>151</v>
      </c>
    </row>
    <row r="75" spans="1:7" ht="12.75">
      <c r="A75" s="161" t="s">
        <v>671</v>
      </c>
      <c r="B75" s="136" t="s">
        <v>763</v>
      </c>
      <c r="C75" s="136" t="s">
        <v>1898</v>
      </c>
      <c r="D75" s="194" t="s">
        <v>1694</v>
      </c>
      <c r="E75" s="52">
        <v>71</v>
      </c>
      <c r="F75" s="9">
        <v>0.08630787037037037</v>
      </c>
      <c r="G75" s="4">
        <v>150</v>
      </c>
    </row>
    <row r="76" spans="1:7" ht="12.75">
      <c r="A76" s="168" t="s">
        <v>1135</v>
      </c>
      <c r="B76" s="5" t="s">
        <v>763</v>
      </c>
      <c r="C76" s="40">
        <v>1979</v>
      </c>
      <c r="D76" s="194" t="s">
        <v>1899</v>
      </c>
      <c r="E76" s="5">
        <v>72</v>
      </c>
      <c r="F76" s="36">
        <v>0.0868287037037037</v>
      </c>
      <c r="G76" s="5">
        <v>149</v>
      </c>
    </row>
    <row r="77" spans="1:7" ht="12.75">
      <c r="A77" s="168" t="s">
        <v>776</v>
      </c>
      <c r="B77" s="5" t="s">
        <v>763</v>
      </c>
      <c r="C77" s="5">
        <v>1965</v>
      </c>
      <c r="D77" s="195" t="s">
        <v>1192</v>
      </c>
      <c r="E77" s="52">
        <v>73</v>
      </c>
      <c r="F77" s="36">
        <v>0.08686342592592593</v>
      </c>
      <c r="G77" s="4">
        <v>148</v>
      </c>
    </row>
    <row r="78" spans="1:7" ht="12.75">
      <c r="A78" s="168" t="s">
        <v>1504</v>
      </c>
      <c r="B78" s="5" t="s">
        <v>763</v>
      </c>
      <c r="C78" s="5">
        <v>1962</v>
      </c>
      <c r="D78" s="194" t="s">
        <v>1733</v>
      </c>
      <c r="E78" s="5">
        <v>74</v>
      </c>
      <c r="F78" s="36">
        <v>0.08733796296296296</v>
      </c>
      <c r="G78" s="5">
        <v>147</v>
      </c>
    </row>
    <row r="79" spans="1:7" ht="12.75">
      <c r="A79" s="170" t="s">
        <v>725</v>
      </c>
      <c r="B79" s="5" t="s">
        <v>765</v>
      </c>
      <c r="C79" s="5">
        <v>1967</v>
      </c>
      <c r="D79" s="194" t="s">
        <v>1694</v>
      </c>
      <c r="E79" s="52">
        <v>75</v>
      </c>
      <c r="F79" s="36">
        <v>0.08743055555555555</v>
      </c>
      <c r="G79" s="4">
        <v>146</v>
      </c>
    </row>
    <row r="80" spans="1:7" ht="12.75">
      <c r="A80" s="170" t="s">
        <v>1127</v>
      </c>
      <c r="B80" s="5" t="s">
        <v>765</v>
      </c>
      <c r="C80" s="40">
        <v>1969</v>
      </c>
      <c r="D80" s="195" t="s">
        <v>3781</v>
      </c>
      <c r="E80" s="5">
        <v>76</v>
      </c>
      <c r="F80" s="36">
        <v>0.08756944444444444</v>
      </c>
      <c r="G80" s="5">
        <v>145</v>
      </c>
    </row>
    <row r="81" spans="1:7" ht="12.75">
      <c r="A81" s="170" t="s">
        <v>1505</v>
      </c>
      <c r="B81" s="5" t="s">
        <v>765</v>
      </c>
      <c r="C81" s="5">
        <v>1973</v>
      </c>
      <c r="D81" s="194" t="s">
        <v>1733</v>
      </c>
      <c r="E81" s="52">
        <v>77</v>
      </c>
      <c r="F81" s="36">
        <v>0.08799768518518519</v>
      </c>
      <c r="G81" s="4">
        <v>144</v>
      </c>
    </row>
    <row r="82" spans="1:7" ht="12.75">
      <c r="A82" s="161" t="s">
        <v>697</v>
      </c>
      <c r="B82" s="136" t="s">
        <v>763</v>
      </c>
      <c r="C82" s="5" t="s">
        <v>2305</v>
      </c>
      <c r="D82" s="194" t="s">
        <v>3772</v>
      </c>
      <c r="E82" s="5">
        <v>78</v>
      </c>
      <c r="F82" s="9">
        <v>0.0882986111111111</v>
      </c>
      <c r="G82" s="5">
        <v>143</v>
      </c>
    </row>
    <row r="83" spans="1:7" ht="12.75">
      <c r="A83" s="168" t="s">
        <v>794</v>
      </c>
      <c r="B83" s="5" t="s">
        <v>763</v>
      </c>
      <c r="C83" s="5">
        <v>1976</v>
      </c>
      <c r="D83" s="195" t="s">
        <v>904</v>
      </c>
      <c r="E83" s="52">
        <v>79</v>
      </c>
      <c r="F83" s="36">
        <v>0.08844907407407408</v>
      </c>
      <c r="G83" s="4">
        <v>142</v>
      </c>
    </row>
    <row r="84" spans="1:7" ht="12.75">
      <c r="A84" s="161" t="s">
        <v>680</v>
      </c>
      <c r="B84" s="136" t="s">
        <v>763</v>
      </c>
      <c r="C84" s="136" t="s">
        <v>1857</v>
      </c>
      <c r="D84" s="194" t="s">
        <v>1899</v>
      </c>
      <c r="E84" s="5">
        <v>80</v>
      </c>
      <c r="F84" s="60">
        <v>0.08855324074074074</v>
      </c>
      <c r="G84" s="5">
        <v>141</v>
      </c>
    </row>
    <row r="85" spans="1:7" ht="12.75">
      <c r="A85" s="168" t="s">
        <v>854</v>
      </c>
      <c r="B85" s="5" t="s">
        <v>763</v>
      </c>
      <c r="C85" s="5">
        <v>1972</v>
      </c>
      <c r="D85" s="195" t="s">
        <v>1192</v>
      </c>
      <c r="E85" s="52">
        <v>81</v>
      </c>
      <c r="F85" s="36">
        <v>0.08856481481481482</v>
      </c>
      <c r="G85" s="4">
        <v>140</v>
      </c>
    </row>
    <row r="86" spans="1:7" ht="12.75">
      <c r="A86" s="170" t="s">
        <v>3782</v>
      </c>
      <c r="B86" s="5" t="s">
        <v>765</v>
      </c>
      <c r="C86" s="5"/>
      <c r="D86" s="194" t="s">
        <v>3783</v>
      </c>
      <c r="E86" s="5">
        <v>82</v>
      </c>
      <c r="F86" s="36">
        <v>0.08875</v>
      </c>
      <c r="G86" s="5">
        <v>139</v>
      </c>
    </row>
    <row r="87" spans="1:7" ht="12.75">
      <c r="A87" s="170" t="s">
        <v>1159</v>
      </c>
      <c r="B87" s="5" t="s">
        <v>765</v>
      </c>
      <c r="C87" s="40">
        <v>1967</v>
      </c>
      <c r="D87" s="194" t="s">
        <v>1733</v>
      </c>
      <c r="E87" s="52">
        <v>83</v>
      </c>
      <c r="F87" s="36">
        <v>0.08909722222222222</v>
      </c>
      <c r="G87" s="4">
        <v>138</v>
      </c>
    </row>
    <row r="88" spans="1:7" ht="12.75">
      <c r="A88" s="161" t="s">
        <v>3497</v>
      </c>
      <c r="B88" s="191" t="s">
        <v>763</v>
      </c>
      <c r="C88" s="191" t="s">
        <v>2154</v>
      </c>
      <c r="D88" s="194" t="s">
        <v>3165</v>
      </c>
      <c r="E88" s="5">
        <v>84</v>
      </c>
      <c r="F88" s="9">
        <v>0.08947916666666667</v>
      </c>
      <c r="G88" s="5">
        <v>137</v>
      </c>
    </row>
    <row r="89" spans="1:7" ht="12.75">
      <c r="A89" s="161" t="s">
        <v>3498</v>
      </c>
      <c r="B89" s="191" t="s">
        <v>763</v>
      </c>
      <c r="C89" s="191" t="s">
        <v>2564</v>
      </c>
      <c r="D89" s="194" t="s">
        <v>3165</v>
      </c>
      <c r="E89" s="52">
        <v>85</v>
      </c>
      <c r="F89" s="9">
        <v>0.08949074074074075</v>
      </c>
      <c r="G89" s="4">
        <v>136</v>
      </c>
    </row>
    <row r="90" spans="1:7" ht="12.75">
      <c r="A90" s="170" t="s">
        <v>777</v>
      </c>
      <c r="B90" s="5" t="s">
        <v>765</v>
      </c>
      <c r="C90" s="5">
        <v>1954</v>
      </c>
      <c r="D90" s="195" t="s">
        <v>1192</v>
      </c>
      <c r="E90" s="5">
        <v>86</v>
      </c>
      <c r="F90" s="36">
        <v>0.0895486111111111</v>
      </c>
      <c r="G90" s="5">
        <v>135</v>
      </c>
    </row>
    <row r="91" spans="1:7" ht="12.75">
      <c r="A91" s="168" t="s">
        <v>793</v>
      </c>
      <c r="B91" s="5" t="s">
        <v>763</v>
      </c>
      <c r="C91" s="5">
        <v>1962</v>
      </c>
      <c r="D91" s="195" t="s">
        <v>1192</v>
      </c>
      <c r="E91" s="52">
        <v>87</v>
      </c>
      <c r="F91" s="36">
        <v>0.0897800925925926</v>
      </c>
      <c r="G91" s="4">
        <v>134</v>
      </c>
    </row>
    <row r="92" spans="1:7" ht="12.75">
      <c r="A92" s="168" t="s">
        <v>729</v>
      </c>
      <c r="B92" s="5" t="s">
        <v>763</v>
      </c>
      <c r="C92" s="5">
        <v>1967</v>
      </c>
      <c r="D92" s="194" t="s">
        <v>1733</v>
      </c>
      <c r="E92" s="5">
        <v>88</v>
      </c>
      <c r="F92" s="36">
        <v>0.09033564814814815</v>
      </c>
      <c r="G92" s="5">
        <v>133</v>
      </c>
    </row>
    <row r="93" spans="1:7" ht="12.75">
      <c r="A93" s="161" t="s">
        <v>3784</v>
      </c>
      <c r="B93" s="6" t="s">
        <v>763</v>
      </c>
      <c r="C93" s="5"/>
      <c r="D93" s="194" t="s">
        <v>1667</v>
      </c>
      <c r="E93" s="52">
        <v>89</v>
      </c>
      <c r="F93" s="9">
        <v>0.09037037037037038</v>
      </c>
      <c r="G93" s="4">
        <v>132</v>
      </c>
    </row>
    <row r="94" spans="1:7" ht="12.75">
      <c r="A94" s="168" t="s">
        <v>1104</v>
      </c>
      <c r="B94" s="5" t="s">
        <v>763</v>
      </c>
      <c r="C94" s="40">
        <v>1958</v>
      </c>
      <c r="D94" s="194" t="s">
        <v>1733</v>
      </c>
      <c r="E94" s="5">
        <v>90</v>
      </c>
      <c r="F94" s="36">
        <v>0.09055555555555556</v>
      </c>
      <c r="G94" s="5">
        <v>131</v>
      </c>
    </row>
    <row r="95" spans="1:7" ht="12.75">
      <c r="A95" s="161" t="s">
        <v>682</v>
      </c>
      <c r="B95" s="136" t="s">
        <v>763</v>
      </c>
      <c r="C95" s="136" t="s">
        <v>1851</v>
      </c>
      <c r="D95" s="196" t="s">
        <v>1752</v>
      </c>
      <c r="E95" s="52">
        <v>91</v>
      </c>
      <c r="F95" s="9">
        <v>0.09056712962962964</v>
      </c>
      <c r="G95" s="4">
        <v>130</v>
      </c>
    </row>
    <row r="96" spans="1:7" ht="12.75">
      <c r="A96" s="168" t="s">
        <v>835</v>
      </c>
      <c r="B96" s="5" t="s">
        <v>763</v>
      </c>
      <c r="C96" s="5">
        <v>1970</v>
      </c>
      <c r="D96" s="194" t="s">
        <v>1694</v>
      </c>
      <c r="E96" s="5">
        <v>92</v>
      </c>
      <c r="F96" s="36">
        <v>0.09084490740740742</v>
      </c>
      <c r="G96" s="5">
        <v>129</v>
      </c>
    </row>
    <row r="97" spans="1:7" ht="12.75">
      <c r="A97" s="168" t="s">
        <v>3785</v>
      </c>
      <c r="B97" s="5" t="s">
        <v>763</v>
      </c>
      <c r="C97" s="5"/>
      <c r="D97" s="194" t="s">
        <v>1667</v>
      </c>
      <c r="E97" s="52">
        <v>93</v>
      </c>
      <c r="F97" s="36">
        <v>0.09085648148148147</v>
      </c>
      <c r="G97" s="4">
        <v>128</v>
      </c>
    </row>
    <row r="98" spans="1:7" ht="12.75">
      <c r="A98" s="162" t="s">
        <v>3786</v>
      </c>
      <c r="B98" s="57" t="s">
        <v>763</v>
      </c>
      <c r="C98" s="5"/>
      <c r="D98" s="195" t="s">
        <v>3763</v>
      </c>
      <c r="E98" s="5">
        <v>94</v>
      </c>
      <c r="F98" s="9">
        <v>0.09108796296296295</v>
      </c>
      <c r="G98" s="5">
        <v>127</v>
      </c>
    </row>
    <row r="99" spans="1:7" ht="12.75">
      <c r="A99" s="162" t="s">
        <v>3787</v>
      </c>
      <c r="B99" s="57" t="s">
        <v>763</v>
      </c>
      <c r="C99" s="141"/>
      <c r="D99" s="196" t="s">
        <v>3788</v>
      </c>
      <c r="E99" s="52">
        <v>95</v>
      </c>
      <c r="F99" s="9">
        <v>0.09166666666666667</v>
      </c>
      <c r="G99" s="4">
        <v>126</v>
      </c>
    </row>
    <row r="100" spans="1:7" ht="12.75">
      <c r="A100" s="168" t="s">
        <v>881</v>
      </c>
      <c r="B100" s="5" t="s">
        <v>763</v>
      </c>
      <c r="C100" s="5">
        <v>1972</v>
      </c>
      <c r="D100" s="194" t="s">
        <v>1899</v>
      </c>
      <c r="E100" s="5">
        <v>96</v>
      </c>
      <c r="F100" s="36">
        <v>0.09199074074074075</v>
      </c>
      <c r="G100" s="5">
        <v>125</v>
      </c>
    </row>
    <row r="101" spans="1:7" ht="12.75">
      <c r="A101" s="161" t="s">
        <v>493</v>
      </c>
      <c r="B101" s="191" t="s">
        <v>763</v>
      </c>
      <c r="C101" s="5"/>
      <c r="D101" s="194" t="s">
        <v>3789</v>
      </c>
      <c r="E101" s="52">
        <v>97</v>
      </c>
      <c r="F101" s="9">
        <v>0.09203703703703703</v>
      </c>
      <c r="G101" s="4">
        <v>124</v>
      </c>
    </row>
    <row r="102" spans="1:7" ht="12.75">
      <c r="A102" s="170" t="s">
        <v>819</v>
      </c>
      <c r="B102" s="5" t="s">
        <v>765</v>
      </c>
      <c r="C102" s="5">
        <v>1967</v>
      </c>
      <c r="D102" s="195" t="s">
        <v>1192</v>
      </c>
      <c r="E102" s="5">
        <v>98</v>
      </c>
      <c r="F102" s="36">
        <v>0.09211805555555556</v>
      </c>
      <c r="G102" s="5">
        <v>123</v>
      </c>
    </row>
    <row r="103" spans="1:7" ht="12.75">
      <c r="A103" s="168" t="s">
        <v>1145</v>
      </c>
      <c r="B103" s="5" t="s">
        <v>763</v>
      </c>
      <c r="C103" s="40">
        <v>1952</v>
      </c>
      <c r="D103" s="194" t="s">
        <v>1733</v>
      </c>
      <c r="E103" s="52">
        <v>99</v>
      </c>
      <c r="F103" s="60">
        <v>0.09224537037037038</v>
      </c>
      <c r="G103" s="4">
        <v>122</v>
      </c>
    </row>
    <row r="104" spans="1:7" ht="12.75">
      <c r="A104" s="170" t="s">
        <v>2710</v>
      </c>
      <c r="B104" s="5" t="s">
        <v>765</v>
      </c>
      <c r="C104" s="5">
        <v>1978</v>
      </c>
      <c r="D104" s="177"/>
      <c r="E104" s="5">
        <v>100</v>
      </c>
      <c r="F104" s="9">
        <v>0.09273148148148148</v>
      </c>
      <c r="G104" s="5">
        <v>121</v>
      </c>
    </row>
    <row r="105" spans="1:7" ht="12.75">
      <c r="A105" s="177" t="s">
        <v>2718</v>
      </c>
      <c r="B105" s="5" t="s">
        <v>763</v>
      </c>
      <c r="C105" s="5" t="s">
        <v>2594</v>
      </c>
      <c r="D105" s="177" t="s">
        <v>1667</v>
      </c>
      <c r="E105" s="52">
        <v>101</v>
      </c>
      <c r="F105" s="9">
        <v>0.09337962962962963</v>
      </c>
      <c r="G105" s="4">
        <v>120</v>
      </c>
    </row>
    <row r="106" spans="1:7" ht="12.75">
      <c r="A106" s="168" t="s">
        <v>1513</v>
      </c>
      <c r="B106" s="5" t="s">
        <v>763</v>
      </c>
      <c r="C106" s="5">
        <v>1959</v>
      </c>
      <c r="D106" s="195" t="s">
        <v>736</v>
      </c>
      <c r="E106" s="5">
        <v>102</v>
      </c>
      <c r="F106" s="36">
        <v>0.0935300925925926</v>
      </c>
      <c r="G106" s="5">
        <v>119</v>
      </c>
    </row>
    <row r="107" spans="1:7" ht="12.75">
      <c r="A107" s="161" t="s">
        <v>707</v>
      </c>
      <c r="B107" s="136" t="s">
        <v>763</v>
      </c>
      <c r="C107" s="5">
        <v>1968</v>
      </c>
      <c r="D107" s="194" t="s">
        <v>1733</v>
      </c>
      <c r="E107" s="52">
        <v>103</v>
      </c>
      <c r="F107" s="9">
        <v>0.09370370370370369</v>
      </c>
      <c r="G107" s="4">
        <v>118</v>
      </c>
    </row>
    <row r="108" spans="1:7" ht="12.75">
      <c r="A108" s="168" t="s">
        <v>1506</v>
      </c>
      <c r="B108" s="5" t="s">
        <v>763</v>
      </c>
      <c r="C108" s="5">
        <v>1962</v>
      </c>
      <c r="D108" s="194" t="s">
        <v>1733</v>
      </c>
      <c r="E108" s="5">
        <v>104</v>
      </c>
      <c r="F108" s="36">
        <v>0.09371527777777777</v>
      </c>
      <c r="G108" s="5">
        <v>117</v>
      </c>
    </row>
    <row r="109" spans="1:7" ht="12.75">
      <c r="A109" s="168" t="s">
        <v>795</v>
      </c>
      <c r="B109" s="5" t="s">
        <v>763</v>
      </c>
      <c r="C109" s="5">
        <v>1971</v>
      </c>
      <c r="D109" s="177" t="s">
        <v>737</v>
      </c>
      <c r="E109" s="52">
        <v>105</v>
      </c>
      <c r="F109" s="60">
        <v>0.09422453703703704</v>
      </c>
      <c r="G109" s="4">
        <v>116</v>
      </c>
    </row>
    <row r="110" spans="1:7" ht="12.75">
      <c r="A110" s="170" t="s">
        <v>1458</v>
      </c>
      <c r="B110" s="5" t="s">
        <v>765</v>
      </c>
      <c r="C110" s="5">
        <v>1979</v>
      </c>
      <c r="D110" s="195" t="s">
        <v>1192</v>
      </c>
      <c r="E110" s="5">
        <v>106</v>
      </c>
      <c r="F110" s="36">
        <v>0.09427083333333335</v>
      </c>
      <c r="G110" s="5">
        <v>115</v>
      </c>
    </row>
    <row r="111" spans="1:7" ht="12.75">
      <c r="A111" s="162" t="s">
        <v>3790</v>
      </c>
      <c r="B111" s="57" t="s">
        <v>763</v>
      </c>
      <c r="C111" s="5"/>
      <c r="D111" s="195" t="s">
        <v>1192</v>
      </c>
      <c r="E111" s="52">
        <v>107</v>
      </c>
      <c r="F111" s="9">
        <v>0.09434027777777777</v>
      </c>
      <c r="G111" s="4">
        <v>114</v>
      </c>
    </row>
    <row r="112" spans="1:7" ht="12.75">
      <c r="A112" s="168" t="s">
        <v>3791</v>
      </c>
      <c r="B112" s="5" t="s">
        <v>763</v>
      </c>
      <c r="C112" s="5"/>
      <c r="D112" s="194" t="s">
        <v>1990</v>
      </c>
      <c r="E112" s="5">
        <v>108</v>
      </c>
      <c r="F112" s="36">
        <v>0.094375</v>
      </c>
      <c r="G112" s="5">
        <v>113</v>
      </c>
    </row>
    <row r="113" spans="1:7" ht="12.75">
      <c r="A113" s="168" t="s">
        <v>753</v>
      </c>
      <c r="B113" s="5" t="s">
        <v>763</v>
      </c>
      <c r="C113" s="5">
        <v>1969</v>
      </c>
      <c r="D113" s="195" t="s">
        <v>904</v>
      </c>
      <c r="E113" s="52">
        <v>109</v>
      </c>
      <c r="F113" s="36">
        <v>0.0946875</v>
      </c>
      <c r="G113" s="4">
        <v>112</v>
      </c>
    </row>
    <row r="114" spans="1:7" ht="12.75">
      <c r="A114" s="171" t="s">
        <v>572</v>
      </c>
      <c r="B114" s="6" t="s">
        <v>765</v>
      </c>
      <c r="C114" s="5" t="s">
        <v>2445</v>
      </c>
      <c r="D114" s="194" t="s">
        <v>1733</v>
      </c>
      <c r="E114" s="5">
        <v>110</v>
      </c>
      <c r="F114" s="9">
        <v>0.09554398148148148</v>
      </c>
      <c r="G114" s="5">
        <v>111</v>
      </c>
    </row>
    <row r="115" spans="1:7" ht="12.75">
      <c r="A115" s="161" t="s">
        <v>3736</v>
      </c>
      <c r="B115" s="191" t="s">
        <v>763</v>
      </c>
      <c r="C115" s="191"/>
      <c r="D115" s="194" t="s">
        <v>2705</v>
      </c>
      <c r="E115" s="52">
        <v>111</v>
      </c>
      <c r="F115" s="9">
        <v>0.09555555555555556</v>
      </c>
      <c r="G115" s="4">
        <v>110</v>
      </c>
    </row>
    <row r="116" spans="1:7" ht="12.75">
      <c r="A116" s="177" t="s">
        <v>2712</v>
      </c>
      <c r="B116" s="5" t="s">
        <v>763</v>
      </c>
      <c r="C116" s="5">
        <v>1968</v>
      </c>
      <c r="D116" s="177" t="s">
        <v>2705</v>
      </c>
      <c r="E116" s="5">
        <v>112</v>
      </c>
      <c r="F116" s="9">
        <v>0.0955787037037037</v>
      </c>
      <c r="G116" s="5">
        <v>109</v>
      </c>
    </row>
    <row r="117" spans="1:7" ht="12.75">
      <c r="A117" s="170" t="s">
        <v>2704</v>
      </c>
      <c r="B117" s="40" t="s">
        <v>765</v>
      </c>
      <c r="C117" s="5"/>
      <c r="D117" s="177" t="s">
        <v>2705</v>
      </c>
      <c r="E117" s="52">
        <v>113</v>
      </c>
      <c r="F117" s="9">
        <v>0.09559027777777777</v>
      </c>
      <c r="G117" s="4">
        <v>108</v>
      </c>
    </row>
    <row r="118" spans="1:7" ht="12.75">
      <c r="A118" s="171" t="s">
        <v>700</v>
      </c>
      <c r="B118" s="136" t="s">
        <v>765</v>
      </c>
      <c r="C118" s="136" t="s">
        <v>1927</v>
      </c>
      <c r="D118" s="194" t="s">
        <v>2344</v>
      </c>
      <c r="E118" s="5">
        <v>114</v>
      </c>
      <c r="F118" s="9">
        <v>0.09579861111111111</v>
      </c>
      <c r="G118" s="5">
        <v>107</v>
      </c>
    </row>
    <row r="119" spans="1:7" ht="12.75">
      <c r="A119" s="168" t="s">
        <v>3792</v>
      </c>
      <c r="B119" s="5" t="s">
        <v>763</v>
      </c>
      <c r="C119" s="5"/>
      <c r="D119" s="194" t="s">
        <v>1899</v>
      </c>
      <c r="E119" s="52">
        <v>115</v>
      </c>
      <c r="F119" s="60">
        <v>0.09657407407407408</v>
      </c>
      <c r="G119" s="4">
        <v>106</v>
      </c>
    </row>
    <row r="120" spans="1:7" ht="12.75">
      <c r="A120" s="168" t="s">
        <v>722</v>
      </c>
      <c r="B120" s="5" t="s">
        <v>763</v>
      </c>
      <c r="C120" s="5">
        <v>1955</v>
      </c>
      <c r="D120" s="195" t="s">
        <v>1192</v>
      </c>
      <c r="E120" s="5">
        <v>116</v>
      </c>
      <c r="F120" s="36">
        <v>0.09755787037037038</v>
      </c>
      <c r="G120" s="5">
        <v>105</v>
      </c>
    </row>
    <row r="121" spans="1:7" ht="12.75">
      <c r="A121" s="168" t="s">
        <v>1391</v>
      </c>
      <c r="B121" s="5" t="s">
        <v>763</v>
      </c>
      <c r="C121" s="5">
        <v>1967</v>
      </c>
      <c r="D121" s="195" t="s">
        <v>1192</v>
      </c>
      <c r="E121" s="52">
        <v>117</v>
      </c>
      <c r="F121" s="36">
        <v>0.09756944444444444</v>
      </c>
      <c r="G121" s="4">
        <v>104</v>
      </c>
    </row>
    <row r="122" spans="1:7" ht="12.75">
      <c r="A122" s="168" t="s">
        <v>1536</v>
      </c>
      <c r="B122" s="5" t="s">
        <v>763</v>
      </c>
      <c r="C122" s="5">
        <v>1989</v>
      </c>
      <c r="D122" s="194" t="s">
        <v>1899</v>
      </c>
      <c r="E122" s="5">
        <v>118</v>
      </c>
      <c r="F122" s="36">
        <v>0.09777777777777778</v>
      </c>
      <c r="G122" s="5">
        <v>103</v>
      </c>
    </row>
    <row r="123" spans="1:7" ht="12.75">
      <c r="A123" s="168" t="s">
        <v>3720</v>
      </c>
      <c r="B123" s="5" t="s">
        <v>763</v>
      </c>
      <c r="C123" s="5"/>
      <c r="D123" s="195" t="s">
        <v>1192</v>
      </c>
      <c r="E123" s="52">
        <v>119</v>
      </c>
      <c r="F123" s="36">
        <v>0.09799768518518519</v>
      </c>
      <c r="G123" s="4">
        <v>102</v>
      </c>
    </row>
    <row r="124" spans="1:7" ht="12.75">
      <c r="A124" s="161" t="s">
        <v>693</v>
      </c>
      <c r="B124" s="136" t="s">
        <v>763</v>
      </c>
      <c r="C124" s="136" t="s">
        <v>2300</v>
      </c>
      <c r="D124" s="194" t="s">
        <v>1726</v>
      </c>
      <c r="E124" s="5">
        <v>120</v>
      </c>
      <c r="F124" s="9">
        <v>0.09862268518518519</v>
      </c>
      <c r="G124" s="5">
        <v>101</v>
      </c>
    </row>
    <row r="125" spans="1:7" ht="12.75">
      <c r="A125" s="168" t="s">
        <v>1509</v>
      </c>
      <c r="B125" s="5" t="s">
        <v>763</v>
      </c>
      <c r="C125" s="5">
        <v>1965</v>
      </c>
      <c r="D125" s="194" t="s">
        <v>1733</v>
      </c>
      <c r="E125" s="52">
        <v>121</v>
      </c>
      <c r="F125" s="36">
        <v>0.09869212962962963</v>
      </c>
      <c r="G125" s="4">
        <v>100</v>
      </c>
    </row>
    <row r="126" spans="1:7" ht="12.75">
      <c r="A126" s="161" t="s">
        <v>1145</v>
      </c>
      <c r="B126" s="6" t="s">
        <v>763</v>
      </c>
      <c r="C126" s="5"/>
      <c r="D126" s="195" t="s">
        <v>3763</v>
      </c>
      <c r="E126" s="5">
        <v>122</v>
      </c>
      <c r="F126" s="9">
        <v>0.09875</v>
      </c>
      <c r="G126" s="5">
        <v>99</v>
      </c>
    </row>
    <row r="127" spans="1:7" ht="12.75">
      <c r="A127" s="168" t="s">
        <v>3793</v>
      </c>
      <c r="B127" s="5" t="s">
        <v>763</v>
      </c>
      <c r="C127" s="5"/>
      <c r="D127" s="195" t="s">
        <v>3763</v>
      </c>
      <c r="E127" s="52">
        <v>123</v>
      </c>
      <c r="F127" s="36">
        <v>0.09877314814814815</v>
      </c>
      <c r="G127" s="4">
        <v>98</v>
      </c>
    </row>
    <row r="128" spans="1:7" ht="12.75">
      <c r="A128" s="162" t="s">
        <v>3794</v>
      </c>
      <c r="B128" s="57" t="s">
        <v>763</v>
      </c>
      <c r="C128" s="5"/>
      <c r="D128" s="196"/>
      <c r="E128" s="5">
        <v>124</v>
      </c>
      <c r="F128" s="9">
        <v>0.09881944444444445</v>
      </c>
      <c r="G128" s="5">
        <v>97</v>
      </c>
    </row>
    <row r="129" spans="1:7" ht="12.75">
      <c r="A129" s="168" t="s">
        <v>887</v>
      </c>
      <c r="B129" s="5" t="s">
        <v>763</v>
      </c>
      <c r="C129" s="5">
        <v>1968</v>
      </c>
      <c r="D129" s="194" t="s">
        <v>1652</v>
      </c>
      <c r="E129" s="52">
        <v>125</v>
      </c>
      <c r="F129" s="36">
        <v>0.09902777777777778</v>
      </c>
      <c r="G129" s="4">
        <v>96</v>
      </c>
    </row>
    <row r="130" spans="1:7" ht="12.75">
      <c r="A130" s="161" t="s">
        <v>3795</v>
      </c>
      <c r="B130" s="6" t="s">
        <v>763</v>
      </c>
      <c r="C130" s="5"/>
      <c r="D130" s="196" t="s">
        <v>3783</v>
      </c>
      <c r="E130" s="5">
        <v>126</v>
      </c>
      <c r="F130" s="9">
        <v>0.09905092592592592</v>
      </c>
      <c r="G130" s="5">
        <v>95</v>
      </c>
    </row>
    <row r="131" spans="1:7" ht="12.75">
      <c r="A131" s="168" t="s">
        <v>820</v>
      </c>
      <c r="B131" s="5" t="s">
        <v>763</v>
      </c>
      <c r="C131" s="5">
        <v>1971</v>
      </c>
      <c r="D131" s="194" t="s">
        <v>1899</v>
      </c>
      <c r="E131" s="52">
        <v>127</v>
      </c>
      <c r="F131" s="36">
        <v>0.0990625</v>
      </c>
      <c r="G131" s="4">
        <v>94</v>
      </c>
    </row>
    <row r="132" spans="1:7" ht="12.75">
      <c r="A132" s="161" t="s">
        <v>3796</v>
      </c>
      <c r="B132" s="191" t="s">
        <v>763</v>
      </c>
      <c r="C132" s="5"/>
      <c r="D132" s="195" t="s">
        <v>2705</v>
      </c>
      <c r="E132" s="5">
        <v>128</v>
      </c>
      <c r="F132" s="9">
        <v>0.09917824074074073</v>
      </c>
      <c r="G132" s="5">
        <v>93</v>
      </c>
    </row>
    <row r="133" spans="1:7" ht="12.75">
      <c r="A133" s="170" t="s">
        <v>3797</v>
      </c>
      <c r="B133" s="5" t="s">
        <v>765</v>
      </c>
      <c r="C133" s="40"/>
      <c r="D133" s="195"/>
      <c r="E133" s="52">
        <v>129</v>
      </c>
      <c r="F133" s="36">
        <v>0.09922453703703704</v>
      </c>
      <c r="G133" s="4">
        <v>92</v>
      </c>
    </row>
    <row r="134" spans="1:7" ht="12.75">
      <c r="A134" s="161" t="s">
        <v>3721</v>
      </c>
      <c r="B134" s="6" t="s">
        <v>763</v>
      </c>
      <c r="C134" s="5"/>
      <c r="D134" s="194" t="s">
        <v>742</v>
      </c>
      <c r="E134" s="5">
        <v>130</v>
      </c>
      <c r="F134" s="9">
        <v>0.09967592592592593</v>
      </c>
      <c r="G134" s="5">
        <v>91</v>
      </c>
    </row>
    <row r="135" spans="1:7" ht="12.75">
      <c r="A135" s="162" t="s">
        <v>3798</v>
      </c>
      <c r="B135" s="57" t="s">
        <v>763</v>
      </c>
      <c r="C135" s="141"/>
      <c r="D135" s="196" t="s">
        <v>1694</v>
      </c>
      <c r="E135" s="52">
        <v>131</v>
      </c>
      <c r="F135" s="9">
        <v>0.09987268518518518</v>
      </c>
      <c r="G135" s="4">
        <v>90</v>
      </c>
    </row>
    <row r="136" spans="1:7" ht="12.75">
      <c r="A136" s="168" t="s">
        <v>1503</v>
      </c>
      <c r="B136" s="5" t="s">
        <v>763</v>
      </c>
      <c r="C136" s="5">
        <v>1978</v>
      </c>
      <c r="D136" s="194" t="s">
        <v>1733</v>
      </c>
      <c r="E136" s="5">
        <v>132</v>
      </c>
      <c r="F136" s="36">
        <v>0.09988425925925926</v>
      </c>
      <c r="G136" s="5">
        <v>89</v>
      </c>
    </row>
    <row r="137" spans="1:7" ht="12.75">
      <c r="A137" s="170" t="s">
        <v>1511</v>
      </c>
      <c r="B137" s="5" t="s">
        <v>765</v>
      </c>
      <c r="C137" s="5">
        <v>1987</v>
      </c>
      <c r="D137" s="194" t="s">
        <v>1733</v>
      </c>
      <c r="E137" s="52">
        <v>133</v>
      </c>
      <c r="F137" s="36">
        <v>0.09989583333333334</v>
      </c>
      <c r="G137" s="4">
        <v>88</v>
      </c>
    </row>
    <row r="138" spans="1:7" ht="12.75">
      <c r="A138" s="170" t="s">
        <v>1158</v>
      </c>
      <c r="B138" s="5" t="s">
        <v>765</v>
      </c>
      <c r="C138" s="40">
        <v>1972</v>
      </c>
      <c r="D138" s="194" t="s">
        <v>1733</v>
      </c>
      <c r="E138" s="5">
        <v>134</v>
      </c>
      <c r="F138" s="36">
        <v>0.09993055555555556</v>
      </c>
      <c r="G138" s="5">
        <v>87</v>
      </c>
    </row>
    <row r="139" spans="1:7" ht="12.75">
      <c r="A139" s="168" t="s">
        <v>761</v>
      </c>
      <c r="B139" s="5" t="s">
        <v>763</v>
      </c>
      <c r="C139" s="5">
        <v>1957</v>
      </c>
      <c r="D139" s="195" t="s">
        <v>1192</v>
      </c>
      <c r="E139" s="52">
        <v>135</v>
      </c>
      <c r="F139" s="36">
        <v>0.10043981481481483</v>
      </c>
      <c r="G139" s="4">
        <v>86</v>
      </c>
    </row>
    <row r="140" spans="1:7" ht="12.75">
      <c r="A140" s="161" t="s">
        <v>588</v>
      </c>
      <c r="B140" s="6" t="s">
        <v>763</v>
      </c>
      <c r="C140" s="5">
        <v>1950</v>
      </c>
      <c r="D140" s="194" t="s">
        <v>3799</v>
      </c>
      <c r="E140" s="5">
        <v>136</v>
      </c>
      <c r="F140" s="9">
        <v>0.10065972222222223</v>
      </c>
      <c r="G140" s="5">
        <v>85</v>
      </c>
    </row>
    <row r="141" spans="1:7" ht="12.75">
      <c r="A141" s="161" t="s">
        <v>699</v>
      </c>
      <c r="B141" s="136" t="s">
        <v>763</v>
      </c>
      <c r="C141" s="5">
        <v>1977</v>
      </c>
      <c r="D141" s="196" t="s">
        <v>1899</v>
      </c>
      <c r="E141" s="52">
        <v>137</v>
      </c>
      <c r="F141" s="9">
        <v>0.10136574074074074</v>
      </c>
      <c r="G141" s="4">
        <v>84</v>
      </c>
    </row>
    <row r="142" spans="1:7" ht="12.75">
      <c r="A142" s="162" t="s">
        <v>3800</v>
      </c>
      <c r="B142" s="57" t="s">
        <v>763</v>
      </c>
      <c r="C142" s="141"/>
      <c r="D142" s="196" t="s">
        <v>1192</v>
      </c>
      <c r="E142" s="5">
        <v>138</v>
      </c>
      <c r="F142" s="9">
        <v>0.10137731481481482</v>
      </c>
      <c r="G142" s="5">
        <v>83</v>
      </c>
    </row>
    <row r="143" spans="1:7" ht="12.75">
      <c r="A143" s="170" t="s">
        <v>3801</v>
      </c>
      <c r="B143" s="5" t="s">
        <v>765</v>
      </c>
      <c r="C143" s="40"/>
      <c r="D143" s="194" t="s">
        <v>1192</v>
      </c>
      <c r="E143" s="52">
        <v>139</v>
      </c>
      <c r="F143" s="36">
        <v>0.1013888888888889</v>
      </c>
      <c r="G143" s="4">
        <v>82</v>
      </c>
    </row>
    <row r="144" spans="1:7" ht="12.75">
      <c r="A144" s="168" t="s">
        <v>3802</v>
      </c>
      <c r="B144" s="5" t="s">
        <v>763</v>
      </c>
      <c r="C144" s="5"/>
      <c r="D144" s="194" t="s">
        <v>3763</v>
      </c>
      <c r="E144" s="5">
        <v>140</v>
      </c>
      <c r="F144" s="36">
        <v>0.10162037037037037</v>
      </c>
      <c r="G144" s="5">
        <v>81</v>
      </c>
    </row>
    <row r="145" spans="1:7" ht="12.75">
      <c r="A145" s="171" t="s">
        <v>3803</v>
      </c>
      <c r="B145" s="191" t="s">
        <v>765</v>
      </c>
      <c r="C145" s="191"/>
      <c r="D145" s="194" t="s">
        <v>3804</v>
      </c>
      <c r="E145" s="52">
        <v>141</v>
      </c>
      <c r="F145" s="9">
        <v>0.10172453703703704</v>
      </c>
      <c r="G145" s="4">
        <v>80</v>
      </c>
    </row>
    <row r="146" spans="1:7" ht="12.75">
      <c r="A146" s="168" t="s">
        <v>3805</v>
      </c>
      <c r="B146" s="5" t="s">
        <v>763</v>
      </c>
      <c r="C146" s="40"/>
      <c r="D146" s="195"/>
      <c r="E146" s="5">
        <v>142</v>
      </c>
      <c r="F146" s="36">
        <v>0.1017361111111111</v>
      </c>
      <c r="G146" s="5">
        <v>79</v>
      </c>
    </row>
    <row r="147" spans="1:7" ht="12.75">
      <c r="A147" s="168" t="s">
        <v>3806</v>
      </c>
      <c r="B147" s="5" t="s">
        <v>763</v>
      </c>
      <c r="C147" s="40"/>
      <c r="D147" s="196" t="s">
        <v>907</v>
      </c>
      <c r="E147" s="52">
        <v>143</v>
      </c>
      <c r="F147" s="36">
        <v>0.10188657407407407</v>
      </c>
      <c r="G147" s="4">
        <v>78</v>
      </c>
    </row>
    <row r="148" spans="1:7" ht="12.75">
      <c r="A148" s="168" t="s">
        <v>3684</v>
      </c>
      <c r="B148" s="5" t="s">
        <v>763</v>
      </c>
      <c r="C148" s="5"/>
      <c r="D148" s="194" t="s">
        <v>1192</v>
      </c>
      <c r="E148" s="5">
        <v>144</v>
      </c>
      <c r="F148" s="36">
        <v>0.10196759259259258</v>
      </c>
      <c r="G148" s="5">
        <v>77</v>
      </c>
    </row>
    <row r="149" spans="1:7" ht="12.75">
      <c r="A149" s="170" t="s">
        <v>3722</v>
      </c>
      <c r="B149" s="5" t="s">
        <v>765</v>
      </c>
      <c r="C149" s="5"/>
      <c r="D149" s="194" t="s">
        <v>1733</v>
      </c>
      <c r="E149" s="52">
        <v>145</v>
      </c>
      <c r="F149" s="36">
        <v>0.10228009259259259</v>
      </c>
      <c r="G149" s="4">
        <v>76</v>
      </c>
    </row>
    <row r="150" spans="1:7" ht="12.75">
      <c r="A150" s="171" t="s">
        <v>709</v>
      </c>
      <c r="B150" s="136" t="s">
        <v>765</v>
      </c>
      <c r="C150" s="136" t="s">
        <v>2410</v>
      </c>
      <c r="D150" s="194" t="s">
        <v>2187</v>
      </c>
      <c r="E150" s="5">
        <v>146</v>
      </c>
      <c r="F150" s="9">
        <v>0.1025</v>
      </c>
      <c r="G150" s="5">
        <v>75</v>
      </c>
    </row>
    <row r="151" spans="1:7" ht="12.75">
      <c r="A151" s="161" t="s">
        <v>3526</v>
      </c>
      <c r="B151" s="191" t="s">
        <v>763</v>
      </c>
      <c r="C151" s="191" t="s">
        <v>1693</v>
      </c>
      <c r="D151" s="194" t="s">
        <v>1733</v>
      </c>
      <c r="E151" s="52">
        <v>147</v>
      </c>
      <c r="F151" s="9">
        <v>0.10297453703703703</v>
      </c>
      <c r="G151" s="4">
        <v>74</v>
      </c>
    </row>
    <row r="152" spans="1:7" ht="12.75">
      <c r="A152" s="168" t="s">
        <v>747</v>
      </c>
      <c r="B152" s="5" t="s">
        <v>763</v>
      </c>
      <c r="C152" s="5">
        <v>1950</v>
      </c>
      <c r="D152" s="196" t="s">
        <v>48</v>
      </c>
      <c r="E152" s="5">
        <v>148</v>
      </c>
      <c r="F152" s="36">
        <v>0.1032175925925926</v>
      </c>
      <c r="G152" s="5">
        <v>73</v>
      </c>
    </row>
    <row r="153" spans="1:7" ht="12.75">
      <c r="A153" s="177" t="s">
        <v>3807</v>
      </c>
      <c r="B153" s="40" t="s">
        <v>763</v>
      </c>
      <c r="C153" s="40"/>
      <c r="D153" s="197" t="s">
        <v>3808</v>
      </c>
      <c r="E153" s="52">
        <v>149</v>
      </c>
      <c r="F153" s="9">
        <v>0.10576388888888888</v>
      </c>
      <c r="G153" s="4">
        <v>72</v>
      </c>
    </row>
    <row r="154" spans="1:7" ht="12.75">
      <c r="A154" s="168" t="s">
        <v>3809</v>
      </c>
      <c r="B154" s="5" t="s">
        <v>763</v>
      </c>
      <c r="C154" s="5"/>
      <c r="D154" s="195" t="s">
        <v>3763</v>
      </c>
      <c r="E154" s="5">
        <v>150</v>
      </c>
      <c r="F154" s="36">
        <v>0.10591435185185184</v>
      </c>
      <c r="G154" s="5">
        <v>71</v>
      </c>
    </row>
    <row r="155" spans="1:7" ht="12.75">
      <c r="A155" s="162" t="s">
        <v>3810</v>
      </c>
      <c r="B155" s="57" t="s">
        <v>763</v>
      </c>
      <c r="C155" s="141"/>
      <c r="D155" s="196"/>
      <c r="E155" s="52">
        <v>151</v>
      </c>
      <c r="F155" s="9">
        <v>0.10711805555555555</v>
      </c>
      <c r="G155" s="4">
        <v>70</v>
      </c>
    </row>
    <row r="156" spans="1:7" ht="12.75">
      <c r="A156" s="172" t="s">
        <v>2713</v>
      </c>
      <c r="B156" s="5" t="s">
        <v>765</v>
      </c>
      <c r="C156" s="5"/>
      <c r="D156" s="177" t="s">
        <v>1899</v>
      </c>
      <c r="E156" s="5">
        <v>152</v>
      </c>
      <c r="F156" s="9">
        <v>0.10712962962962963</v>
      </c>
      <c r="G156" s="5">
        <v>69</v>
      </c>
    </row>
    <row r="157" spans="1:7" ht="12.75">
      <c r="A157" s="170" t="s">
        <v>3811</v>
      </c>
      <c r="B157" s="5" t="s">
        <v>765</v>
      </c>
      <c r="C157" s="40"/>
      <c r="D157" s="195" t="s">
        <v>1899</v>
      </c>
      <c r="E157" s="52">
        <v>153</v>
      </c>
      <c r="F157" s="36">
        <v>0.10714120370370371</v>
      </c>
      <c r="G157" s="4">
        <v>68</v>
      </c>
    </row>
    <row r="158" spans="1:7" ht="12.75">
      <c r="A158" s="161" t="s">
        <v>3812</v>
      </c>
      <c r="B158" s="191" t="s">
        <v>763</v>
      </c>
      <c r="C158" s="5"/>
      <c r="D158" s="194" t="s">
        <v>1899</v>
      </c>
      <c r="E158" s="5">
        <v>154</v>
      </c>
      <c r="F158" s="9">
        <v>0.10715277777777778</v>
      </c>
      <c r="G158" s="5">
        <v>67</v>
      </c>
    </row>
    <row r="159" spans="1:7" ht="12.75">
      <c r="A159" s="161" t="s">
        <v>702</v>
      </c>
      <c r="B159" s="136" t="s">
        <v>763</v>
      </c>
      <c r="C159" s="5">
        <v>1987</v>
      </c>
      <c r="D159" s="195" t="s">
        <v>1192</v>
      </c>
      <c r="E159" s="52">
        <v>155</v>
      </c>
      <c r="F159" s="9">
        <v>0.1083912037037037</v>
      </c>
      <c r="G159" s="4">
        <v>66</v>
      </c>
    </row>
    <row r="160" spans="1:7" ht="12.75">
      <c r="A160" s="168" t="s">
        <v>723</v>
      </c>
      <c r="B160" s="5" t="s">
        <v>763</v>
      </c>
      <c r="C160" s="5">
        <v>1976</v>
      </c>
      <c r="D160" s="195" t="s">
        <v>912</v>
      </c>
      <c r="E160" s="5">
        <v>156</v>
      </c>
      <c r="F160" s="36">
        <v>0.10938657407407408</v>
      </c>
      <c r="G160" s="5">
        <v>65</v>
      </c>
    </row>
    <row r="161" spans="1:7" ht="12.75">
      <c r="A161" s="161" t="s">
        <v>3813</v>
      </c>
      <c r="B161" s="191" t="s">
        <v>763</v>
      </c>
      <c r="C161" s="191"/>
      <c r="D161" s="194" t="s">
        <v>1192</v>
      </c>
      <c r="E161" s="52">
        <v>157</v>
      </c>
      <c r="F161" s="9">
        <v>0.10984953703703704</v>
      </c>
      <c r="G161" s="4">
        <v>64</v>
      </c>
    </row>
    <row r="162" spans="1:7" ht="12.75">
      <c r="A162" s="170" t="s">
        <v>730</v>
      </c>
      <c r="B162" s="5" t="s">
        <v>765</v>
      </c>
      <c r="C162" s="5">
        <v>1960</v>
      </c>
      <c r="D162" s="195" t="s">
        <v>1192</v>
      </c>
      <c r="E162" s="5">
        <v>158</v>
      </c>
      <c r="F162" s="36">
        <v>0.1103125</v>
      </c>
      <c r="G162" s="5">
        <v>63</v>
      </c>
    </row>
    <row r="163" spans="1:7" ht="12.75">
      <c r="A163" s="170" t="s">
        <v>1512</v>
      </c>
      <c r="B163" s="5" t="s">
        <v>765</v>
      </c>
      <c r="C163" s="5">
        <v>1959</v>
      </c>
      <c r="D163" s="195" t="s">
        <v>736</v>
      </c>
      <c r="E163" s="52">
        <v>159</v>
      </c>
      <c r="F163" s="36">
        <v>0.11084490740740742</v>
      </c>
      <c r="G163" s="4">
        <v>62</v>
      </c>
    </row>
    <row r="164" spans="1:7" ht="12.75">
      <c r="A164" s="168" t="s">
        <v>1163</v>
      </c>
      <c r="B164" s="5" t="s">
        <v>763</v>
      </c>
      <c r="C164" s="40">
        <v>1959</v>
      </c>
      <c r="D164" s="194" t="s">
        <v>1752</v>
      </c>
      <c r="E164" s="5">
        <v>160</v>
      </c>
      <c r="F164" s="36">
        <v>0.11138888888888888</v>
      </c>
      <c r="G164" s="5">
        <v>61</v>
      </c>
    </row>
    <row r="165" spans="1:7" ht="12.75">
      <c r="A165" s="161" t="s">
        <v>3537</v>
      </c>
      <c r="B165" s="191" t="s">
        <v>763</v>
      </c>
      <c r="C165" s="191" t="s">
        <v>1927</v>
      </c>
      <c r="D165" s="194" t="s">
        <v>1733</v>
      </c>
      <c r="E165" s="52">
        <v>161</v>
      </c>
      <c r="F165" s="9">
        <v>0.11398148148148148</v>
      </c>
      <c r="G165" s="4">
        <v>60</v>
      </c>
    </row>
    <row r="166" spans="1:7" ht="12.75">
      <c r="A166" s="161" t="s">
        <v>708</v>
      </c>
      <c r="B166" s="136" t="s">
        <v>763</v>
      </c>
      <c r="C166" s="5">
        <v>1967</v>
      </c>
      <c r="D166" s="194" t="s">
        <v>1733</v>
      </c>
      <c r="E166" s="5">
        <v>162</v>
      </c>
      <c r="F166" s="9">
        <v>0.11399305555555556</v>
      </c>
      <c r="G166" s="5">
        <v>59</v>
      </c>
    </row>
    <row r="167" spans="1:7" ht="12.75">
      <c r="A167" s="161" t="s">
        <v>3479</v>
      </c>
      <c r="B167" s="191" t="s">
        <v>763</v>
      </c>
      <c r="C167" s="191" t="s">
        <v>1693</v>
      </c>
      <c r="D167" s="194" t="s">
        <v>1733</v>
      </c>
      <c r="E167" s="52">
        <v>163</v>
      </c>
      <c r="F167" s="9">
        <v>0.11400462962962964</v>
      </c>
      <c r="G167" s="4">
        <v>58</v>
      </c>
    </row>
    <row r="168" spans="1:7" ht="12.75">
      <c r="A168" s="168" t="s">
        <v>3814</v>
      </c>
      <c r="B168" s="5" t="s">
        <v>763</v>
      </c>
      <c r="C168" s="5"/>
      <c r="D168" s="194" t="s">
        <v>1733</v>
      </c>
      <c r="E168" s="5">
        <v>164</v>
      </c>
      <c r="F168" s="36">
        <v>0.1170138888888889</v>
      </c>
      <c r="G168" s="5">
        <v>57</v>
      </c>
    </row>
    <row r="169" spans="1:7" ht="12.75">
      <c r="A169" s="161" t="s">
        <v>715</v>
      </c>
      <c r="B169" s="136" t="s">
        <v>763</v>
      </c>
      <c r="C169" s="136" t="s">
        <v>2300</v>
      </c>
      <c r="D169" s="194" t="s">
        <v>1399</v>
      </c>
      <c r="E169" s="52">
        <v>165</v>
      </c>
      <c r="F169" s="9">
        <v>0.1200462962962963</v>
      </c>
      <c r="G169" s="4">
        <v>56</v>
      </c>
    </row>
    <row r="170" spans="1:7" ht="12.75">
      <c r="A170" s="177" t="s">
        <v>2724</v>
      </c>
      <c r="B170" s="5" t="s">
        <v>763</v>
      </c>
      <c r="C170" s="5" t="s">
        <v>1857</v>
      </c>
      <c r="D170" s="177" t="s">
        <v>1899</v>
      </c>
      <c r="E170" s="5">
        <v>166</v>
      </c>
      <c r="F170" s="60">
        <v>0.12005787037037037</v>
      </c>
      <c r="G170" s="5">
        <v>55</v>
      </c>
    </row>
    <row r="171" spans="1:7" ht="12.75">
      <c r="A171" s="170" t="s">
        <v>3815</v>
      </c>
      <c r="B171" s="5" t="s">
        <v>765</v>
      </c>
      <c r="C171" s="5"/>
      <c r="D171" s="194" t="s">
        <v>3763</v>
      </c>
      <c r="E171" s="52">
        <v>167</v>
      </c>
      <c r="F171" s="36">
        <v>0.1231712962962963</v>
      </c>
      <c r="G171" s="4">
        <v>54</v>
      </c>
    </row>
    <row r="172" spans="1:7" ht="12.75">
      <c r="A172" s="161" t="s">
        <v>3816</v>
      </c>
      <c r="B172" s="6" t="s">
        <v>763</v>
      </c>
      <c r="C172" s="5"/>
      <c r="D172" s="194" t="s">
        <v>3763</v>
      </c>
      <c r="E172" s="5">
        <v>168</v>
      </c>
      <c r="F172" s="9">
        <v>0.12318287037037036</v>
      </c>
      <c r="G172" s="5">
        <v>53</v>
      </c>
    </row>
    <row r="173" spans="1:7" ht="12.75">
      <c r="A173" s="171" t="s">
        <v>3817</v>
      </c>
      <c r="B173" s="6" t="s">
        <v>765</v>
      </c>
      <c r="C173" s="5"/>
      <c r="D173" s="194" t="s">
        <v>3818</v>
      </c>
      <c r="E173" s="52">
        <v>169</v>
      </c>
      <c r="F173" s="9">
        <v>0.12444444444444445</v>
      </c>
      <c r="G173" s="4">
        <v>52</v>
      </c>
    </row>
    <row r="174" spans="1:7" ht="12.75">
      <c r="A174" s="170" t="s">
        <v>3819</v>
      </c>
      <c r="B174" s="5" t="s">
        <v>765</v>
      </c>
      <c r="C174" s="5"/>
      <c r="D174" s="194"/>
      <c r="E174" s="5">
        <v>170</v>
      </c>
      <c r="F174" s="36">
        <v>0.12542824074074074</v>
      </c>
      <c r="G174" s="5">
        <v>51</v>
      </c>
    </row>
    <row r="175" spans="1:7" ht="12.75">
      <c r="A175" s="168" t="s">
        <v>890</v>
      </c>
      <c r="B175" s="5" t="s">
        <v>763</v>
      </c>
      <c r="C175" s="5">
        <v>1952</v>
      </c>
      <c r="D175" s="196" t="s">
        <v>2580</v>
      </c>
      <c r="E175" s="52">
        <v>171</v>
      </c>
      <c r="F175" s="36">
        <v>0.12818287037037038</v>
      </c>
      <c r="G175" s="4">
        <v>50</v>
      </c>
    </row>
    <row r="176" spans="1:7" ht="12.75">
      <c r="A176" s="171" t="s">
        <v>3825</v>
      </c>
      <c r="B176" s="57" t="s">
        <v>765</v>
      </c>
      <c r="C176" s="5"/>
      <c r="D176" s="194" t="s">
        <v>907</v>
      </c>
      <c r="E176" s="5">
        <v>172</v>
      </c>
      <c r="F176" s="9">
        <v>0.12819444444444444</v>
      </c>
      <c r="G176" s="5">
        <v>49</v>
      </c>
    </row>
    <row r="177" spans="1:7" ht="12.75">
      <c r="A177" s="162" t="s">
        <v>3820</v>
      </c>
      <c r="B177" s="57" t="s">
        <v>763</v>
      </c>
      <c r="C177" s="141"/>
      <c r="D177" s="196" t="s">
        <v>3772</v>
      </c>
      <c r="E177" s="52">
        <v>173</v>
      </c>
      <c r="F177" s="9">
        <v>0.1282060185185185</v>
      </c>
      <c r="G177" s="4">
        <v>48</v>
      </c>
    </row>
    <row r="178" spans="1:7" ht="12.75">
      <c r="A178" s="168" t="s">
        <v>3821</v>
      </c>
      <c r="B178" s="5" t="s">
        <v>763</v>
      </c>
      <c r="C178" s="5"/>
      <c r="D178" s="195" t="s">
        <v>3822</v>
      </c>
      <c r="E178" s="5">
        <v>174</v>
      </c>
      <c r="F178" s="36">
        <v>0.1282175925925926</v>
      </c>
      <c r="G178" s="5">
        <v>47</v>
      </c>
    </row>
    <row r="179" spans="1:7" ht="12.75">
      <c r="A179" s="161" t="s">
        <v>3823</v>
      </c>
      <c r="B179" s="6" t="s">
        <v>763</v>
      </c>
      <c r="C179" s="5"/>
      <c r="D179" s="196" t="s">
        <v>3763</v>
      </c>
      <c r="E179" s="52">
        <v>175</v>
      </c>
      <c r="F179" s="9">
        <v>0.12834490740740742</v>
      </c>
      <c r="G179" s="4">
        <v>46</v>
      </c>
    </row>
    <row r="180" spans="1:7" ht="12.75">
      <c r="A180" s="168" t="s">
        <v>826</v>
      </c>
      <c r="B180" s="5" t="s">
        <v>763</v>
      </c>
      <c r="C180" s="5">
        <v>1957</v>
      </c>
      <c r="D180" s="195" t="s">
        <v>1192</v>
      </c>
      <c r="E180" s="5">
        <v>176</v>
      </c>
      <c r="F180" s="36">
        <v>0.13028935185185184</v>
      </c>
      <c r="G180" s="5">
        <v>45</v>
      </c>
    </row>
    <row r="181" spans="1:7" ht="12.75">
      <c r="A181" s="170" t="s">
        <v>1467</v>
      </c>
      <c r="B181" s="5" t="s">
        <v>765</v>
      </c>
      <c r="C181" s="5">
        <v>1962</v>
      </c>
      <c r="D181" s="195" t="s">
        <v>1192</v>
      </c>
      <c r="E181" s="52">
        <v>177</v>
      </c>
      <c r="F181" s="36">
        <v>0.13578703703703704</v>
      </c>
      <c r="G181" s="4">
        <v>44</v>
      </c>
    </row>
    <row r="182" spans="1:7" ht="12.75">
      <c r="A182" s="172" t="s">
        <v>3824</v>
      </c>
      <c r="B182" s="5" t="s">
        <v>765</v>
      </c>
      <c r="C182" s="5"/>
      <c r="D182" s="177" t="s">
        <v>1733</v>
      </c>
      <c r="E182" s="5">
        <v>178</v>
      </c>
      <c r="F182" s="9">
        <v>0.1357986111111111</v>
      </c>
      <c r="G182" s="5">
        <v>43</v>
      </c>
    </row>
    <row r="183" spans="1:7" ht="12.75">
      <c r="A183" s="168" t="s">
        <v>1486</v>
      </c>
      <c r="B183" s="5" t="s">
        <v>763</v>
      </c>
      <c r="C183" s="5">
        <v>1966</v>
      </c>
      <c r="D183" s="195" t="s">
        <v>1192</v>
      </c>
      <c r="E183" s="52">
        <v>179</v>
      </c>
      <c r="F183" s="60">
        <v>0.1358101851851852</v>
      </c>
      <c r="G183" s="4">
        <v>42</v>
      </c>
    </row>
    <row r="184" spans="1:7" ht="12.75">
      <c r="A184" s="170" t="s">
        <v>891</v>
      </c>
      <c r="B184" s="5" t="s">
        <v>765</v>
      </c>
      <c r="C184" s="5">
        <v>1957</v>
      </c>
      <c r="D184" s="194" t="s">
        <v>1399</v>
      </c>
      <c r="E184" s="5">
        <v>180</v>
      </c>
      <c r="F184" s="36">
        <v>0.14657407407407408</v>
      </c>
      <c r="G184" s="5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1"/>
  <sheetViews>
    <sheetView zoomScalePageLayoutView="0" workbookViewId="0" topLeftCell="A70">
      <selection activeCell="A209" sqref="A209"/>
    </sheetView>
  </sheetViews>
  <sheetFormatPr defaultColWidth="9.140625" defaultRowHeight="12.75"/>
  <cols>
    <col min="1" max="1" width="27.28125" style="0" customWidth="1"/>
    <col min="2" max="2" width="9.140625" style="6" customWidth="1"/>
    <col min="3" max="3" width="14.140625" style="6" customWidth="1"/>
    <col min="4" max="4" width="32.28125" style="200" bestFit="1" customWidth="1"/>
    <col min="5" max="6" width="9.140625" style="6" customWidth="1"/>
  </cols>
  <sheetData>
    <row r="1" spans="1:9" s="43" customFormat="1" ht="23.25">
      <c r="A1" s="66" t="s">
        <v>3827</v>
      </c>
      <c r="B1" s="6"/>
      <c r="C1" s="6"/>
      <c r="D1" s="200"/>
      <c r="E1" s="6"/>
      <c r="F1" s="53"/>
      <c r="G1" s="54"/>
      <c r="H1" s="53"/>
      <c r="I1" s="54"/>
    </row>
    <row r="2" spans="1:9" s="43" customFormat="1" ht="23.25">
      <c r="A2" s="66"/>
      <c r="B2" s="6"/>
      <c r="C2" s="6"/>
      <c r="D2" s="200"/>
      <c r="E2" s="6"/>
      <c r="F2" s="53"/>
      <c r="G2" s="54"/>
      <c r="H2" s="53"/>
      <c r="I2" s="54"/>
    </row>
    <row r="3" spans="1:9" s="43" customFormat="1" ht="21">
      <c r="A3" s="67" t="s">
        <v>3964</v>
      </c>
      <c r="B3" s="52"/>
      <c r="C3" s="6"/>
      <c r="D3" s="201">
        <v>41196</v>
      </c>
      <c r="E3" s="6"/>
      <c r="F3" s="45"/>
      <c r="G3" s="47"/>
      <c r="H3" s="48"/>
      <c r="I3" s="55"/>
    </row>
    <row r="5" spans="1:7" ht="15">
      <c r="A5" s="167" t="s">
        <v>798</v>
      </c>
      <c r="B5" s="22" t="s">
        <v>767</v>
      </c>
      <c r="C5" s="22" t="s">
        <v>762</v>
      </c>
      <c r="D5" s="164" t="s">
        <v>799</v>
      </c>
      <c r="E5" s="122" t="s">
        <v>1052</v>
      </c>
      <c r="F5" s="123" t="s">
        <v>801</v>
      </c>
      <c r="G5" s="22" t="s">
        <v>797</v>
      </c>
    </row>
    <row r="7" spans="1:7" ht="12.75">
      <c r="A7" s="161" t="s">
        <v>3828</v>
      </c>
      <c r="B7" s="191" t="s">
        <v>2244</v>
      </c>
      <c r="C7" s="191" t="s">
        <v>763</v>
      </c>
      <c r="D7" s="202" t="s">
        <v>3829</v>
      </c>
      <c r="E7" s="191" t="s">
        <v>4129</v>
      </c>
      <c r="F7" s="191" t="s">
        <v>3830</v>
      </c>
      <c r="G7" s="6">
        <v>250</v>
      </c>
    </row>
    <row r="8" spans="1:7" ht="12.75">
      <c r="A8" s="161" t="s">
        <v>3831</v>
      </c>
      <c r="B8" s="191" t="s">
        <v>1939</v>
      </c>
      <c r="C8" s="191" t="s">
        <v>763</v>
      </c>
      <c r="D8" s="202" t="s">
        <v>3832</v>
      </c>
      <c r="E8" s="191" t="s">
        <v>4130</v>
      </c>
      <c r="F8" s="191" t="s">
        <v>3833</v>
      </c>
      <c r="G8" s="6">
        <v>249</v>
      </c>
    </row>
    <row r="9" spans="1:7" ht="12.75">
      <c r="A9" s="161" t="s">
        <v>522</v>
      </c>
      <c r="B9" s="191" t="s">
        <v>1857</v>
      </c>
      <c r="C9" s="191" t="s">
        <v>763</v>
      </c>
      <c r="D9" s="202" t="s">
        <v>1476</v>
      </c>
      <c r="E9" s="191" t="s">
        <v>4131</v>
      </c>
      <c r="F9" s="191" t="s">
        <v>3834</v>
      </c>
      <c r="G9" s="6">
        <v>248</v>
      </c>
    </row>
    <row r="10" spans="1:7" ht="12.75">
      <c r="A10" s="161" t="s">
        <v>3758</v>
      </c>
      <c r="B10" s="191" t="s">
        <v>2656</v>
      </c>
      <c r="C10" s="191" t="s">
        <v>763</v>
      </c>
      <c r="D10" s="202" t="s">
        <v>3835</v>
      </c>
      <c r="E10" s="191" t="s">
        <v>4132</v>
      </c>
      <c r="F10" s="191" t="s">
        <v>3836</v>
      </c>
      <c r="G10" s="6">
        <v>247</v>
      </c>
    </row>
    <row r="11" spans="1:7" ht="12.75">
      <c r="A11" s="161" t="s">
        <v>1094</v>
      </c>
      <c r="B11" s="191" t="s">
        <v>1659</v>
      </c>
      <c r="C11" s="191" t="s">
        <v>763</v>
      </c>
      <c r="D11" s="202" t="s">
        <v>2558</v>
      </c>
      <c r="E11" s="191" t="s">
        <v>4133</v>
      </c>
      <c r="F11" s="191" t="s">
        <v>3837</v>
      </c>
      <c r="G11" s="6">
        <v>246</v>
      </c>
    </row>
    <row r="12" spans="1:7" ht="12.75">
      <c r="A12" s="161" t="s">
        <v>410</v>
      </c>
      <c r="B12" s="191" t="s">
        <v>1822</v>
      </c>
      <c r="C12" s="191" t="s">
        <v>763</v>
      </c>
      <c r="D12" s="202" t="s">
        <v>1752</v>
      </c>
      <c r="E12" s="191" t="s">
        <v>4134</v>
      </c>
      <c r="F12" s="191" t="s">
        <v>3838</v>
      </c>
      <c r="G12" s="6">
        <v>245</v>
      </c>
    </row>
    <row r="13" spans="1:7" ht="12.75">
      <c r="A13" s="171" t="s">
        <v>3839</v>
      </c>
      <c r="B13" s="191" t="s">
        <v>1651</v>
      </c>
      <c r="C13" s="191" t="s">
        <v>765</v>
      </c>
      <c r="D13" s="202" t="s">
        <v>3832</v>
      </c>
      <c r="E13" s="191" t="s">
        <v>4135</v>
      </c>
      <c r="F13" s="191" t="s">
        <v>3840</v>
      </c>
      <c r="G13" s="6">
        <v>244</v>
      </c>
    </row>
    <row r="14" spans="1:7" ht="12.75">
      <c r="A14" s="161" t="s">
        <v>3841</v>
      </c>
      <c r="B14" s="191" t="s">
        <v>1834</v>
      </c>
      <c r="C14" s="191" t="s">
        <v>763</v>
      </c>
      <c r="D14" s="202" t="s">
        <v>3832</v>
      </c>
      <c r="E14" s="191" t="s">
        <v>4136</v>
      </c>
      <c r="F14" s="191" t="s">
        <v>3842</v>
      </c>
      <c r="G14" s="6">
        <v>243</v>
      </c>
    </row>
    <row r="15" spans="1:7" ht="12.75">
      <c r="A15" s="161" t="s">
        <v>3843</v>
      </c>
      <c r="B15" s="191" t="s">
        <v>1956</v>
      </c>
      <c r="C15" s="191" t="s">
        <v>763</v>
      </c>
      <c r="D15" s="202" t="s">
        <v>2488</v>
      </c>
      <c r="E15" s="191" t="s">
        <v>4137</v>
      </c>
      <c r="F15" s="191" t="s">
        <v>3844</v>
      </c>
      <c r="G15" s="6">
        <v>242</v>
      </c>
    </row>
    <row r="16" spans="1:7" ht="12.75">
      <c r="A16" s="161" t="s">
        <v>3845</v>
      </c>
      <c r="B16" s="191" t="s">
        <v>1672</v>
      </c>
      <c r="C16" s="191" t="s">
        <v>763</v>
      </c>
      <c r="D16" s="202" t="s">
        <v>214</v>
      </c>
      <c r="E16" s="191" t="s">
        <v>4138</v>
      </c>
      <c r="F16" s="191" t="s">
        <v>3846</v>
      </c>
      <c r="G16" s="6">
        <v>241</v>
      </c>
    </row>
    <row r="17" spans="1:7" ht="12.75">
      <c r="A17" s="161" t="s">
        <v>783</v>
      </c>
      <c r="B17" s="191" t="s">
        <v>2062</v>
      </c>
      <c r="C17" s="191" t="s">
        <v>763</v>
      </c>
      <c r="D17" s="202" t="s">
        <v>2613</v>
      </c>
      <c r="E17" s="191" t="s">
        <v>4139</v>
      </c>
      <c r="F17" s="191" t="s">
        <v>3847</v>
      </c>
      <c r="G17" s="6">
        <v>240</v>
      </c>
    </row>
    <row r="18" spans="1:7" ht="12.75">
      <c r="A18" s="161" t="s">
        <v>3848</v>
      </c>
      <c r="B18" s="191" t="s">
        <v>1927</v>
      </c>
      <c r="C18" s="191" t="s">
        <v>763</v>
      </c>
      <c r="D18" s="202" t="s">
        <v>2595</v>
      </c>
      <c r="E18" s="191" t="s">
        <v>4140</v>
      </c>
      <c r="F18" s="191" t="s">
        <v>3849</v>
      </c>
      <c r="G18" s="6">
        <v>239</v>
      </c>
    </row>
    <row r="19" spans="1:7" ht="12.75">
      <c r="A19" s="161" t="s">
        <v>3850</v>
      </c>
      <c r="B19" s="191" t="s">
        <v>1851</v>
      </c>
      <c r="C19" s="191" t="s">
        <v>763</v>
      </c>
      <c r="D19" s="202" t="s">
        <v>3851</v>
      </c>
      <c r="E19" s="191" t="s">
        <v>4141</v>
      </c>
      <c r="F19" s="191" t="s">
        <v>3852</v>
      </c>
      <c r="G19" s="6">
        <v>238</v>
      </c>
    </row>
    <row r="20" spans="1:7" ht="12.75">
      <c r="A20" s="161" t="s">
        <v>3853</v>
      </c>
      <c r="B20" s="191" t="s">
        <v>2454</v>
      </c>
      <c r="C20" s="191" t="s">
        <v>765</v>
      </c>
      <c r="D20" s="202" t="s">
        <v>3854</v>
      </c>
      <c r="E20" s="191" t="s">
        <v>4142</v>
      </c>
      <c r="F20" s="191" t="s">
        <v>3855</v>
      </c>
      <c r="G20" s="6">
        <v>237</v>
      </c>
    </row>
    <row r="21" spans="1:7" ht="12.75">
      <c r="A21" s="161" t="s">
        <v>3856</v>
      </c>
      <c r="B21" s="191" t="s">
        <v>3857</v>
      </c>
      <c r="C21" s="191" t="s">
        <v>763</v>
      </c>
      <c r="D21" s="202" t="s">
        <v>1752</v>
      </c>
      <c r="E21" s="191" t="s">
        <v>4143</v>
      </c>
      <c r="F21" s="191" t="s">
        <v>3858</v>
      </c>
      <c r="G21" s="6">
        <v>236</v>
      </c>
    </row>
    <row r="22" spans="1:7" ht="12.75">
      <c r="A22" s="161" t="s">
        <v>3859</v>
      </c>
      <c r="B22" s="191" t="s">
        <v>2445</v>
      </c>
      <c r="C22" s="191" t="s">
        <v>763</v>
      </c>
      <c r="D22" s="202" t="s">
        <v>3860</v>
      </c>
      <c r="E22" s="191" t="s">
        <v>4144</v>
      </c>
      <c r="F22" s="191" t="s">
        <v>3861</v>
      </c>
      <c r="G22" s="6">
        <v>235</v>
      </c>
    </row>
    <row r="23" spans="1:7" ht="12.75">
      <c r="A23" s="161" t="s">
        <v>773</v>
      </c>
      <c r="B23" s="191" t="s">
        <v>2564</v>
      </c>
      <c r="C23" s="191" t="s">
        <v>763</v>
      </c>
      <c r="D23" s="202" t="s">
        <v>1899</v>
      </c>
      <c r="E23" s="191" t="s">
        <v>4145</v>
      </c>
      <c r="F23" s="191" t="s">
        <v>3862</v>
      </c>
      <c r="G23" s="6">
        <v>234</v>
      </c>
    </row>
    <row r="24" spans="1:7" ht="12.75">
      <c r="A24" s="161" t="s">
        <v>3863</v>
      </c>
      <c r="B24" s="191" t="s">
        <v>2305</v>
      </c>
      <c r="C24" s="191" t="s">
        <v>763</v>
      </c>
      <c r="D24" s="202" t="s">
        <v>1694</v>
      </c>
      <c r="E24" s="191" t="s">
        <v>4146</v>
      </c>
      <c r="F24" s="191" t="s">
        <v>3864</v>
      </c>
      <c r="G24" s="6">
        <v>233</v>
      </c>
    </row>
    <row r="25" spans="1:7" ht="12.75">
      <c r="A25" s="161" t="s">
        <v>774</v>
      </c>
      <c r="B25" s="191" t="s">
        <v>2154</v>
      </c>
      <c r="C25" s="191" t="s">
        <v>763</v>
      </c>
      <c r="D25" s="202" t="s">
        <v>2613</v>
      </c>
      <c r="E25" s="191" t="s">
        <v>4213</v>
      </c>
      <c r="F25" s="191" t="s">
        <v>3865</v>
      </c>
      <c r="G25" s="6">
        <v>232</v>
      </c>
    </row>
    <row r="26" spans="1:7" ht="12.75">
      <c r="A26" s="161" t="s">
        <v>3866</v>
      </c>
      <c r="B26" s="191" t="s">
        <v>2493</v>
      </c>
      <c r="C26" s="191" t="s">
        <v>763</v>
      </c>
      <c r="D26" s="202" t="s">
        <v>2286</v>
      </c>
      <c r="E26" s="191" t="s">
        <v>4147</v>
      </c>
      <c r="F26" s="191" t="s">
        <v>3867</v>
      </c>
      <c r="G26" s="6">
        <v>231</v>
      </c>
    </row>
    <row r="27" spans="1:7" ht="12.75">
      <c r="A27" s="161" t="s">
        <v>1498</v>
      </c>
      <c r="B27" s="191" t="s">
        <v>109</v>
      </c>
      <c r="C27" s="191" t="s">
        <v>763</v>
      </c>
      <c r="D27" s="202" t="s">
        <v>2808</v>
      </c>
      <c r="E27" s="191" t="s">
        <v>4148</v>
      </c>
      <c r="F27" s="191" t="s">
        <v>3868</v>
      </c>
      <c r="G27" s="6">
        <v>230</v>
      </c>
    </row>
    <row r="28" spans="1:7" ht="12.75">
      <c r="A28" s="161" t="s">
        <v>3869</v>
      </c>
      <c r="B28" s="191" t="s">
        <v>1857</v>
      </c>
      <c r="C28" s="191" t="s">
        <v>765</v>
      </c>
      <c r="D28" s="202" t="s">
        <v>1752</v>
      </c>
      <c r="E28" s="191" t="s">
        <v>4149</v>
      </c>
      <c r="F28" s="191" t="s">
        <v>3870</v>
      </c>
      <c r="G28" s="6">
        <v>229</v>
      </c>
    </row>
    <row r="29" spans="1:7" ht="12.75">
      <c r="A29" s="161" t="s">
        <v>3871</v>
      </c>
      <c r="B29" s="191" t="s">
        <v>2493</v>
      </c>
      <c r="C29" s="191" t="s">
        <v>763</v>
      </c>
      <c r="D29" s="202" t="s">
        <v>3872</v>
      </c>
      <c r="E29" s="191" t="s">
        <v>4150</v>
      </c>
      <c r="F29" s="191" t="s">
        <v>3873</v>
      </c>
      <c r="G29" s="6">
        <v>228</v>
      </c>
    </row>
    <row r="30" spans="1:7" ht="12.75">
      <c r="A30" s="161" t="s">
        <v>3766</v>
      </c>
      <c r="B30" s="191" t="s">
        <v>1693</v>
      </c>
      <c r="C30" s="191" t="s">
        <v>763</v>
      </c>
      <c r="D30" s="202" t="s">
        <v>67</v>
      </c>
      <c r="E30" s="191" t="s">
        <v>4151</v>
      </c>
      <c r="F30" s="191" t="s">
        <v>3874</v>
      </c>
      <c r="G30" s="6">
        <v>227</v>
      </c>
    </row>
    <row r="31" spans="1:7" ht="12.75">
      <c r="A31" s="161" t="s">
        <v>3486</v>
      </c>
      <c r="B31" s="191" t="s">
        <v>2062</v>
      </c>
      <c r="C31" s="191" t="s">
        <v>765</v>
      </c>
      <c r="D31" s="202" t="s">
        <v>3097</v>
      </c>
      <c r="E31" s="191" t="s">
        <v>4152</v>
      </c>
      <c r="F31" s="191" t="s">
        <v>3875</v>
      </c>
      <c r="G31" s="6">
        <v>226</v>
      </c>
    </row>
    <row r="32" spans="1:7" ht="12.75">
      <c r="A32" s="161" t="s">
        <v>3487</v>
      </c>
      <c r="B32" s="191" t="s">
        <v>2564</v>
      </c>
      <c r="C32" s="191" t="s">
        <v>763</v>
      </c>
      <c r="D32" s="202" t="s">
        <v>341</v>
      </c>
      <c r="E32" s="191" t="s">
        <v>4153</v>
      </c>
      <c r="F32" s="191" t="s">
        <v>3875</v>
      </c>
      <c r="G32" s="6">
        <v>225</v>
      </c>
    </row>
    <row r="33" spans="1:7" ht="12.75">
      <c r="A33" s="161" t="s">
        <v>3483</v>
      </c>
      <c r="B33" s="191" t="s">
        <v>2382</v>
      </c>
      <c r="C33" s="191" t="s">
        <v>763</v>
      </c>
      <c r="D33" s="202" t="s">
        <v>48</v>
      </c>
      <c r="E33" s="191" t="s">
        <v>4154</v>
      </c>
      <c r="F33" s="191" t="s">
        <v>3875</v>
      </c>
      <c r="G33" s="6">
        <v>224</v>
      </c>
    </row>
    <row r="34" spans="1:7" ht="12.75">
      <c r="A34" s="161" t="s">
        <v>3876</v>
      </c>
      <c r="B34" s="191" t="s">
        <v>1712</v>
      </c>
      <c r="C34" s="191" t="s">
        <v>763</v>
      </c>
      <c r="D34" s="202" t="s">
        <v>3877</v>
      </c>
      <c r="E34" s="191" t="s">
        <v>4155</v>
      </c>
      <c r="F34" s="191" t="s">
        <v>3878</v>
      </c>
      <c r="G34" s="6">
        <v>223</v>
      </c>
    </row>
    <row r="35" spans="1:7" ht="12.75">
      <c r="A35" s="161" t="s">
        <v>3879</v>
      </c>
      <c r="B35" s="191" t="s">
        <v>1851</v>
      </c>
      <c r="C35" s="191" t="s">
        <v>763</v>
      </c>
      <c r="D35" s="202" t="s">
        <v>1752</v>
      </c>
      <c r="E35" s="191" t="s">
        <v>4156</v>
      </c>
      <c r="F35" s="191" t="s">
        <v>3878</v>
      </c>
      <c r="G35" s="6">
        <v>222</v>
      </c>
    </row>
    <row r="36" spans="1:7" ht="12.75">
      <c r="A36" s="161" t="s">
        <v>3880</v>
      </c>
      <c r="B36" s="191" t="s">
        <v>1927</v>
      </c>
      <c r="C36" s="191" t="s">
        <v>763</v>
      </c>
      <c r="D36" s="202" t="s">
        <v>3872</v>
      </c>
      <c r="E36" s="191" t="s">
        <v>4157</v>
      </c>
      <c r="F36" s="191" t="s">
        <v>3881</v>
      </c>
      <c r="G36" s="6">
        <v>221</v>
      </c>
    </row>
    <row r="37" spans="1:7" ht="12.75">
      <c r="A37" s="161" t="s">
        <v>775</v>
      </c>
      <c r="B37" s="191" t="s">
        <v>2062</v>
      </c>
      <c r="C37" s="191" t="s">
        <v>763</v>
      </c>
      <c r="D37" s="202" t="s">
        <v>1694</v>
      </c>
      <c r="E37" s="191" t="s">
        <v>4158</v>
      </c>
      <c r="F37" s="191" t="s">
        <v>3882</v>
      </c>
      <c r="G37" s="6">
        <v>220</v>
      </c>
    </row>
    <row r="38" spans="1:7" ht="12.75">
      <c r="A38" s="161" t="s">
        <v>3883</v>
      </c>
      <c r="B38" s="191" t="s">
        <v>2564</v>
      </c>
      <c r="C38" s="191" t="s">
        <v>763</v>
      </c>
      <c r="D38" s="202" t="s">
        <v>2286</v>
      </c>
      <c r="E38" s="191" t="s">
        <v>4159</v>
      </c>
      <c r="F38" s="191" t="s">
        <v>3884</v>
      </c>
      <c r="G38" s="6">
        <v>219</v>
      </c>
    </row>
    <row r="39" spans="1:7" ht="12.75">
      <c r="A39" s="161" t="s">
        <v>3885</v>
      </c>
      <c r="B39" s="191" t="s">
        <v>2656</v>
      </c>
      <c r="C39" s="191" t="s">
        <v>763</v>
      </c>
      <c r="D39" s="202" t="s">
        <v>1752</v>
      </c>
      <c r="E39" s="191" t="s">
        <v>4160</v>
      </c>
      <c r="F39" s="191" t="s">
        <v>3886</v>
      </c>
      <c r="G39" s="6">
        <v>218</v>
      </c>
    </row>
    <row r="40" spans="1:7" ht="12.75">
      <c r="A40" s="161" t="s">
        <v>727</v>
      </c>
      <c r="B40" s="191" t="s">
        <v>1822</v>
      </c>
      <c r="C40" s="191" t="s">
        <v>763</v>
      </c>
      <c r="D40" s="202" t="s">
        <v>1694</v>
      </c>
      <c r="E40" s="191" t="s">
        <v>4161</v>
      </c>
      <c r="F40" s="191" t="s">
        <v>3887</v>
      </c>
      <c r="G40" s="6">
        <v>217</v>
      </c>
    </row>
    <row r="41" spans="1:7" ht="12.75">
      <c r="A41" s="161" t="s">
        <v>3888</v>
      </c>
      <c r="B41" s="191" t="s">
        <v>1693</v>
      </c>
      <c r="C41" s="191" t="s">
        <v>765</v>
      </c>
      <c r="D41" s="202" t="s">
        <v>3889</v>
      </c>
      <c r="E41" s="191" t="s">
        <v>4162</v>
      </c>
      <c r="F41" s="191" t="s">
        <v>3890</v>
      </c>
      <c r="G41" s="6">
        <v>216</v>
      </c>
    </row>
    <row r="42" spans="1:7" ht="12.75">
      <c r="A42" s="161" t="s">
        <v>426</v>
      </c>
      <c r="B42" s="191" t="s">
        <v>2300</v>
      </c>
      <c r="C42" s="191" t="s">
        <v>763</v>
      </c>
      <c r="D42" s="202" t="s">
        <v>2672</v>
      </c>
      <c r="E42" s="191" t="s">
        <v>4163</v>
      </c>
      <c r="F42" s="191" t="s">
        <v>3891</v>
      </c>
      <c r="G42" s="6">
        <v>215</v>
      </c>
    </row>
    <row r="43" spans="1:7" ht="12.75">
      <c r="A43" s="161" t="s">
        <v>1135</v>
      </c>
      <c r="B43" s="191" t="s">
        <v>1882</v>
      </c>
      <c r="C43" s="191" t="s">
        <v>763</v>
      </c>
      <c r="D43" s="202" t="s">
        <v>1752</v>
      </c>
      <c r="E43" s="191" t="s">
        <v>4164</v>
      </c>
      <c r="F43" s="191" t="s">
        <v>3892</v>
      </c>
      <c r="G43" s="6">
        <v>214</v>
      </c>
    </row>
    <row r="44" spans="1:7" ht="12.75">
      <c r="A44" s="161" t="s">
        <v>3893</v>
      </c>
      <c r="B44" s="191" t="s">
        <v>1898</v>
      </c>
      <c r="C44" s="191" t="s">
        <v>763</v>
      </c>
      <c r="D44" s="202" t="s">
        <v>3894</v>
      </c>
      <c r="E44" s="191" t="s">
        <v>4165</v>
      </c>
      <c r="F44" s="191" t="s">
        <v>3895</v>
      </c>
      <c r="G44" s="6">
        <v>213</v>
      </c>
    </row>
    <row r="45" spans="1:7" ht="12.75">
      <c r="A45" s="161" t="s">
        <v>1413</v>
      </c>
      <c r="B45" s="191" t="s">
        <v>1712</v>
      </c>
      <c r="C45" s="191" t="s">
        <v>763</v>
      </c>
      <c r="D45" s="202" t="s">
        <v>1694</v>
      </c>
      <c r="E45" s="191" t="s">
        <v>4166</v>
      </c>
      <c r="F45" s="191" t="s">
        <v>3896</v>
      </c>
      <c r="G45" s="6">
        <v>212</v>
      </c>
    </row>
    <row r="46" spans="1:7" ht="12.75">
      <c r="A46" s="161" t="s">
        <v>3897</v>
      </c>
      <c r="B46" s="191" t="s">
        <v>1712</v>
      </c>
      <c r="C46" s="191" t="s">
        <v>763</v>
      </c>
      <c r="D46" s="202" t="s">
        <v>1726</v>
      </c>
      <c r="E46" s="191" t="s">
        <v>4167</v>
      </c>
      <c r="F46" s="191" t="s">
        <v>3896</v>
      </c>
      <c r="G46" s="6">
        <v>211</v>
      </c>
    </row>
    <row r="47" spans="1:7" ht="12.75">
      <c r="A47" s="161" t="s">
        <v>3448</v>
      </c>
      <c r="B47" s="191" t="s">
        <v>1651</v>
      </c>
      <c r="C47" s="191" t="s">
        <v>763</v>
      </c>
      <c r="D47" s="202" t="s">
        <v>2128</v>
      </c>
      <c r="E47" s="191" t="s">
        <v>4168</v>
      </c>
      <c r="F47" s="191" t="s">
        <v>3896</v>
      </c>
      <c r="G47" s="6">
        <v>210</v>
      </c>
    </row>
    <row r="48" spans="1:7" ht="12.75">
      <c r="A48" s="161" t="s">
        <v>3898</v>
      </c>
      <c r="B48" s="191" t="s">
        <v>2656</v>
      </c>
      <c r="C48" s="191" t="s">
        <v>763</v>
      </c>
      <c r="D48" s="202" t="s">
        <v>3851</v>
      </c>
      <c r="E48" s="191" t="s">
        <v>4169</v>
      </c>
      <c r="F48" s="191" t="s">
        <v>3896</v>
      </c>
      <c r="G48" s="6">
        <v>209</v>
      </c>
    </row>
    <row r="49" spans="1:7" ht="12.75">
      <c r="A49" s="161" t="s">
        <v>725</v>
      </c>
      <c r="B49" s="191" t="s">
        <v>1822</v>
      </c>
      <c r="C49" s="191" t="s">
        <v>765</v>
      </c>
      <c r="D49" s="202" t="s">
        <v>2613</v>
      </c>
      <c r="E49" s="191" t="s">
        <v>4170</v>
      </c>
      <c r="F49" s="191" t="s">
        <v>3899</v>
      </c>
      <c r="G49" s="6">
        <v>208</v>
      </c>
    </row>
    <row r="50" spans="1:7" ht="12.75">
      <c r="A50" s="161" t="s">
        <v>777</v>
      </c>
      <c r="B50" s="191" t="s">
        <v>109</v>
      </c>
      <c r="C50" s="191" t="s">
        <v>765</v>
      </c>
      <c r="D50" s="202" t="s">
        <v>1660</v>
      </c>
      <c r="E50" s="191" t="s">
        <v>4171</v>
      </c>
      <c r="F50" s="191" t="s">
        <v>3900</v>
      </c>
      <c r="G50" s="6">
        <v>207</v>
      </c>
    </row>
    <row r="51" spans="1:7" ht="12.75">
      <c r="A51" s="161" t="s">
        <v>3901</v>
      </c>
      <c r="B51" s="191" t="s">
        <v>1712</v>
      </c>
      <c r="C51" s="191" t="s">
        <v>763</v>
      </c>
      <c r="D51" s="202" t="s">
        <v>3902</v>
      </c>
      <c r="E51" s="191" t="s">
        <v>4172</v>
      </c>
      <c r="F51" s="191" t="s">
        <v>3903</v>
      </c>
      <c r="G51" s="6">
        <v>206</v>
      </c>
    </row>
    <row r="52" spans="1:7" ht="12.75">
      <c r="A52" s="161" t="s">
        <v>1100</v>
      </c>
      <c r="B52" s="191" t="s">
        <v>2493</v>
      </c>
      <c r="C52" s="191" t="s">
        <v>763</v>
      </c>
      <c r="D52" s="202" t="s">
        <v>2187</v>
      </c>
      <c r="E52" s="191" t="s">
        <v>4173</v>
      </c>
      <c r="F52" s="191" t="s">
        <v>3904</v>
      </c>
      <c r="G52" s="6">
        <v>205</v>
      </c>
    </row>
    <row r="53" spans="1:7" ht="12.75">
      <c r="A53" s="161" t="s">
        <v>427</v>
      </c>
      <c r="B53" s="191" t="s">
        <v>1659</v>
      </c>
      <c r="C53" s="191" t="s">
        <v>763</v>
      </c>
      <c r="D53" s="202" t="s">
        <v>2677</v>
      </c>
      <c r="E53" s="191" t="s">
        <v>4174</v>
      </c>
      <c r="F53" s="191" t="s">
        <v>3905</v>
      </c>
      <c r="G53" s="6">
        <v>204</v>
      </c>
    </row>
    <row r="54" spans="1:7" ht="12.75">
      <c r="A54" s="161" t="s">
        <v>3906</v>
      </c>
      <c r="B54" s="191" t="s">
        <v>346</v>
      </c>
      <c r="C54" s="191" t="s">
        <v>763</v>
      </c>
      <c r="D54" s="202" t="s">
        <v>1686</v>
      </c>
      <c r="E54" s="191" t="s">
        <v>4175</v>
      </c>
      <c r="F54" s="191" t="s">
        <v>3907</v>
      </c>
      <c r="G54" s="6">
        <v>203</v>
      </c>
    </row>
    <row r="55" spans="1:7" ht="12.75">
      <c r="A55" s="161" t="s">
        <v>3908</v>
      </c>
      <c r="B55" s="191" t="s">
        <v>1927</v>
      </c>
      <c r="C55" s="191" t="s">
        <v>763</v>
      </c>
      <c r="D55" s="202" t="s">
        <v>3909</v>
      </c>
      <c r="E55" s="191" t="s">
        <v>4176</v>
      </c>
      <c r="F55" s="191" t="s">
        <v>3910</v>
      </c>
      <c r="G55" s="6">
        <v>202</v>
      </c>
    </row>
    <row r="56" spans="1:7" ht="12.75">
      <c r="A56" s="161" t="s">
        <v>1127</v>
      </c>
      <c r="B56" s="191" t="s">
        <v>1898</v>
      </c>
      <c r="C56" s="191" t="s">
        <v>765</v>
      </c>
      <c r="D56" s="202" t="s">
        <v>580</v>
      </c>
      <c r="E56" s="191" t="s">
        <v>4177</v>
      </c>
      <c r="F56" s="191" t="s">
        <v>3911</v>
      </c>
      <c r="G56" s="6">
        <v>201</v>
      </c>
    </row>
    <row r="57" spans="1:7" ht="12.75">
      <c r="A57" s="161" t="s">
        <v>671</v>
      </c>
      <c r="B57" s="191" t="s">
        <v>1898</v>
      </c>
      <c r="C57" s="191" t="s">
        <v>763</v>
      </c>
      <c r="D57" s="202" t="s">
        <v>1694</v>
      </c>
      <c r="E57" s="191" t="s">
        <v>4178</v>
      </c>
      <c r="F57" s="191" t="s">
        <v>3912</v>
      </c>
      <c r="G57" s="6">
        <v>200</v>
      </c>
    </row>
    <row r="58" spans="1:7" ht="12.75">
      <c r="A58" s="161" t="s">
        <v>3913</v>
      </c>
      <c r="B58" s="191" t="s">
        <v>1822</v>
      </c>
      <c r="C58" s="191" t="s">
        <v>763</v>
      </c>
      <c r="D58" s="202" t="s">
        <v>3914</v>
      </c>
      <c r="E58" s="191" t="s">
        <v>4179</v>
      </c>
      <c r="F58" s="191" t="s">
        <v>3915</v>
      </c>
      <c r="G58" s="6">
        <v>199</v>
      </c>
    </row>
    <row r="59" spans="1:7" ht="12.75">
      <c r="A59" s="161" t="s">
        <v>3916</v>
      </c>
      <c r="B59" s="191" t="s">
        <v>2454</v>
      </c>
      <c r="C59" s="191" t="s">
        <v>763</v>
      </c>
      <c r="D59" s="202" t="s">
        <v>1686</v>
      </c>
      <c r="E59" s="191" t="s">
        <v>4180</v>
      </c>
      <c r="F59" s="191" t="s">
        <v>3917</v>
      </c>
      <c r="G59" s="6">
        <v>198</v>
      </c>
    </row>
    <row r="60" spans="1:7" ht="12.75">
      <c r="A60" s="161" t="s">
        <v>3918</v>
      </c>
      <c r="B60" s="191" t="s">
        <v>2244</v>
      </c>
      <c r="C60" s="191" t="s">
        <v>763</v>
      </c>
      <c r="D60" s="202" t="s">
        <v>3919</v>
      </c>
      <c r="E60" s="191" t="s">
        <v>4181</v>
      </c>
      <c r="F60" s="191" t="s">
        <v>3920</v>
      </c>
      <c r="G60" s="6">
        <v>197</v>
      </c>
    </row>
    <row r="61" spans="1:7" ht="12.75">
      <c r="A61" s="161" t="s">
        <v>3921</v>
      </c>
      <c r="B61" s="191" t="s">
        <v>2445</v>
      </c>
      <c r="C61" s="191" t="s">
        <v>763</v>
      </c>
      <c r="D61" s="202" t="s">
        <v>3919</v>
      </c>
      <c r="E61" s="191" t="s">
        <v>4182</v>
      </c>
      <c r="F61" s="191" t="s">
        <v>3920</v>
      </c>
      <c r="G61" s="6">
        <v>196</v>
      </c>
    </row>
    <row r="62" spans="1:7" ht="12.75">
      <c r="A62" s="161" t="s">
        <v>3922</v>
      </c>
      <c r="B62" s="191" t="s">
        <v>1693</v>
      </c>
      <c r="C62" s="191" t="s">
        <v>763</v>
      </c>
      <c r="D62" s="202" t="s">
        <v>2286</v>
      </c>
      <c r="E62" s="191" t="s">
        <v>4183</v>
      </c>
      <c r="F62" s="191" t="s">
        <v>3923</v>
      </c>
      <c r="G62" s="6">
        <v>195</v>
      </c>
    </row>
    <row r="63" spans="1:7" ht="12.75">
      <c r="A63" s="161" t="s">
        <v>458</v>
      </c>
      <c r="B63" s="191" t="s">
        <v>1659</v>
      </c>
      <c r="C63" s="191" t="s">
        <v>765</v>
      </c>
      <c r="D63" s="202" t="s">
        <v>2902</v>
      </c>
      <c r="E63" s="191" t="s">
        <v>4184</v>
      </c>
      <c r="F63" s="191" t="s">
        <v>3924</v>
      </c>
      <c r="G63" s="6">
        <v>194</v>
      </c>
    </row>
    <row r="64" spans="1:7" ht="12.75">
      <c r="A64" s="161" t="s">
        <v>1114</v>
      </c>
      <c r="B64" s="191" t="s">
        <v>37</v>
      </c>
      <c r="C64" s="191" t="s">
        <v>763</v>
      </c>
      <c r="D64" s="202" t="s">
        <v>1476</v>
      </c>
      <c r="E64" s="191" t="s">
        <v>4185</v>
      </c>
      <c r="F64" s="191" t="s">
        <v>3925</v>
      </c>
      <c r="G64" s="6">
        <v>193</v>
      </c>
    </row>
    <row r="65" spans="1:7" ht="12.75">
      <c r="A65" s="168" t="s">
        <v>750</v>
      </c>
      <c r="B65" s="191" t="s">
        <v>1927</v>
      </c>
      <c r="C65" s="191" t="s">
        <v>763</v>
      </c>
      <c r="D65" s="202" t="s">
        <v>1801</v>
      </c>
      <c r="E65" s="191" t="s">
        <v>4186</v>
      </c>
      <c r="F65" s="191" t="s">
        <v>3926</v>
      </c>
      <c r="G65" s="6">
        <v>192</v>
      </c>
    </row>
    <row r="66" spans="1:7" ht="12.75">
      <c r="A66" s="161" t="s">
        <v>3927</v>
      </c>
      <c r="B66" s="191" t="s">
        <v>2445</v>
      </c>
      <c r="C66" s="191" t="s">
        <v>763</v>
      </c>
      <c r="D66" s="202" t="s">
        <v>48</v>
      </c>
      <c r="E66" s="191" t="s">
        <v>4187</v>
      </c>
      <c r="F66" s="191" t="s">
        <v>3928</v>
      </c>
      <c r="G66" s="6">
        <v>191</v>
      </c>
    </row>
    <row r="67" spans="1:7" ht="12.75">
      <c r="A67" s="161" t="s">
        <v>3929</v>
      </c>
      <c r="B67" s="191" t="s">
        <v>2656</v>
      </c>
      <c r="C67" s="191" t="s">
        <v>763</v>
      </c>
      <c r="D67" s="202" t="s">
        <v>1752</v>
      </c>
      <c r="E67" s="191" t="s">
        <v>4188</v>
      </c>
      <c r="F67" s="191" t="s">
        <v>3930</v>
      </c>
      <c r="G67" s="6">
        <v>190</v>
      </c>
    </row>
    <row r="68" spans="1:7" ht="12.75">
      <c r="A68" s="161" t="s">
        <v>1159</v>
      </c>
      <c r="B68" s="191" t="s">
        <v>1822</v>
      </c>
      <c r="C68" s="191" t="s">
        <v>765</v>
      </c>
      <c r="D68" s="202" t="s">
        <v>1733</v>
      </c>
      <c r="E68" s="191" t="s">
        <v>4189</v>
      </c>
      <c r="F68" s="191" t="s">
        <v>3931</v>
      </c>
      <c r="G68" s="6">
        <v>189</v>
      </c>
    </row>
    <row r="69" spans="1:7" ht="12.75">
      <c r="A69" s="161" t="s">
        <v>3932</v>
      </c>
      <c r="B69" s="191" t="s">
        <v>2244</v>
      </c>
      <c r="C69" s="191" t="s">
        <v>763</v>
      </c>
      <c r="D69" s="202" t="s">
        <v>1752</v>
      </c>
      <c r="E69" s="191" t="s">
        <v>4190</v>
      </c>
      <c r="F69" s="191" t="s">
        <v>3933</v>
      </c>
      <c r="G69" s="6">
        <v>188</v>
      </c>
    </row>
    <row r="70" spans="1:7" ht="12.75">
      <c r="A70" s="161" t="s">
        <v>815</v>
      </c>
      <c r="B70" s="191" t="s">
        <v>1672</v>
      </c>
      <c r="C70" s="191" t="s">
        <v>763</v>
      </c>
      <c r="D70" s="202" t="s">
        <v>2286</v>
      </c>
      <c r="E70" s="191" t="s">
        <v>4191</v>
      </c>
      <c r="F70" s="191" t="s">
        <v>3934</v>
      </c>
      <c r="G70" s="6">
        <v>187</v>
      </c>
    </row>
    <row r="71" spans="1:7" ht="12.75">
      <c r="A71" s="161" t="s">
        <v>670</v>
      </c>
      <c r="B71" s="191" t="s">
        <v>1939</v>
      </c>
      <c r="C71" s="191" t="s">
        <v>763</v>
      </c>
      <c r="D71" s="202" t="s">
        <v>1752</v>
      </c>
      <c r="E71" s="191" t="s">
        <v>4192</v>
      </c>
      <c r="F71" s="191" t="s">
        <v>3935</v>
      </c>
      <c r="G71" s="6">
        <v>186</v>
      </c>
    </row>
    <row r="72" spans="1:7" ht="12.75">
      <c r="A72" s="161" t="s">
        <v>819</v>
      </c>
      <c r="B72" s="191" t="s">
        <v>1822</v>
      </c>
      <c r="C72" s="191" t="s">
        <v>765</v>
      </c>
      <c r="D72" s="202" t="s">
        <v>1660</v>
      </c>
      <c r="E72" s="191" t="s">
        <v>4193</v>
      </c>
      <c r="F72" s="191" t="s">
        <v>3936</v>
      </c>
      <c r="G72" s="6">
        <v>185</v>
      </c>
    </row>
    <row r="73" spans="1:7" ht="12.75">
      <c r="A73" s="161" t="s">
        <v>793</v>
      </c>
      <c r="B73" s="191" t="s">
        <v>1857</v>
      </c>
      <c r="C73" s="191" t="s">
        <v>763</v>
      </c>
      <c r="D73" s="202" t="s">
        <v>1660</v>
      </c>
      <c r="E73" s="191" t="s">
        <v>4194</v>
      </c>
      <c r="F73" s="191" t="s">
        <v>3937</v>
      </c>
      <c r="G73" s="6">
        <v>184</v>
      </c>
    </row>
    <row r="74" spans="1:7" ht="12.75">
      <c r="A74" s="161" t="s">
        <v>3938</v>
      </c>
      <c r="B74" s="191" t="s">
        <v>2244</v>
      </c>
      <c r="C74" s="191" t="s">
        <v>763</v>
      </c>
      <c r="D74" s="202" t="s">
        <v>3939</v>
      </c>
      <c r="E74" s="191" t="s">
        <v>4195</v>
      </c>
      <c r="F74" s="191" t="s">
        <v>3940</v>
      </c>
      <c r="G74" s="6">
        <v>183</v>
      </c>
    </row>
    <row r="75" spans="1:7" ht="12.75">
      <c r="A75" s="161" t="s">
        <v>852</v>
      </c>
      <c r="B75" s="191" t="s">
        <v>2564</v>
      </c>
      <c r="C75" s="191" t="s">
        <v>763</v>
      </c>
      <c r="D75" s="202" t="s">
        <v>1801</v>
      </c>
      <c r="E75" s="191" t="s">
        <v>4196</v>
      </c>
      <c r="F75" s="191" t="s">
        <v>3941</v>
      </c>
      <c r="G75" s="6">
        <v>182</v>
      </c>
    </row>
    <row r="76" spans="1:7" ht="12.75">
      <c r="A76" s="161" t="s">
        <v>3459</v>
      </c>
      <c r="B76" s="191" t="s">
        <v>2062</v>
      </c>
      <c r="C76" s="191" t="s">
        <v>765</v>
      </c>
      <c r="D76" s="202" t="s">
        <v>2918</v>
      </c>
      <c r="E76" s="191" t="s">
        <v>4197</v>
      </c>
      <c r="F76" s="191" t="s">
        <v>3942</v>
      </c>
      <c r="G76" s="6">
        <v>181</v>
      </c>
    </row>
    <row r="77" spans="1:7" ht="12.75">
      <c r="A77" s="161" t="s">
        <v>2703</v>
      </c>
      <c r="B77" s="191" t="s">
        <v>109</v>
      </c>
      <c r="C77" s="191" t="s">
        <v>763</v>
      </c>
      <c r="D77" s="202" t="s">
        <v>2613</v>
      </c>
      <c r="E77" s="191" t="s">
        <v>4198</v>
      </c>
      <c r="F77" s="191" t="s">
        <v>3943</v>
      </c>
      <c r="G77" s="6">
        <v>180</v>
      </c>
    </row>
    <row r="78" spans="1:7" ht="12.75">
      <c r="A78" s="161" t="s">
        <v>1139</v>
      </c>
      <c r="B78" s="191" t="s">
        <v>2382</v>
      </c>
      <c r="C78" s="191" t="s">
        <v>765</v>
      </c>
      <c r="D78" s="202" t="s">
        <v>1733</v>
      </c>
      <c r="E78" s="191" t="s">
        <v>4199</v>
      </c>
      <c r="F78" s="191" t="s">
        <v>3943</v>
      </c>
      <c r="G78" s="6">
        <v>179</v>
      </c>
    </row>
    <row r="79" spans="1:7" ht="12.75">
      <c r="A79" s="161" t="s">
        <v>760</v>
      </c>
      <c r="B79" s="191" t="s">
        <v>1712</v>
      </c>
      <c r="C79" s="191" t="s">
        <v>763</v>
      </c>
      <c r="D79" s="202" t="s">
        <v>2613</v>
      </c>
      <c r="E79" s="191" t="s">
        <v>4200</v>
      </c>
      <c r="F79" s="191" t="s">
        <v>3944</v>
      </c>
      <c r="G79" s="6">
        <v>178</v>
      </c>
    </row>
    <row r="80" spans="1:7" ht="12.75">
      <c r="A80" s="161" t="s">
        <v>3945</v>
      </c>
      <c r="B80" s="191" t="s">
        <v>1822</v>
      </c>
      <c r="C80" s="191" t="s">
        <v>763</v>
      </c>
      <c r="D80" s="202" t="s">
        <v>214</v>
      </c>
      <c r="E80" s="191" t="s">
        <v>4201</v>
      </c>
      <c r="F80" s="191" t="s">
        <v>3946</v>
      </c>
      <c r="G80" s="6">
        <v>177</v>
      </c>
    </row>
    <row r="81" spans="1:7" ht="12.75">
      <c r="A81" s="161" t="s">
        <v>816</v>
      </c>
      <c r="B81" s="191" t="s">
        <v>1939</v>
      </c>
      <c r="C81" s="191" t="s">
        <v>763</v>
      </c>
      <c r="D81" s="202" t="s">
        <v>1752</v>
      </c>
      <c r="E81" s="191" t="s">
        <v>4202</v>
      </c>
      <c r="F81" s="191" t="s">
        <v>3947</v>
      </c>
      <c r="G81" s="6">
        <v>176</v>
      </c>
    </row>
    <row r="82" spans="1:7" ht="12.75">
      <c r="A82" s="161" t="s">
        <v>3948</v>
      </c>
      <c r="B82" s="191" t="s">
        <v>1857</v>
      </c>
      <c r="C82" s="191" t="s">
        <v>763</v>
      </c>
      <c r="D82" s="202" t="s">
        <v>2662</v>
      </c>
      <c r="E82" s="191" t="s">
        <v>4203</v>
      </c>
      <c r="F82" s="191" t="s">
        <v>3949</v>
      </c>
      <c r="G82" s="6">
        <v>175</v>
      </c>
    </row>
    <row r="83" spans="1:7" ht="12.75">
      <c r="A83" s="161" t="s">
        <v>3950</v>
      </c>
      <c r="B83" s="191" t="s">
        <v>2656</v>
      </c>
      <c r="C83" s="191" t="s">
        <v>765</v>
      </c>
      <c r="D83" s="202" t="s">
        <v>3919</v>
      </c>
      <c r="E83" s="191" t="s">
        <v>4204</v>
      </c>
      <c r="F83" s="191" t="s">
        <v>3951</v>
      </c>
      <c r="G83" s="6">
        <v>174</v>
      </c>
    </row>
    <row r="84" spans="1:7" ht="12.75">
      <c r="A84" s="161" t="s">
        <v>501</v>
      </c>
      <c r="B84" s="191" t="s">
        <v>1834</v>
      </c>
      <c r="C84" s="191" t="s">
        <v>763</v>
      </c>
      <c r="D84" s="202" t="s">
        <v>3919</v>
      </c>
      <c r="E84" s="191" t="s">
        <v>4205</v>
      </c>
      <c r="F84" s="191" t="s">
        <v>3952</v>
      </c>
      <c r="G84" s="6">
        <v>173</v>
      </c>
    </row>
    <row r="85" spans="1:7" ht="12.75">
      <c r="A85" s="161" t="s">
        <v>3953</v>
      </c>
      <c r="B85" s="191" t="s">
        <v>3954</v>
      </c>
      <c r="C85" s="191" t="s">
        <v>763</v>
      </c>
      <c r="D85" s="202" t="s">
        <v>3919</v>
      </c>
      <c r="E85" s="191" t="s">
        <v>4206</v>
      </c>
      <c r="F85" s="191" t="s">
        <v>3952</v>
      </c>
      <c r="G85" s="6">
        <v>172</v>
      </c>
    </row>
    <row r="86" spans="1:7" ht="12.75">
      <c r="A86" s="161" t="s">
        <v>3955</v>
      </c>
      <c r="B86" s="191" t="s">
        <v>1927</v>
      </c>
      <c r="C86" s="191" t="s">
        <v>763</v>
      </c>
      <c r="D86" s="202" t="s">
        <v>3956</v>
      </c>
      <c r="E86" s="191" t="s">
        <v>4207</v>
      </c>
      <c r="F86" s="191" t="s">
        <v>3957</v>
      </c>
      <c r="G86" s="6">
        <v>171</v>
      </c>
    </row>
    <row r="87" spans="1:7" ht="12.75">
      <c r="A87" s="161" t="s">
        <v>497</v>
      </c>
      <c r="B87" s="191" t="s">
        <v>1693</v>
      </c>
      <c r="C87" s="191" t="s">
        <v>763</v>
      </c>
      <c r="D87" s="202" t="s">
        <v>1752</v>
      </c>
      <c r="E87" s="191" t="s">
        <v>4208</v>
      </c>
      <c r="F87" s="191" t="s">
        <v>3958</v>
      </c>
      <c r="G87" s="6">
        <v>170</v>
      </c>
    </row>
    <row r="88" spans="1:7" ht="12.75">
      <c r="A88" s="161" t="s">
        <v>498</v>
      </c>
      <c r="B88" s="191" t="s">
        <v>1851</v>
      </c>
      <c r="C88" s="191" t="s">
        <v>763</v>
      </c>
      <c r="D88" s="202" t="s">
        <v>2595</v>
      </c>
      <c r="E88" s="191" t="s">
        <v>4209</v>
      </c>
      <c r="F88" s="191" t="s">
        <v>3959</v>
      </c>
      <c r="G88" s="6">
        <v>169</v>
      </c>
    </row>
    <row r="89" spans="1:7" ht="12.75">
      <c r="A89" s="161" t="s">
        <v>809</v>
      </c>
      <c r="B89" s="191" t="s">
        <v>1882</v>
      </c>
      <c r="C89" s="191" t="s">
        <v>763</v>
      </c>
      <c r="D89" s="202" t="s">
        <v>1660</v>
      </c>
      <c r="E89" s="191" t="s">
        <v>4210</v>
      </c>
      <c r="F89" s="191" t="s">
        <v>3960</v>
      </c>
      <c r="G89" s="6">
        <v>168</v>
      </c>
    </row>
    <row r="90" spans="1:7" ht="12.75">
      <c r="A90" s="161" t="s">
        <v>3961</v>
      </c>
      <c r="B90" s="191" t="s">
        <v>2656</v>
      </c>
      <c r="C90" s="191" t="s">
        <v>763</v>
      </c>
      <c r="D90" s="202" t="s">
        <v>2286</v>
      </c>
      <c r="E90" s="191" t="s">
        <v>4211</v>
      </c>
      <c r="F90" s="191" t="s">
        <v>3962</v>
      </c>
      <c r="G90" s="6">
        <v>167</v>
      </c>
    </row>
    <row r="91" spans="1:7" ht="12.75">
      <c r="A91" s="161" t="s">
        <v>792</v>
      </c>
      <c r="B91" s="191" t="s">
        <v>1651</v>
      </c>
      <c r="C91" s="191" t="s">
        <v>763</v>
      </c>
      <c r="D91" s="202" t="s">
        <v>2613</v>
      </c>
      <c r="E91" s="191" t="s">
        <v>4212</v>
      </c>
      <c r="F91" s="191" t="s">
        <v>3963</v>
      </c>
      <c r="G91" s="6">
        <v>166</v>
      </c>
    </row>
    <row r="95" spans="1:9" s="43" customFormat="1" ht="21">
      <c r="A95" s="67" t="s">
        <v>3965</v>
      </c>
      <c r="B95" s="52"/>
      <c r="C95" s="6"/>
      <c r="D95" s="201">
        <v>41196</v>
      </c>
      <c r="E95" s="6"/>
      <c r="F95" s="45"/>
      <c r="G95" s="47"/>
      <c r="H95" s="48"/>
      <c r="I95" s="55"/>
    </row>
    <row r="97" spans="1:7" ht="15">
      <c r="A97" s="167" t="s">
        <v>798</v>
      </c>
      <c r="B97" s="22" t="s">
        <v>767</v>
      </c>
      <c r="C97" s="22" t="s">
        <v>762</v>
      </c>
      <c r="D97" s="164" t="s">
        <v>799</v>
      </c>
      <c r="E97" s="122" t="s">
        <v>1052</v>
      </c>
      <c r="F97" s="123" t="s">
        <v>801</v>
      </c>
      <c r="G97" s="22" t="s">
        <v>797</v>
      </c>
    </row>
    <row r="99" spans="1:7" ht="12.75">
      <c r="A99" s="161" t="s">
        <v>745</v>
      </c>
      <c r="B99" s="191" t="s">
        <v>1712</v>
      </c>
      <c r="C99" s="191" t="s">
        <v>763</v>
      </c>
      <c r="D99" s="161" t="s">
        <v>3966</v>
      </c>
      <c r="E99" s="191" t="s">
        <v>1647</v>
      </c>
      <c r="F99" s="191" t="s">
        <v>3967</v>
      </c>
      <c r="G99" s="6">
        <v>228</v>
      </c>
    </row>
    <row r="100" spans="1:7" ht="12.75">
      <c r="A100" s="161" t="s">
        <v>770</v>
      </c>
      <c r="B100" s="191" t="s">
        <v>2154</v>
      </c>
      <c r="C100" s="191" t="s">
        <v>763</v>
      </c>
      <c r="D100" s="161" t="s">
        <v>1726</v>
      </c>
      <c r="E100" s="191" t="s">
        <v>2732</v>
      </c>
      <c r="F100" s="191" t="s">
        <v>3968</v>
      </c>
      <c r="G100" s="6">
        <v>227</v>
      </c>
    </row>
    <row r="101" spans="1:7" ht="12.75">
      <c r="A101" s="161" t="s">
        <v>1088</v>
      </c>
      <c r="B101" s="191" t="s">
        <v>1651</v>
      </c>
      <c r="C101" s="191" t="s">
        <v>763</v>
      </c>
      <c r="D101" s="161" t="s">
        <v>1752</v>
      </c>
      <c r="E101" s="191" t="s">
        <v>2737</v>
      </c>
      <c r="F101" s="191" t="s">
        <v>3969</v>
      </c>
      <c r="G101" s="6">
        <v>226</v>
      </c>
    </row>
    <row r="102" spans="1:7" ht="12.75">
      <c r="A102" s="161" t="s">
        <v>1523</v>
      </c>
      <c r="B102" s="191" t="s">
        <v>1693</v>
      </c>
      <c r="C102" s="191" t="s">
        <v>763</v>
      </c>
      <c r="D102" s="161" t="s">
        <v>551</v>
      </c>
      <c r="E102" s="191" t="s">
        <v>2742</v>
      </c>
      <c r="F102" s="191" t="s">
        <v>3970</v>
      </c>
      <c r="G102" s="6">
        <v>225</v>
      </c>
    </row>
    <row r="103" spans="1:7" ht="12.75">
      <c r="A103" s="161" t="s">
        <v>3760</v>
      </c>
      <c r="B103" s="191" t="s">
        <v>1851</v>
      </c>
      <c r="C103" s="191" t="s">
        <v>763</v>
      </c>
      <c r="D103" s="161" t="s">
        <v>3971</v>
      </c>
      <c r="E103" s="191" t="s">
        <v>1676</v>
      </c>
      <c r="F103" s="191" t="s">
        <v>3972</v>
      </c>
      <c r="G103" s="6">
        <v>224</v>
      </c>
    </row>
    <row r="104" spans="1:7" ht="12.75">
      <c r="A104" s="161" t="s">
        <v>1107</v>
      </c>
      <c r="B104" s="191" t="s">
        <v>1651</v>
      </c>
      <c r="C104" s="191" t="s">
        <v>763</v>
      </c>
      <c r="D104" s="161" t="s">
        <v>1652</v>
      </c>
      <c r="E104" s="191" t="s">
        <v>1682</v>
      </c>
      <c r="F104" s="191" t="s">
        <v>3973</v>
      </c>
      <c r="G104" s="6">
        <v>223</v>
      </c>
    </row>
    <row r="105" spans="1:7" ht="12.75">
      <c r="A105" s="161" t="s">
        <v>1487</v>
      </c>
      <c r="B105" s="191" t="s">
        <v>1712</v>
      </c>
      <c r="C105" s="191" t="s">
        <v>763</v>
      </c>
      <c r="D105" s="161" t="s">
        <v>1726</v>
      </c>
      <c r="E105" s="191" t="s">
        <v>1689</v>
      </c>
      <c r="F105" s="191" t="s">
        <v>3974</v>
      </c>
      <c r="G105" s="6">
        <v>222</v>
      </c>
    </row>
    <row r="106" spans="1:7" ht="12.75">
      <c r="A106" s="161" t="s">
        <v>546</v>
      </c>
      <c r="B106" s="191" t="s">
        <v>2493</v>
      </c>
      <c r="C106" s="191" t="s">
        <v>763</v>
      </c>
      <c r="D106" s="161" t="s">
        <v>1752</v>
      </c>
      <c r="E106" s="191" t="s">
        <v>2753</v>
      </c>
      <c r="F106" s="191" t="s">
        <v>3975</v>
      </c>
      <c r="G106" s="6">
        <v>221</v>
      </c>
    </row>
    <row r="107" spans="1:7" ht="12.75">
      <c r="A107" s="161" t="s">
        <v>849</v>
      </c>
      <c r="B107" s="191" t="s">
        <v>1956</v>
      </c>
      <c r="C107" s="191" t="s">
        <v>763</v>
      </c>
      <c r="D107" s="161" t="s">
        <v>1801</v>
      </c>
      <c r="E107" s="191" t="s">
        <v>1702</v>
      </c>
      <c r="F107" s="191" t="s">
        <v>3976</v>
      </c>
      <c r="G107" s="6">
        <v>220</v>
      </c>
    </row>
    <row r="108" spans="1:7" ht="12.75">
      <c r="A108" s="161" t="s">
        <v>867</v>
      </c>
      <c r="B108" s="191" t="s">
        <v>1672</v>
      </c>
      <c r="C108" s="191" t="s">
        <v>763</v>
      </c>
      <c r="D108" s="161" t="s">
        <v>1726</v>
      </c>
      <c r="E108" s="191" t="s">
        <v>1708</v>
      </c>
      <c r="F108" s="191" t="s">
        <v>3977</v>
      </c>
      <c r="G108" s="6">
        <v>219</v>
      </c>
    </row>
    <row r="109" spans="1:7" ht="12.75">
      <c r="A109" s="171" t="s">
        <v>3978</v>
      </c>
      <c r="B109" s="191" t="s">
        <v>2244</v>
      </c>
      <c r="C109" s="191" t="s">
        <v>765</v>
      </c>
      <c r="D109" s="161" t="s">
        <v>1745</v>
      </c>
      <c r="E109" s="191" t="s">
        <v>1716</v>
      </c>
      <c r="F109" s="191" t="s">
        <v>3979</v>
      </c>
      <c r="G109" s="6">
        <v>218</v>
      </c>
    </row>
    <row r="110" spans="1:7" ht="12.75">
      <c r="A110" s="161" t="s">
        <v>752</v>
      </c>
      <c r="B110" s="191" t="s">
        <v>1939</v>
      </c>
      <c r="C110" s="191" t="s">
        <v>763</v>
      </c>
      <c r="D110" s="161" t="s">
        <v>1733</v>
      </c>
      <c r="E110" s="191" t="s">
        <v>1722</v>
      </c>
      <c r="F110" s="191" t="s">
        <v>3980</v>
      </c>
      <c r="G110" s="6">
        <v>217</v>
      </c>
    </row>
    <row r="111" spans="1:7" ht="12.75">
      <c r="A111" s="161" t="s">
        <v>1524</v>
      </c>
      <c r="B111" s="191" t="s">
        <v>1672</v>
      </c>
      <c r="C111" s="191" t="s">
        <v>763</v>
      </c>
      <c r="D111" s="161" t="s">
        <v>1726</v>
      </c>
      <c r="E111" s="191" t="s">
        <v>1729</v>
      </c>
      <c r="F111" s="191" t="s">
        <v>3981</v>
      </c>
      <c r="G111" s="6">
        <v>216</v>
      </c>
    </row>
    <row r="112" spans="1:7" ht="12.75">
      <c r="A112" s="161" t="s">
        <v>782</v>
      </c>
      <c r="B112" s="191" t="s">
        <v>1882</v>
      </c>
      <c r="C112" s="191" t="s">
        <v>765</v>
      </c>
      <c r="D112" s="161" t="s">
        <v>1713</v>
      </c>
      <c r="E112" s="191" t="s">
        <v>1736</v>
      </c>
      <c r="F112" s="191" t="s">
        <v>3982</v>
      </c>
      <c r="G112" s="6">
        <v>215</v>
      </c>
    </row>
    <row r="113" spans="1:7" ht="12.75">
      <c r="A113" s="161" t="s">
        <v>651</v>
      </c>
      <c r="B113" s="191" t="s">
        <v>1851</v>
      </c>
      <c r="C113" s="191" t="s">
        <v>763</v>
      </c>
      <c r="D113" s="161" t="s">
        <v>1694</v>
      </c>
      <c r="E113" s="191" t="s">
        <v>1741</v>
      </c>
      <c r="F113" s="191" t="s">
        <v>3983</v>
      </c>
      <c r="G113" s="6">
        <v>214</v>
      </c>
    </row>
    <row r="114" spans="1:7" ht="12.75">
      <c r="A114" s="161" t="s">
        <v>3984</v>
      </c>
      <c r="B114" s="191" t="s">
        <v>2445</v>
      </c>
      <c r="C114" s="191" t="s">
        <v>763</v>
      </c>
      <c r="D114" s="161" t="s">
        <v>1752</v>
      </c>
      <c r="E114" s="191" t="s">
        <v>1748</v>
      </c>
      <c r="F114" s="191" t="s">
        <v>3985</v>
      </c>
      <c r="G114" s="6">
        <v>213</v>
      </c>
    </row>
    <row r="115" spans="1:7" ht="12.75">
      <c r="A115" s="161" t="s">
        <v>1101</v>
      </c>
      <c r="B115" s="191" t="s">
        <v>2062</v>
      </c>
      <c r="C115" s="191" t="s">
        <v>763</v>
      </c>
      <c r="D115" s="161" t="s">
        <v>1752</v>
      </c>
      <c r="E115" s="191" t="s">
        <v>1755</v>
      </c>
      <c r="F115" s="191" t="s">
        <v>3986</v>
      </c>
      <c r="G115" s="6">
        <v>212</v>
      </c>
    </row>
    <row r="116" spans="1:7" ht="12.75">
      <c r="A116" s="161" t="s">
        <v>790</v>
      </c>
      <c r="B116" s="191" t="s">
        <v>1659</v>
      </c>
      <c r="C116" s="191" t="s">
        <v>763</v>
      </c>
      <c r="D116" s="161" t="s">
        <v>2613</v>
      </c>
      <c r="E116" s="191" t="s">
        <v>1760</v>
      </c>
      <c r="F116" s="191" t="s">
        <v>3987</v>
      </c>
      <c r="G116" s="6">
        <v>211</v>
      </c>
    </row>
    <row r="117" spans="1:7" ht="12.75">
      <c r="A117" s="161" t="s">
        <v>1501</v>
      </c>
      <c r="B117" s="191" t="s">
        <v>1898</v>
      </c>
      <c r="C117" s="191" t="s">
        <v>763</v>
      </c>
      <c r="D117" s="161" t="s">
        <v>1752</v>
      </c>
      <c r="E117" s="191" t="s">
        <v>1766</v>
      </c>
      <c r="F117" s="191" t="s">
        <v>3988</v>
      </c>
      <c r="G117" s="6">
        <v>210</v>
      </c>
    </row>
    <row r="118" spans="1:7" ht="12.75">
      <c r="A118" s="161" t="s">
        <v>1121</v>
      </c>
      <c r="B118" s="191" t="s">
        <v>1939</v>
      </c>
      <c r="C118" s="191" t="s">
        <v>763</v>
      </c>
      <c r="D118" s="161" t="s">
        <v>1940</v>
      </c>
      <c r="E118" s="191" t="s">
        <v>1772</v>
      </c>
      <c r="F118" s="191" t="s">
        <v>3989</v>
      </c>
      <c r="G118" s="6">
        <v>209</v>
      </c>
    </row>
    <row r="119" spans="1:7" ht="12.75">
      <c r="A119" s="161" t="s">
        <v>3990</v>
      </c>
      <c r="B119" s="191" t="s">
        <v>2493</v>
      </c>
      <c r="C119" s="191" t="s">
        <v>763</v>
      </c>
      <c r="D119" s="161" t="s">
        <v>3991</v>
      </c>
      <c r="E119" s="191" t="s">
        <v>1778</v>
      </c>
      <c r="F119" s="191" t="s">
        <v>3992</v>
      </c>
      <c r="G119" s="6">
        <v>208</v>
      </c>
    </row>
    <row r="120" spans="1:7" ht="12.75">
      <c r="A120" s="161" t="s">
        <v>3649</v>
      </c>
      <c r="B120" s="191" t="s">
        <v>1882</v>
      </c>
      <c r="C120" s="191" t="s">
        <v>763</v>
      </c>
      <c r="D120" s="161" t="s">
        <v>1752</v>
      </c>
      <c r="E120" s="191" t="s">
        <v>1783</v>
      </c>
      <c r="F120" s="191" t="s">
        <v>3101</v>
      </c>
      <c r="G120" s="6">
        <v>207</v>
      </c>
    </row>
    <row r="121" spans="1:7" ht="12.75">
      <c r="A121" s="161" t="s">
        <v>851</v>
      </c>
      <c r="B121" s="191" t="s">
        <v>2594</v>
      </c>
      <c r="C121" s="191" t="s">
        <v>763</v>
      </c>
      <c r="D121" s="161" t="s">
        <v>1660</v>
      </c>
      <c r="E121" s="191" t="s">
        <v>1788</v>
      </c>
      <c r="F121" s="191" t="s">
        <v>3993</v>
      </c>
      <c r="G121" s="6">
        <v>206</v>
      </c>
    </row>
    <row r="122" spans="1:7" ht="12.75">
      <c r="A122" s="161" t="s">
        <v>3994</v>
      </c>
      <c r="B122" s="191" t="s">
        <v>2062</v>
      </c>
      <c r="C122" s="191" t="s">
        <v>763</v>
      </c>
      <c r="D122" s="161" t="s">
        <v>1752</v>
      </c>
      <c r="E122" s="191" t="s">
        <v>1756</v>
      </c>
      <c r="F122" s="191" t="s">
        <v>3995</v>
      </c>
      <c r="G122" s="6">
        <v>205</v>
      </c>
    </row>
    <row r="123" spans="1:7" ht="12.75">
      <c r="A123" s="161" t="s">
        <v>3441</v>
      </c>
      <c r="B123" s="191" t="s">
        <v>2454</v>
      </c>
      <c r="C123" s="191" t="s">
        <v>763</v>
      </c>
      <c r="D123" s="161" t="s">
        <v>1694</v>
      </c>
      <c r="E123" s="191" t="s">
        <v>1797</v>
      </c>
      <c r="F123" s="191" t="s">
        <v>3996</v>
      </c>
      <c r="G123" s="6">
        <v>204</v>
      </c>
    </row>
    <row r="124" spans="1:7" ht="12.75">
      <c r="A124" s="161" t="s">
        <v>845</v>
      </c>
      <c r="B124" s="191" t="s">
        <v>1857</v>
      </c>
      <c r="C124" s="191" t="s">
        <v>763</v>
      </c>
      <c r="D124" s="161" t="s">
        <v>1801</v>
      </c>
      <c r="E124" s="191" t="s">
        <v>1804</v>
      </c>
      <c r="F124" s="191" t="s">
        <v>3997</v>
      </c>
      <c r="G124" s="6">
        <v>203</v>
      </c>
    </row>
    <row r="125" spans="1:7" ht="12.75">
      <c r="A125" s="161" t="s">
        <v>3998</v>
      </c>
      <c r="B125" s="191" t="s">
        <v>1898</v>
      </c>
      <c r="C125" s="191" t="s">
        <v>763</v>
      </c>
      <c r="D125" s="161" t="s">
        <v>1752</v>
      </c>
      <c r="E125" s="191" t="s">
        <v>1811</v>
      </c>
      <c r="F125" s="191" t="s">
        <v>3999</v>
      </c>
      <c r="G125" s="6">
        <v>202</v>
      </c>
    </row>
    <row r="126" spans="1:7" ht="12.75">
      <c r="A126" s="161" t="s">
        <v>1529</v>
      </c>
      <c r="B126" s="191" t="s">
        <v>1712</v>
      </c>
      <c r="C126" s="191" t="s">
        <v>763</v>
      </c>
      <c r="D126" s="161" t="s">
        <v>1694</v>
      </c>
      <c r="E126" s="191" t="s">
        <v>1818</v>
      </c>
      <c r="F126" s="191" t="s">
        <v>4000</v>
      </c>
      <c r="G126" s="6">
        <v>201</v>
      </c>
    </row>
    <row r="127" spans="1:7" ht="12.75">
      <c r="A127" s="161" t="s">
        <v>4001</v>
      </c>
      <c r="B127" s="191" t="s">
        <v>1834</v>
      </c>
      <c r="C127" s="191" t="s">
        <v>763</v>
      </c>
      <c r="D127" s="161" t="s">
        <v>2739</v>
      </c>
      <c r="E127" s="191" t="s">
        <v>1825</v>
      </c>
      <c r="F127" s="191" t="s">
        <v>4002</v>
      </c>
      <c r="G127" s="6">
        <v>200</v>
      </c>
    </row>
    <row r="128" spans="1:7" ht="12.75">
      <c r="A128" s="161" t="s">
        <v>4003</v>
      </c>
      <c r="B128" s="191" t="s">
        <v>1712</v>
      </c>
      <c r="C128" s="191" t="s">
        <v>763</v>
      </c>
      <c r="D128" s="161" t="s">
        <v>4004</v>
      </c>
      <c r="E128" s="191" t="s">
        <v>1831</v>
      </c>
      <c r="F128" s="191" t="s">
        <v>4005</v>
      </c>
      <c r="G128" s="6">
        <v>199</v>
      </c>
    </row>
    <row r="129" spans="1:7" ht="12.75">
      <c r="A129" s="161" t="s">
        <v>846</v>
      </c>
      <c r="B129" s="191" t="s">
        <v>1659</v>
      </c>
      <c r="C129" s="191" t="s">
        <v>763</v>
      </c>
      <c r="D129" s="161" t="s">
        <v>1801</v>
      </c>
      <c r="E129" s="191" t="s">
        <v>2831</v>
      </c>
      <c r="F129" s="191" t="s">
        <v>4006</v>
      </c>
      <c r="G129" s="6">
        <v>198</v>
      </c>
    </row>
    <row r="130" spans="1:7" ht="12.75">
      <c r="A130" s="161" t="s">
        <v>1109</v>
      </c>
      <c r="B130" s="191" t="s">
        <v>2154</v>
      </c>
      <c r="C130" s="191" t="s">
        <v>763</v>
      </c>
      <c r="D130" s="161" t="s">
        <v>24</v>
      </c>
      <c r="E130" s="191" t="s">
        <v>1841</v>
      </c>
      <c r="F130" s="191" t="s">
        <v>4007</v>
      </c>
      <c r="G130" s="6">
        <v>197</v>
      </c>
    </row>
    <row r="131" spans="1:7" ht="12.75">
      <c r="A131" s="161" t="s">
        <v>1388</v>
      </c>
      <c r="B131" s="191" t="s">
        <v>2305</v>
      </c>
      <c r="C131" s="191" t="s">
        <v>763</v>
      </c>
      <c r="D131" s="161" t="s">
        <v>1752</v>
      </c>
      <c r="E131" s="191" t="s">
        <v>1847</v>
      </c>
      <c r="F131" s="191" t="s">
        <v>4008</v>
      </c>
      <c r="G131" s="6">
        <v>196</v>
      </c>
    </row>
    <row r="132" spans="1:7" ht="12.75">
      <c r="A132" s="161" t="s">
        <v>785</v>
      </c>
      <c r="B132" s="191" t="s">
        <v>1712</v>
      </c>
      <c r="C132" s="191" t="s">
        <v>763</v>
      </c>
      <c r="D132" s="161" t="s">
        <v>1713</v>
      </c>
      <c r="E132" s="191" t="s">
        <v>1717</v>
      </c>
      <c r="F132" s="191" t="s">
        <v>4009</v>
      </c>
      <c r="G132" s="6">
        <v>195</v>
      </c>
    </row>
    <row r="133" spans="1:7" ht="12.75">
      <c r="A133" s="161" t="s">
        <v>4010</v>
      </c>
      <c r="B133" s="191" t="s">
        <v>1651</v>
      </c>
      <c r="C133" s="191" t="s">
        <v>763</v>
      </c>
      <c r="D133" s="161" t="s">
        <v>4011</v>
      </c>
      <c r="E133" s="191" t="s">
        <v>1805</v>
      </c>
      <c r="F133" s="191" t="s">
        <v>4009</v>
      </c>
      <c r="G133" s="6">
        <v>194</v>
      </c>
    </row>
    <row r="134" spans="1:7" ht="12.75">
      <c r="A134" s="161" t="s">
        <v>4012</v>
      </c>
      <c r="B134" s="191" t="s">
        <v>1822</v>
      </c>
      <c r="C134" s="191" t="s">
        <v>763</v>
      </c>
      <c r="D134" s="161" t="s">
        <v>1752</v>
      </c>
      <c r="E134" s="191" t="s">
        <v>1867</v>
      </c>
      <c r="F134" s="191" t="s">
        <v>4013</v>
      </c>
      <c r="G134" s="6">
        <v>193</v>
      </c>
    </row>
    <row r="135" spans="1:7" ht="12.75">
      <c r="A135" s="161" t="s">
        <v>4014</v>
      </c>
      <c r="B135" s="191" t="s">
        <v>2656</v>
      </c>
      <c r="C135" s="191" t="s">
        <v>763</v>
      </c>
      <c r="D135" s="161" t="s">
        <v>4015</v>
      </c>
      <c r="E135" s="191" t="s">
        <v>1873</v>
      </c>
      <c r="F135" s="191" t="s">
        <v>4016</v>
      </c>
      <c r="G135" s="6">
        <v>192</v>
      </c>
    </row>
    <row r="136" spans="1:7" ht="12.75">
      <c r="A136" s="161" t="s">
        <v>4017</v>
      </c>
      <c r="B136" s="191" t="s">
        <v>2300</v>
      </c>
      <c r="C136" s="191" t="s">
        <v>763</v>
      </c>
      <c r="D136" s="161" t="s">
        <v>2286</v>
      </c>
      <c r="E136" s="191" t="s">
        <v>1878</v>
      </c>
      <c r="F136" s="191" t="s">
        <v>4018</v>
      </c>
      <c r="G136" s="6">
        <v>191</v>
      </c>
    </row>
    <row r="137" spans="1:7" ht="12.75">
      <c r="A137" s="161" t="s">
        <v>813</v>
      </c>
      <c r="B137" s="191" t="s">
        <v>2062</v>
      </c>
      <c r="C137" s="191" t="s">
        <v>763</v>
      </c>
      <c r="D137" s="161" t="s">
        <v>738</v>
      </c>
      <c r="E137" s="191" t="s">
        <v>1885</v>
      </c>
      <c r="F137" s="191" t="s">
        <v>4019</v>
      </c>
      <c r="G137" s="6">
        <v>190</v>
      </c>
    </row>
    <row r="138" spans="1:7" ht="12.75">
      <c r="A138" s="161" t="s">
        <v>1509</v>
      </c>
      <c r="B138" s="191" t="s">
        <v>2154</v>
      </c>
      <c r="C138" s="191" t="s">
        <v>763</v>
      </c>
      <c r="D138" s="161" t="s">
        <v>2286</v>
      </c>
      <c r="E138" s="191" t="s">
        <v>1890</v>
      </c>
      <c r="F138" s="191" t="s">
        <v>4020</v>
      </c>
      <c r="G138" s="6">
        <v>189</v>
      </c>
    </row>
    <row r="139" spans="1:7" ht="12.75">
      <c r="A139" s="161" t="s">
        <v>4021</v>
      </c>
      <c r="B139" s="191" t="s">
        <v>1851</v>
      </c>
      <c r="C139" s="191" t="s">
        <v>763</v>
      </c>
      <c r="D139" s="161" t="s">
        <v>4022</v>
      </c>
      <c r="E139" s="191" t="s">
        <v>1895</v>
      </c>
      <c r="F139" s="191" t="s">
        <v>4023</v>
      </c>
      <c r="G139" s="6">
        <v>188</v>
      </c>
    </row>
    <row r="140" spans="1:7" ht="12.75">
      <c r="A140" s="161" t="s">
        <v>697</v>
      </c>
      <c r="B140" s="191" t="s">
        <v>2305</v>
      </c>
      <c r="C140" s="191" t="s">
        <v>763</v>
      </c>
      <c r="D140" s="161" t="s">
        <v>2286</v>
      </c>
      <c r="E140" s="191" t="s">
        <v>1902</v>
      </c>
      <c r="F140" s="191" t="s">
        <v>3146</v>
      </c>
      <c r="G140" s="6">
        <v>187</v>
      </c>
    </row>
    <row r="141" spans="1:7" ht="12.75">
      <c r="A141" s="161" t="s">
        <v>1535</v>
      </c>
      <c r="B141" s="191" t="s">
        <v>2154</v>
      </c>
      <c r="C141" s="191" t="s">
        <v>765</v>
      </c>
      <c r="D141" s="161" t="s">
        <v>2613</v>
      </c>
      <c r="E141" s="191" t="s">
        <v>1907</v>
      </c>
      <c r="F141" s="191" t="s">
        <v>4024</v>
      </c>
      <c r="G141" s="6">
        <v>186</v>
      </c>
    </row>
    <row r="142" spans="1:7" ht="12.75">
      <c r="A142" s="161" t="s">
        <v>4025</v>
      </c>
      <c r="B142" s="191" t="s">
        <v>1651</v>
      </c>
      <c r="C142" s="191" t="s">
        <v>763</v>
      </c>
      <c r="D142" s="161" t="s">
        <v>1752</v>
      </c>
      <c r="E142" s="191" t="s">
        <v>1912</v>
      </c>
      <c r="F142" s="191" t="s">
        <v>4026</v>
      </c>
      <c r="G142" s="6">
        <v>185</v>
      </c>
    </row>
    <row r="143" spans="1:7" ht="12.75">
      <c r="A143" s="161" t="s">
        <v>1504</v>
      </c>
      <c r="B143" s="191" t="s">
        <v>1857</v>
      </c>
      <c r="C143" s="191" t="s">
        <v>763</v>
      </c>
      <c r="D143" s="161" t="s">
        <v>1733</v>
      </c>
      <c r="E143" s="191" t="s">
        <v>1918</v>
      </c>
      <c r="F143" s="191" t="s">
        <v>4027</v>
      </c>
      <c r="G143" s="6">
        <v>184</v>
      </c>
    </row>
    <row r="144" spans="1:7" ht="12.75">
      <c r="A144" s="161" t="s">
        <v>1505</v>
      </c>
      <c r="B144" s="191" t="s">
        <v>1693</v>
      </c>
      <c r="C144" s="191" t="s">
        <v>765</v>
      </c>
      <c r="D144" s="161" t="s">
        <v>1733</v>
      </c>
      <c r="E144" s="191" t="s">
        <v>2834</v>
      </c>
      <c r="F144" s="191" t="s">
        <v>4028</v>
      </c>
      <c r="G144" s="6">
        <v>183</v>
      </c>
    </row>
    <row r="145" spans="1:7" ht="12.75">
      <c r="A145" s="161" t="s">
        <v>3443</v>
      </c>
      <c r="B145" s="191" t="s">
        <v>2062</v>
      </c>
      <c r="C145" s="191" t="s">
        <v>765</v>
      </c>
      <c r="D145" s="161" t="s">
        <v>4029</v>
      </c>
      <c r="E145" s="191" t="s">
        <v>1929</v>
      </c>
      <c r="F145" s="191" t="s">
        <v>4030</v>
      </c>
      <c r="G145" s="6">
        <v>182</v>
      </c>
    </row>
    <row r="146" spans="1:7" ht="12.75">
      <c r="A146" s="161" t="s">
        <v>672</v>
      </c>
      <c r="B146" s="191" t="s">
        <v>1834</v>
      </c>
      <c r="C146" s="191" t="s">
        <v>763</v>
      </c>
      <c r="D146" s="161" t="s">
        <v>1752</v>
      </c>
      <c r="E146" s="191" t="s">
        <v>1936</v>
      </c>
      <c r="F146" s="191" t="s">
        <v>4030</v>
      </c>
      <c r="G146" s="6">
        <v>181</v>
      </c>
    </row>
    <row r="147" spans="1:7" ht="12.75">
      <c r="A147" s="161" t="s">
        <v>4031</v>
      </c>
      <c r="B147" s="191" t="s">
        <v>1651</v>
      </c>
      <c r="C147" s="191" t="s">
        <v>763</v>
      </c>
      <c r="D147" s="161" t="s">
        <v>1686</v>
      </c>
      <c r="E147" s="191" t="s">
        <v>1943</v>
      </c>
      <c r="F147" s="191" t="s">
        <v>4032</v>
      </c>
      <c r="G147" s="6">
        <v>180</v>
      </c>
    </row>
    <row r="148" spans="1:7" ht="12.75">
      <c r="A148" s="161" t="s">
        <v>4033</v>
      </c>
      <c r="B148" s="191" t="s">
        <v>2445</v>
      </c>
      <c r="C148" s="191" t="s">
        <v>765</v>
      </c>
      <c r="D148" s="161" t="s">
        <v>4034</v>
      </c>
      <c r="E148" s="191" t="s">
        <v>1930</v>
      </c>
      <c r="F148" s="191" t="s">
        <v>4035</v>
      </c>
      <c r="G148" s="6">
        <v>179</v>
      </c>
    </row>
    <row r="149" spans="1:7" ht="12.75">
      <c r="A149" s="161" t="s">
        <v>552</v>
      </c>
      <c r="B149" s="191" t="s">
        <v>1927</v>
      </c>
      <c r="C149" s="191" t="s">
        <v>763</v>
      </c>
      <c r="D149" s="161" t="s">
        <v>551</v>
      </c>
      <c r="E149" s="191" t="s">
        <v>1798</v>
      </c>
      <c r="F149" s="191" t="s">
        <v>4036</v>
      </c>
      <c r="G149" s="6">
        <v>177</v>
      </c>
    </row>
    <row r="150" spans="1:7" ht="12.75">
      <c r="A150" s="161" t="s">
        <v>1533</v>
      </c>
      <c r="B150" s="191" t="s">
        <v>1927</v>
      </c>
      <c r="C150" s="191" t="s">
        <v>763</v>
      </c>
      <c r="D150" s="161" t="s">
        <v>551</v>
      </c>
      <c r="E150" s="191" t="s">
        <v>1953</v>
      </c>
      <c r="F150" s="191" t="s">
        <v>4036</v>
      </c>
      <c r="G150" s="6">
        <v>178</v>
      </c>
    </row>
    <row r="151" spans="1:7" ht="12.75">
      <c r="A151" s="161" t="s">
        <v>2718</v>
      </c>
      <c r="B151" s="191" t="s">
        <v>2594</v>
      </c>
      <c r="C151" s="191" t="s">
        <v>763</v>
      </c>
      <c r="D151" s="161" t="s">
        <v>1667</v>
      </c>
      <c r="E151" s="191" t="s">
        <v>1963</v>
      </c>
      <c r="F151" s="191" t="s">
        <v>4037</v>
      </c>
      <c r="G151" s="6">
        <v>176</v>
      </c>
    </row>
    <row r="152" spans="1:7" ht="12.75">
      <c r="A152" s="161" t="s">
        <v>3456</v>
      </c>
      <c r="B152" s="191" t="s">
        <v>2062</v>
      </c>
      <c r="C152" s="191" t="s">
        <v>763</v>
      </c>
      <c r="D152" s="161" t="s">
        <v>2739</v>
      </c>
      <c r="E152" s="191" t="s">
        <v>1971</v>
      </c>
      <c r="F152" s="191" t="s">
        <v>4038</v>
      </c>
      <c r="G152" s="6">
        <v>175</v>
      </c>
    </row>
    <row r="153" spans="1:7" ht="12.75">
      <c r="A153" s="161" t="s">
        <v>4039</v>
      </c>
      <c r="B153" s="191" t="s">
        <v>1939</v>
      </c>
      <c r="C153" s="191" t="s">
        <v>763</v>
      </c>
      <c r="D153" s="161" t="s">
        <v>1752</v>
      </c>
      <c r="E153" s="191" t="s">
        <v>1976</v>
      </c>
      <c r="F153" s="191" t="s">
        <v>4040</v>
      </c>
      <c r="G153" s="6">
        <v>174</v>
      </c>
    </row>
    <row r="154" spans="1:7" ht="12.75">
      <c r="A154" s="161" t="s">
        <v>4041</v>
      </c>
      <c r="B154" s="191" t="s">
        <v>2244</v>
      </c>
      <c r="C154" s="191" t="s">
        <v>763</v>
      </c>
      <c r="D154" s="161" t="s">
        <v>3352</v>
      </c>
      <c r="E154" s="191" t="s">
        <v>1981</v>
      </c>
      <c r="F154" s="191" t="s">
        <v>4042</v>
      </c>
      <c r="G154" s="6">
        <v>173</v>
      </c>
    </row>
    <row r="155" spans="1:7" ht="12.75">
      <c r="A155" s="161" t="s">
        <v>1506</v>
      </c>
      <c r="B155" s="191" t="s">
        <v>1857</v>
      </c>
      <c r="C155" s="191" t="s">
        <v>763</v>
      </c>
      <c r="D155" s="161" t="s">
        <v>1733</v>
      </c>
      <c r="E155" s="191" t="s">
        <v>1987</v>
      </c>
      <c r="F155" s="191" t="s">
        <v>4043</v>
      </c>
      <c r="G155" s="6">
        <v>172</v>
      </c>
    </row>
    <row r="156" spans="1:7" ht="12.75">
      <c r="A156" s="161" t="s">
        <v>4044</v>
      </c>
      <c r="B156" s="191" t="s">
        <v>2454</v>
      </c>
      <c r="C156" s="191" t="s">
        <v>763</v>
      </c>
      <c r="D156" s="161" t="s">
        <v>4045</v>
      </c>
      <c r="E156" s="191" t="s">
        <v>1703</v>
      </c>
      <c r="F156" s="191" t="s">
        <v>4046</v>
      </c>
      <c r="G156" s="6">
        <v>171</v>
      </c>
    </row>
    <row r="157" spans="1:7" ht="12.75">
      <c r="A157" s="161" t="s">
        <v>4047</v>
      </c>
      <c r="B157" s="191" t="s">
        <v>1834</v>
      </c>
      <c r="C157" s="191" t="s">
        <v>763</v>
      </c>
      <c r="D157" s="161" t="s">
        <v>4048</v>
      </c>
      <c r="E157" s="191" t="s">
        <v>1997</v>
      </c>
      <c r="F157" s="191" t="s">
        <v>4049</v>
      </c>
      <c r="G157" s="6">
        <v>170</v>
      </c>
    </row>
    <row r="158" spans="1:7" ht="12.75">
      <c r="A158" s="161" t="s">
        <v>4050</v>
      </c>
      <c r="B158" s="191" t="s">
        <v>1834</v>
      </c>
      <c r="C158" s="191" t="s">
        <v>765</v>
      </c>
      <c r="D158" s="161" t="s">
        <v>1694</v>
      </c>
      <c r="E158" s="191" t="s">
        <v>2921</v>
      </c>
      <c r="F158" s="191" t="s">
        <v>4051</v>
      </c>
      <c r="G158" s="6">
        <v>169</v>
      </c>
    </row>
    <row r="159" spans="1:7" ht="12.75">
      <c r="A159" s="161" t="s">
        <v>1497</v>
      </c>
      <c r="B159" s="191" t="s">
        <v>1712</v>
      </c>
      <c r="C159" s="191" t="s">
        <v>763</v>
      </c>
      <c r="D159" s="161" t="s">
        <v>4052</v>
      </c>
      <c r="E159" s="191" t="s">
        <v>2005</v>
      </c>
      <c r="F159" s="191" t="s">
        <v>4053</v>
      </c>
      <c r="G159" s="6">
        <v>168</v>
      </c>
    </row>
    <row r="160" spans="1:7" ht="12.75">
      <c r="A160" s="161" t="s">
        <v>4054</v>
      </c>
      <c r="B160" s="191" t="s">
        <v>2154</v>
      </c>
      <c r="C160" s="191" t="s">
        <v>763</v>
      </c>
      <c r="D160" s="161" t="s">
        <v>4055</v>
      </c>
      <c r="E160" s="191" t="s">
        <v>2010</v>
      </c>
      <c r="F160" s="191" t="s">
        <v>4056</v>
      </c>
      <c r="G160" s="6">
        <v>167</v>
      </c>
    </row>
    <row r="161" spans="1:7" ht="12.75">
      <c r="A161" s="161" t="s">
        <v>812</v>
      </c>
      <c r="B161" s="191" t="s">
        <v>37</v>
      </c>
      <c r="C161" s="191" t="s">
        <v>763</v>
      </c>
      <c r="D161" s="161" t="s">
        <v>1660</v>
      </c>
      <c r="E161" s="191" t="s">
        <v>2016</v>
      </c>
      <c r="F161" s="191" t="s">
        <v>4057</v>
      </c>
      <c r="G161" s="6">
        <v>166</v>
      </c>
    </row>
    <row r="162" spans="1:7" ht="12.75">
      <c r="A162" s="161" t="s">
        <v>723</v>
      </c>
      <c r="B162" s="191" t="s">
        <v>1834</v>
      </c>
      <c r="C162" s="191" t="s">
        <v>763</v>
      </c>
      <c r="D162" s="161" t="s">
        <v>4060</v>
      </c>
      <c r="E162" s="191" t="s">
        <v>2027</v>
      </c>
      <c r="F162" s="191" t="s">
        <v>4059</v>
      </c>
      <c r="G162" s="6">
        <v>164</v>
      </c>
    </row>
    <row r="163" spans="1:7" ht="12.75">
      <c r="A163" s="161" t="s">
        <v>4058</v>
      </c>
      <c r="B163" s="191" t="s">
        <v>2656</v>
      </c>
      <c r="C163" s="191" t="s">
        <v>763</v>
      </c>
      <c r="D163" s="161" t="s">
        <v>1752</v>
      </c>
      <c r="E163" s="191" t="s">
        <v>1749</v>
      </c>
      <c r="F163" s="191" t="s">
        <v>4059</v>
      </c>
      <c r="G163" s="6">
        <v>165</v>
      </c>
    </row>
    <row r="164" spans="1:7" ht="12.75">
      <c r="A164" s="161" t="s">
        <v>4061</v>
      </c>
      <c r="B164" s="191" t="s">
        <v>2062</v>
      </c>
      <c r="C164" s="191" t="s">
        <v>765</v>
      </c>
      <c r="D164" s="161" t="s">
        <v>1752</v>
      </c>
      <c r="E164" s="191" t="s">
        <v>2032</v>
      </c>
      <c r="F164" s="191" t="s">
        <v>4062</v>
      </c>
      <c r="G164" s="6">
        <v>163</v>
      </c>
    </row>
    <row r="165" spans="1:7" ht="12.75">
      <c r="A165" s="161" t="s">
        <v>4063</v>
      </c>
      <c r="B165" s="191" t="s">
        <v>4064</v>
      </c>
      <c r="C165" s="191" t="s">
        <v>763</v>
      </c>
      <c r="D165" s="161" t="s">
        <v>1752</v>
      </c>
      <c r="E165" s="191" t="s">
        <v>2038</v>
      </c>
      <c r="F165" s="191" t="s">
        <v>4065</v>
      </c>
      <c r="G165" s="6">
        <v>162</v>
      </c>
    </row>
    <row r="166" spans="1:7" ht="12.75">
      <c r="A166" s="161" t="s">
        <v>4066</v>
      </c>
      <c r="B166" s="191" t="s">
        <v>3379</v>
      </c>
      <c r="C166" s="191" t="s">
        <v>763</v>
      </c>
      <c r="D166" s="161" t="s">
        <v>2286</v>
      </c>
      <c r="E166" s="191" t="s">
        <v>2043</v>
      </c>
      <c r="F166" s="191" t="s">
        <v>4065</v>
      </c>
      <c r="G166" s="6">
        <v>161</v>
      </c>
    </row>
    <row r="167" spans="1:7" ht="12.75">
      <c r="A167" s="161" t="s">
        <v>4067</v>
      </c>
      <c r="B167" s="191" t="s">
        <v>1693</v>
      </c>
      <c r="C167" s="191" t="s">
        <v>765</v>
      </c>
      <c r="D167" s="161" t="s">
        <v>2286</v>
      </c>
      <c r="E167" s="191" t="s">
        <v>2049</v>
      </c>
      <c r="F167" s="191" t="s">
        <v>4068</v>
      </c>
      <c r="G167" s="6">
        <v>160</v>
      </c>
    </row>
    <row r="168" spans="1:7" ht="12.75">
      <c r="A168" s="161" t="s">
        <v>1547</v>
      </c>
      <c r="B168" s="191" t="s">
        <v>1882</v>
      </c>
      <c r="C168" s="191" t="s">
        <v>763</v>
      </c>
      <c r="D168" s="161" t="s">
        <v>1801</v>
      </c>
      <c r="E168" s="191" t="s">
        <v>2054</v>
      </c>
      <c r="F168" s="191" t="s">
        <v>4069</v>
      </c>
      <c r="G168" s="6">
        <v>159</v>
      </c>
    </row>
    <row r="169" spans="1:7" ht="12.75">
      <c r="A169" s="161" t="s">
        <v>4070</v>
      </c>
      <c r="B169" s="191" t="s">
        <v>2305</v>
      </c>
      <c r="C169" s="191" t="s">
        <v>765</v>
      </c>
      <c r="D169" s="161" t="s">
        <v>1752</v>
      </c>
      <c r="E169" s="191" t="s">
        <v>2059</v>
      </c>
      <c r="F169" s="191" t="s">
        <v>4071</v>
      </c>
      <c r="G169" s="6">
        <v>158</v>
      </c>
    </row>
    <row r="170" spans="1:7" ht="12.75">
      <c r="A170" s="161" t="s">
        <v>4072</v>
      </c>
      <c r="B170" s="191" t="s">
        <v>1651</v>
      </c>
      <c r="C170" s="191" t="s">
        <v>763</v>
      </c>
      <c r="D170" s="161" t="s">
        <v>3909</v>
      </c>
      <c r="E170" s="191" t="s">
        <v>1730</v>
      </c>
      <c r="F170" s="191" t="s">
        <v>4073</v>
      </c>
      <c r="G170" s="6">
        <v>157</v>
      </c>
    </row>
    <row r="171" spans="1:7" ht="12.75">
      <c r="A171" s="161" t="s">
        <v>3720</v>
      </c>
      <c r="B171" s="191" t="s">
        <v>2300</v>
      </c>
      <c r="C171" s="191" t="s">
        <v>763</v>
      </c>
      <c r="D171" s="161" t="s">
        <v>1660</v>
      </c>
      <c r="E171" s="191" t="s">
        <v>2068</v>
      </c>
      <c r="F171" s="191" t="s">
        <v>4074</v>
      </c>
      <c r="G171" s="6">
        <v>156</v>
      </c>
    </row>
    <row r="172" spans="1:7" ht="12.75">
      <c r="A172" s="161" t="s">
        <v>693</v>
      </c>
      <c r="B172" s="191" t="s">
        <v>2300</v>
      </c>
      <c r="C172" s="191" t="s">
        <v>763</v>
      </c>
      <c r="D172" s="161" t="s">
        <v>1726</v>
      </c>
      <c r="E172" s="191" t="s">
        <v>2072</v>
      </c>
      <c r="F172" s="191" t="s">
        <v>4075</v>
      </c>
      <c r="G172" s="6">
        <v>155</v>
      </c>
    </row>
    <row r="173" spans="1:7" ht="12.75">
      <c r="A173" s="161" t="s">
        <v>1531</v>
      </c>
      <c r="B173" s="191" t="s">
        <v>1857</v>
      </c>
      <c r="C173" s="191" t="s">
        <v>763</v>
      </c>
      <c r="D173" s="161" t="s">
        <v>2286</v>
      </c>
      <c r="E173" s="191" t="s">
        <v>2078</v>
      </c>
      <c r="F173" s="191" t="s">
        <v>4076</v>
      </c>
      <c r="G173" s="6">
        <v>154</v>
      </c>
    </row>
    <row r="174" spans="1:7" ht="12.75">
      <c r="A174" s="161" t="s">
        <v>3721</v>
      </c>
      <c r="B174" s="191" t="s">
        <v>1822</v>
      </c>
      <c r="C174" s="191" t="s">
        <v>763</v>
      </c>
      <c r="D174" s="161" t="s">
        <v>1801</v>
      </c>
      <c r="E174" s="191" t="s">
        <v>1663</v>
      </c>
      <c r="F174" s="191" t="s">
        <v>4077</v>
      </c>
      <c r="G174" s="6">
        <v>153</v>
      </c>
    </row>
    <row r="175" spans="1:7" ht="12.75">
      <c r="A175" s="161" t="s">
        <v>754</v>
      </c>
      <c r="B175" s="191" t="s">
        <v>2454</v>
      </c>
      <c r="C175" s="191" t="s">
        <v>763</v>
      </c>
      <c r="D175" s="161" t="s">
        <v>1733</v>
      </c>
      <c r="E175" s="191" t="s">
        <v>2088</v>
      </c>
      <c r="F175" s="191" t="s">
        <v>4078</v>
      </c>
      <c r="G175" s="6">
        <v>152</v>
      </c>
    </row>
    <row r="176" spans="1:7" ht="12.75">
      <c r="A176" s="161" t="s">
        <v>4079</v>
      </c>
      <c r="B176" s="191" t="s">
        <v>1927</v>
      </c>
      <c r="C176" s="191" t="s">
        <v>763</v>
      </c>
      <c r="D176" s="161" t="s">
        <v>1752</v>
      </c>
      <c r="E176" s="191" t="s">
        <v>1789</v>
      </c>
      <c r="F176" s="191" t="s">
        <v>4080</v>
      </c>
      <c r="G176" s="6">
        <v>151</v>
      </c>
    </row>
    <row r="177" spans="1:7" ht="12.75">
      <c r="A177" s="161" t="s">
        <v>4081</v>
      </c>
      <c r="B177" s="191" t="s">
        <v>2062</v>
      </c>
      <c r="C177" s="191" t="s">
        <v>763</v>
      </c>
      <c r="D177" s="161" t="s">
        <v>4082</v>
      </c>
      <c r="E177" s="191" t="s">
        <v>2097</v>
      </c>
      <c r="F177" s="191" t="s">
        <v>4083</v>
      </c>
      <c r="G177" s="6">
        <v>150</v>
      </c>
    </row>
    <row r="178" spans="1:7" ht="12.75">
      <c r="A178" s="161" t="s">
        <v>4084</v>
      </c>
      <c r="B178" s="191" t="s">
        <v>1956</v>
      </c>
      <c r="C178" s="191" t="s">
        <v>765</v>
      </c>
      <c r="D178" s="161" t="s">
        <v>1752</v>
      </c>
      <c r="E178" s="191" t="s">
        <v>2073</v>
      </c>
      <c r="F178" s="191" t="s">
        <v>4085</v>
      </c>
      <c r="G178" s="6">
        <v>149</v>
      </c>
    </row>
    <row r="179" spans="1:7" ht="12.75">
      <c r="A179" s="161" t="s">
        <v>840</v>
      </c>
      <c r="B179" s="191" t="s">
        <v>1834</v>
      </c>
      <c r="C179" s="191" t="s">
        <v>763</v>
      </c>
      <c r="D179" s="161" t="s">
        <v>2286</v>
      </c>
      <c r="E179" s="191" t="s">
        <v>2105</v>
      </c>
      <c r="F179" s="191" t="s">
        <v>4086</v>
      </c>
      <c r="G179" s="6">
        <v>148</v>
      </c>
    </row>
    <row r="180" spans="1:7" ht="12.75">
      <c r="A180" s="161" t="s">
        <v>820</v>
      </c>
      <c r="B180" s="191" t="s">
        <v>1672</v>
      </c>
      <c r="C180" s="191" t="s">
        <v>763</v>
      </c>
      <c r="D180" s="161" t="s">
        <v>2286</v>
      </c>
      <c r="E180" s="191" t="s">
        <v>2109</v>
      </c>
      <c r="F180" s="191" t="s">
        <v>4087</v>
      </c>
      <c r="G180" s="6">
        <v>147</v>
      </c>
    </row>
    <row r="181" spans="1:7" ht="12.75">
      <c r="A181" s="161" t="s">
        <v>1511</v>
      </c>
      <c r="B181" s="191" t="s">
        <v>1864</v>
      </c>
      <c r="C181" s="191" t="s">
        <v>765</v>
      </c>
      <c r="D181" s="161" t="s">
        <v>1733</v>
      </c>
      <c r="E181" s="191" t="s">
        <v>2114</v>
      </c>
      <c r="F181" s="191" t="s">
        <v>4088</v>
      </c>
      <c r="G181" s="6">
        <v>146</v>
      </c>
    </row>
    <row r="182" spans="1:7" ht="12.75">
      <c r="A182" s="161" t="s">
        <v>1500</v>
      </c>
      <c r="B182" s="191" t="s">
        <v>1651</v>
      </c>
      <c r="C182" s="191" t="s">
        <v>763</v>
      </c>
      <c r="D182" s="161" t="s">
        <v>1733</v>
      </c>
      <c r="E182" s="191" t="s">
        <v>2120</v>
      </c>
      <c r="F182" s="191" t="s">
        <v>4088</v>
      </c>
      <c r="G182" s="6">
        <v>145</v>
      </c>
    </row>
    <row r="183" spans="1:7" ht="12.75">
      <c r="A183" s="161" t="s">
        <v>699</v>
      </c>
      <c r="B183" s="191" t="s">
        <v>2656</v>
      </c>
      <c r="C183" s="191" t="s">
        <v>763</v>
      </c>
      <c r="D183" s="161" t="s">
        <v>1752</v>
      </c>
      <c r="E183" s="191" t="s">
        <v>2125</v>
      </c>
      <c r="F183" s="191" t="s">
        <v>4089</v>
      </c>
      <c r="G183" s="6">
        <v>144</v>
      </c>
    </row>
    <row r="184" spans="1:7" ht="12.75">
      <c r="A184" s="161" t="s">
        <v>778</v>
      </c>
      <c r="B184" s="191" t="s">
        <v>1822</v>
      </c>
      <c r="C184" s="191" t="s">
        <v>763</v>
      </c>
      <c r="D184" s="161" t="s">
        <v>1733</v>
      </c>
      <c r="E184" s="191" t="s">
        <v>2131</v>
      </c>
      <c r="F184" s="191" t="s">
        <v>4090</v>
      </c>
      <c r="G184" s="6">
        <v>143</v>
      </c>
    </row>
    <row r="185" spans="1:7" ht="12.75">
      <c r="A185" s="161" t="s">
        <v>4091</v>
      </c>
      <c r="B185" s="191" t="s">
        <v>1712</v>
      </c>
      <c r="C185" s="191" t="s">
        <v>765</v>
      </c>
      <c r="D185" s="161" t="s">
        <v>3914</v>
      </c>
      <c r="E185" s="191" t="s">
        <v>1982</v>
      </c>
      <c r="F185" s="191" t="s">
        <v>4092</v>
      </c>
      <c r="G185" s="6">
        <v>142</v>
      </c>
    </row>
    <row r="186" spans="1:7" ht="12.75">
      <c r="A186" s="161" t="s">
        <v>1158</v>
      </c>
      <c r="B186" s="191" t="s">
        <v>1939</v>
      </c>
      <c r="C186" s="191" t="s">
        <v>765</v>
      </c>
      <c r="D186" s="161" t="s">
        <v>1733</v>
      </c>
      <c r="E186" s="191" t="s">
        <v>1683</v>
      </c>
      <c r="F186" s="191" t="s">
        <v>4093</v>
      </c>
      <c r="G186" s="6">
        <v>141</v>
      </c>
    </row>
    <row r="187" spans="1:7" ht="12.75">
      <c r="A187" s="161" t="s">
        <v>4094</v>
      </c>
      <c r="B187" s="191" t="s">
        <v>1651</v>
      </c>
      <c r="C187" s="191" t="s">
        <v>763</v>
      </c>
      <c r="D187" s="161" t="s">
        <v>1752</v>
      </c>
      <c r="E187" s="191" t="s">
        <v>2146</v>
      </c>
      <c r="F187" s="191" t="s">
        <v>4095</v>
      </c>
      <c r="G187" s="6">
        <v>140</v>
      </c>
    </row>
    <row r="188" spans="1:7" ht="12.75">
      <c r="A188" s="161" t="s">
        <v>2724</v>
      </c>
      <c r="B188" s="191" t="s">
        <v>1857</v>
      </c>
      <c r="C188" s="191" t="s">
        <v>763</v>
      </c>
      <c r="D188" s="161" t="s">
        <v>1752</v>
      </c>
      <c r="E188" s="191" t="s">
        <v>2151</v>
      </c>
      <c r="F188" s="191" t="s">
        <v>4096</v>
      </c>
      <c r="G188" s="6">
        <v>139</v>
      </c>
    </row>
    <row r="189" spans="1:7" ht="12.75">
      <c r="A189" s="161" t="s">
        <v>4097</v>
      </c>
      <c r="B189" s="191" t="s">
        <v>1927</v>
      </c>
      <c r="C189" s="191" t="s">
        <v>765</v>
      </c>
      <c r="D189" s="161" t="s">
        <v>4082</v>
      </c>
      <c r="E189" s="191" t="s">
        <v>1742</v>
      </c>
      <c r="F189" s="191" t="s">
        <v>4098</v>
      </c>
      <c r="G189" s="6">
        <v>138</v>
      </c>
    </row>
    <row r="190" spans="1:7" ht="12.75">
      <c r="A190" s="161" t="s">
        <v>4099</v>
      </c>
      <c r="B190" s="191"/>
      <c r="C190" s="191" t="s">
        <v>763</v>
      </c>
      <c r="D190" s="161" t="s">
        <v>1752</v>
      </c>
      <c r="E190" s="191" t="s">
        <v>2055</v>
      </c>
      <c r="F190" s="191" t="s">
        <v>4100</v>
      </c>
      <c r="G190" s="6">
        <v>137</v>
      </c>
    </row>
    <row r="191" spans="1:7" ht="12.75">
      <c r="A191" s="161" t="s">
        <v>4101</v>
      </c>
      <c r="B191" s="191" t="s">
        <v>94</v>
      </c>
      <c r="C191" s="191" t="s">
        <v>763</v>
      </c>
      <c r="D191" s="161" t="s">
        <v>4102</v>
      </c>
      <c r="E191" s="191" t="s">
        <v>1812</v>
      </c>
      <c r="F191" s="191" t="s">
        <v>4103</v>
      </c>
      <c r="G191" s="6">
        <v>136</v>
      </c>
    </row>
    <row r="192" spans="1:7" ht="12.75">
      <c r="A192" s="161" t="s">
        <v>4104</v>
      </c>
      <c r="B192" s="191" t="s">
        <v>2154</v>
      </c>
      <c r="C192" s="191" t="s">
        <v>765</v>
      </c>
      <c r="D192" s="161" t="s">
        <v>1752</v>
      </c>
      <c r="E192" s="191" t="s">
        <v>1948</v>
      </c>
      <c r="F192" s="191" t="s">
        <v>4105</v>
      </c>
      <c r="G192" s="6">
        <v>135</v>
      </c>
    </row>
    <row r="193" spans="1:7" ht="12.75">
      <c r="A193" s="161" t="s">
        <v>4106</v>
      </c>
      <c r="B193" s="191" t="s">
        <v>1651</v>
      </c>
      <c r="C193" s="191" t="s">
        <v>763</v>
      </c>
      <c r="D193" s="161" t="s">
        <v>1752</v>
      </c>
      <c r="E193" s="191" t="s">
        <v>2166</v>
      </c>
      <c r="F193" s="191" t="s">
        <v>4107</v>
      </c>
      <c r="G193" s="6">
        <v>134</v>
      </c>
    </row>
    <row r="194" spans="1:7" ht="12.75">
      <c r="A194" s="161" t="s">
        <v>4108</v>
      </c>
      <c r="B194" s="191" t="s">
        <v>1834</v>
      </c>
      <c r="C194" s="191" t="s">
        <v>763</v>
      </c>
      <c r="D194" s="161" t="s">
        <v>1752</v>
      </c>
      <c r="E194" s="191" t="s">
        <v>2175</v>
      </c>
      <c r="F194" s="191" t="s">
        <v>4109</v>
      </c>
      <c r="G194" s="6">
        <v>133</v>
      </c>
    </row>
    <row r="195" spans="1:7" ht="12.75">
      <c r="A195" s="161" t="s">
        <v>4110</v>
      </c>
      <c r="B195" s="191" t="s">
        <v>1712</v>
      </c>
      <c r="C195" s="191" t="s">
        <v>763</v>
      </c>
      <c r="D195" s="161" t="s">
        <v>2286</v>
      </c>
      <c r="E195" s="191" t="s">
        <v>1697</v>
      </c>
      <c r="F195" s="191" t="s">
        <v>4111</v>
      </c>
      <c r="G195" s="6">
        <v>132</v>
      </c>
    </row>
    <row r="196" spans="1:7" ht="12.75">
      <c r="A196" s="161" t="s">
        <v>469</v>
      </c>
      <c r="B196" s="191" t="s">
        <v>1672</v>
      </c>
      <c r="C196" s="191" t="s">
        <v>765</v>
      </c>
      <c r="D196" s="161" t="s">
        <v>2902</v>
      </c>
      <c r="E196" s="191" t="s">
        <v>2141</v>
      </c>
      <c r="F196" s="191" t="s">
        <v>4112</v>
      </c>
      <c r="G196" s="6">
        <v>131</v>
      </c>
    </row>
    <row r="197" spans="1:7" ht="12.75">
      <c r="A197" s="161" t="s">
        <v>3527</v>
      </c>
      <c r="B197" s="191" t="s">
        <v>2154</v>
      </c>
      <c r="C197" s="191" t="s">
        <v>763</v>
      </c>
      <c r="D197" s="161" t="s">
        <v>3352</v>
      </c>
      <c r="E197" s="191" t="s">
        <v>1988</v>
      </c>
      <c r="F197" s="191" t="s">
        <v>4113</v>
      </c>
      <c r="G197" s="6">
        <v>130</v>
      </c>
    </row>
    <row r="198" spans="1:7" ht="12.75">
      <c r="A198" s="161" t="s">
        <v>4114</v>
      </c>
      <c r="B198" s="191"/>
      <c r="C198" s="191" t="s">
        <v>763</v>
      </c>
      <c r="D198" s="161" t="s">
        <v>2994</v>
      </c>
      <c r="E198" s="191" t="s">
        <v>1677</v>
      </c>
      <c r="F198" s="191" t="s">
        <v>4115</v>
      </c>
      <c r="G198" s="6">
        <v>129</v>
      </c>
    </row>
    <row r="199" spans="1:7" ht="12.75">
      <c r="A199" s="161" t="s">
        <v>3817</v>
      </c>
      <c r="B199" s="191" t="s">
        <v>1712</v>
      </c>
      <c r="C199" s="191" t="s">
        <v>765</v>
      </c>
      <c r="D199" s="161" t="s">
        <v>4048</v>
      </c>
      <c r="E199" s="191" t="s">
        <v>1737</v>
      </c>
      <c r="F199" s="191" t="s">
        <v>4116</v>
      </c>
      <c r="G199" s="6">
        <v>128</v>
      </c>
    </row>
    <row r="200" spans="1:7" ht="12.75">
      <c r="A200" s="161" t="s">
        <v>715</v>
      </c>
      <c r="B200" s="191" t="s">
        <v>2300</v>
      </c>
      <c r="C200" s="191" t="s">
        <v>763</v>
      </c>
      <c r="D200" s="161" t="s">
        <v>1752</v>
      </c>
      <c r="E200" s="191" t="s">
        <v>2205</v>
      </c>
      <c r="F200" s="191" t="s">
        <v>4118</v>
      </c>
      <c r="G200" s="6">
        <v>126</v>
      </c>
    </row>
    <row r="201" spans="1:7" ht="12.75">
      <c r="A201" s="161" t="s">
        <v>4117</v>
      </c>
      <c r="B201" s="191" t="s">
        <v>1927</v>
      </c>
      <c r="C201" s="191" t="s">
        <v>763</v>
      </c>
      <c r="D201" s="161" t="s">
        <v>1801</v>
      </c>
      <c r="E201" s="191" t="s">
        <v>2199</v>
      </c>
      <c r="F201" s="191" t="s">
        <v>4118</v>
      </c>
      <c r="G201" s="6">
        <v>127</v>
      </c>
    </row>
    <row r="202" spans="1:7" ht="12.75">
      <c r="A202" s="161" t="s">
        <v>483</v>
      </c>
      <c r="B202" s="191" t="s">
        <v>109</v>
      </c>
      <c r="C202" s="191" t="s">
        <v>765</v>
      </c>
      <c r="D202" s="161" t="s">
        <v>287</v>
      </c>
      <c r="E202" s="191" t="s">
        <v>2209</v>
      </c>
      <c r="F202" s="191" t="s">
        <v>4119</v>
      </c>
      <c r="G202" s="6">
        <v>125</v>
      </c>
    </row>
    <row r="203" spans="1:7" ht="12.75">
      <c r="A203" s="161" t="s">
        <v>844</v>
      </c>
      <c r="B203" s="191" t="s">
        <v>1659</v>
      </c>
      <c r="C203" s="191" t="s">
        <v>763</v>
      </c>
      <c r="D203" s="161" t="s">
        <v>4120</v>
      </c>
      <c r="E203" s="191" t="s">
        <v>2215</v>
      </c>
      <c r="F203" s="191" t="s">
        <v>4121</v>
      </c>
      <c r="G203" s="6">
        <v>124</v>
      </c>
    </row>
    <row r="204" spans="1:7" ht="12.75">
      <c r="A204" s="161" t="s">
        <v>3824</v>
      </c>
      <c r="B204" s="191" t="s">
        <v>1857</v>
      </c>
      <c r="C204" s="191" t="s">
        <v>765</v>
      </c>
      <c r="D204" s="161" t="s">
        <v>1733</v>
      </c>
      <c r="E204" s="191" t="s">
        <v>2220</v>
      </c>
      <c r="F204" s="191" t="s">
        <v>4122</v>
      </c>
      <c r="G204" s="6">
        <v>123</v>
      </c>
    </row>
    <row r="205" spans="1:7" ht="12.75">
      <c r="A205" s="161" t="s">
        <v>3819</v>
      </c>
      <c r="B205" s="191" t="s">
        <v>2594</v>
      </c>
      <c r="C205" s="191" t="s">
        <v>763</v>
      </c>
      <c r="D205" s="161" t="s">
        <v>1752</v>
      </c>
      <c r="E205" s="191" t="s">
        <v>1919</v>
      </c>
      <c r="F205" s="191" t="s">
        <v>4123</v>
      </c>
      <c r="G205" s="6">
        <v>122</v>
      </c>
    </row>
    <row r="206" spans="1:7" ht="12.75">
      <c r="A206" s="161" t="s">
        <v>1512</v>
      </c>
      <c r="B206" s="191" t="s">
        <v>2454</v>
      </c>
      <c r="C206" s="191" t="s">
        <v>765</v>
      </c>
      <c r="D206" s="161" t="s">
        <v>2187</v>
      </c>
      <c r="E206" s="191" t="s">
        <v>2229</v>
      </c>
      <c r="F206" s="191" t="s">
        <v>4124</v>
      </c>
      <c r="G206" s="6">
        <v>121</v>
      </c>
    </row>
    <row r="207" spans="1:7" ht="12.75">
      <c r="A207" s="161" t="s">
        <v>825</v>
      </c>
      <c r="B207" s="191" t="s">
        <v>1857</v>
      </c>
      <c r="C207" s="191" t="s">
        <v>763</v>
      </c>
      <c r="D207" s="161" t="s">
        <v>1660</v>
      </c>
      <c r="E207" s="191" t="s">
        <v>2235</v>
      </c>
      <c r="F207" s="191" t="s">
        <v>4125</v>
      </c>
      <c r="G207" s="6">
        <v>120</v>
      </c>
    </row>
    <row r="208" spans="1:7" ht="12.75">
      <c r="A208" s="161" t="s">
        <v>705</v>
      </c>
      <c r="B208" s="191" t="s">
        <v>1693</v>
      </c>
      <c r="C208" s="191" t="s">
        <v>763</v>
      </c>
      <c r="D208" s="161" t="s">
        <v>1752</v>
      </c>
      <c r="E208" s="191" t="s">
        <v>1837</v>
      </c>
      <c r="F208" s="191" t="s">
        <v>4126</v>
      </c>
      <c r="G208" s="6">
        <v>119</v>
      </c>
    </row>
    <row r="209" spans="1:7" ht="12.75">
      <c r="A209" s="161" t="s">
        <v>713</v>
      </c>
      <c r="B209" s="191" t="s">
        <v>2564</v>
      </c>
      <c r="C209" s="191" t="s">
        <v>763</v>
      </c>
      <c r="D209" s="161" t="s">
        <v>1752</v>
      </c>
      <c r="E209" s="191" t="s">
        <v>2017</v>
      </c>
      <c r="F209" s="191" t="s">
        <v>4126</v>
      </c>
      <c r="G209" s="6">
        <v>118</v>
      </c>
    </row>
    <row r="210" spans="1:7" ht="12.75">
      <c r="A210" s="161" t="s">
        <v>891</v>
      </c>
      <c r="B210" s="191" t="s">
        <v>2410</v>
      </c>
      <c r="C210" s="191" t="s">
        <v>765</v>
      </c>
      <c r="D210" s="161" t="s">
        <v>1399</v>
      </c>
      <c r="E210" s="191" t="s">
        <v>2252</v>
      </c>
      <c r="F210" s="191" t="s">
        <v>4127</v>
      </c>
      <c r="G210" s="6">
        <v>117</v>
      </c>
    </row>
    <row r="211" spans="1:7" ht="12.75">
      <c r="A211" s="161" t="s">
        <v>1493</v>
      </c>
      <c r="B211" s="191" t="s">
        <v>1927</v>
      </c>
      <c r="C211" s="191" t="s">
        <v>763</v>
      </c>
      <c r="D211" s="161" t="s">
        <v>1694</v>
      </c>
      <c r="E211" s="191" t="s">
        <v>2194</v>
      </c>
      <c r="F211" s="191" t="s">
        <v>4128</v>
      </c>
      <c r="G211" s="6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">
      <pane ySplit="3" topLeftCell="A113" activePane="bottomLeft" state="frozen"/>
      <selection pane="topLeft" activeCell="A1" sqref="A1"/>
      <selection pane="bottomLeft" activeCell="G132" sqref="G131:G132"/>
    </sheetView>
  </sheetViews>
  <sheetFormatPr defaultColWidth="9.140625" defaultRowHeight="12.75"/>
  <cols>
    <col min="1" max="1" width="9.140625" style="6" customWidth="1"/>
    <col min="2" max="2" width="11.140625" style="6" customWidth="1"/>
    <col min="3" max="3" width="15.7109375" style="6" customWidth="1"/>
    <col min="4" max="4" width="28.8515625" style="0" bestFit="1" customWidth="1"/>
    <col min="5" max="5" width="9.140625" style="6" customWidth="1"/>
    <col min="6" max="6" width="13.140625" style="0" customWidth="1"/>
    <col min="7" max="7" width="24.57421875" style="0" bestFit="1" customWidth="1"/>
    <col min="8" max="8" width="9.140625" style="6" customWidth="1"/>
  </cols>
  <sheetData>
    <row r="1" spans="1:10" ht="23.25">
      <c r="A1" s="66" t="s">
        <v>1047</v>
      </c>
      <c r="C1"/>
      <c r="G1" t="s">
        <v>1048</v>
      </c>
      <c r="H1"/>
      <c r="I1" s="64" t="s">
        <v>1058</v>
      </c>
      <c r="J1" s="64" t="s">
        <v>1059</v>
      </c>
    </row>
    <row r="2" spans="3:10" ht="21">
      <c r="C2" s="67" t="s">
        <v>1049</v>
      </c>
      <c r="G2" t="s">
        <v>1050</v>
      </c>
      <c r="H2"/>
      <c r="I2" s="64" t="s">
        <v>1062</v>
      </c>
      <c r="J2" s="65" t="s">
        <v>1063</v>
      </c>
    </row>
    <row r="3" spans="3:10" ht="21">
      <c r="C3" s="68">
        <v>40930</v>
      </c>
      <c r="D3" s="61"/>
      <c r="G3" t="s">
        <v>1051</v>
      </c>
      <c r="H3"/>
      <c r="I3" s="64" t="s">
        <v>1066</v>
      </c>
      <c r="J3" s="65" t="s">
        <v>1067</v>
      </c>
    </row>
    <row r="4" ht="21">
      <c r="D4" s="61"/>
    </row>
    <row r="6" spans="1:10" ht="15">
      <c r="A6" s="62" t="s">
        <v>1052</v>
      </c>
      <c r="B6" s="62" t="s">
        <v>1053</v>
      </c>
      <c r="C6" s="62" t="s">
        <v>801</v>
      </c>
      <c r="D6" s="63" t="s">
        <v>1054</v>
      </c>
      <c r="E6" s="62" t="s">
        <v>1055</v>
      </c>
      <c r="F6" s="63" t="s">
        <v>1056</v>
      </c>
      <c r="G6" s="63" t="s">
        <v>1057</v>
      </c>
      <c r="H6" s="62" t="s">
        <v>767</v>
      </c>
      <c r="J6" s="65"/>
    </row>
    <row r="7" spans="1:10" ht="12.75">
      <c r="A7" s="6">
        <v>1</v>
      </c>
      <c r="B7" s="6">
        <v>746</v>
      </c>
      <c r="C7" s="6" t="s">
        <v>920</v>
      </c>
      <c r="D7" t="s">
        <v>856</v>
      </c>
      <c r="E7" s="6" t="s">
        <v>1060</v>
      </c>
      <c r="F7" t="s">
        <v>1061</v>
      </c>
      <c r="G7" t="s">
        <v>892</v>
      </c>
      <c r="H7" s="6">
        <v>1975</v>
      </c>
      <c r="J7" s="65"/>
    </row>
    <row r="8" spans="1:10" ht="12.75">
      <c r="A8" s="6">
        <v>2</v>
      </c>
      <c r="B8" s="6">
        <v>737</v>
      </c>
      <c r="C8" s="6" t="s">
        <v>921</v>
      </c>
      <c r="D8" t="s">
        <v>781</v>
      </c>
      <c r="E8" s="6" t="s">
        <v>1060</v>
      </c>
      <c r="F8" t="s">
        <v>1065</v>
      </c>
      <c r="G8" t="s">
        <v>764</v>
      </c>
      <c r="H8" s="6">
        <v>1974</v>
      </c>
      <c r="J8" s="65"/>
    </row>
    <row r="9" spans="1:8" ht="12.75">
      <c r="A9" s="6">
        <v>3</v>
      </c>
      <c r="B9" s="6">
        <v>568</v>
      </c>
      <c r="C9" s="6" t="s">
        <v>922</v>
      </c>
      <c r="D9" t="s">
        <v>768</v>
      </c>
      <c r="E9" s="6" t="s">
        <v>1060</v>
      </c>
      <c r="F9" t="s">
        <v>1068</v>
      </c>
      <c r="G9" t="s">
        <v>893</v>
      </c>
      <c r="H9" s="6">
        <v>1972</v>
      </c>
    </row>
    <row r="10" spans="1:8" ht="12.75">
      <c r="A10" s="6">
        <v>4</v>
      </c>
      <c r="B10" s="6">
        <v>684</v>
      </c>
      <c r="C10" s="6" t="s">
        <v>923</v>
      </c>
      <c r="D10" t="s">
        <v>769</v>
      </c>
      <c r="E10" s="6" t="s">
        <v>1060</v>
      </c>
      <c r="F10" t="s">
        <v>1069</v>
      </c>
      <c r="G10" t="s">
        <v>893</v>
      </c>
      <c r="H10" s="6">
        <v>1974</v>
      </c>
    </row>
    <row r="11" spans="1:8" ht="12.75">
      <c r="A11" s="6">
        <v>5</v>
      </c>
      <c r="B11" s="6">
        <v>703</v>
      </c>
      <c r="C11" s="6" t="s">
        <v>924</v>
      </c>
      <c r="D11" t="s">
        <v>745</v>
      </c>
      <c r="E11" s="6" t="s">
        <v>1070</v>
      </c>
      <c r="F11" t="s">
        <v>1071</v>
      </c>
      <c r="G11" t="s">
        <v>894</v>
      </c>
      <c r="H11" s="6">
        <v>1968</v>
      </c>
    </row>
    <row r="12" spans="1:8" ht="12.75">
      <c r="A12" s="6">
        <v>6</v>
      </c>
      <c r="B12" s="6">
        <v>683</v>
      </c>
      <c r="C12" s="6" t="s">
        <v>925</v>
      </c>
      <c r="D12" t="s">
        <v>770</v>
      </c>
      <c r="E12" s="6" t="s">
        <v>1070</v>
      </c>
      <c r="G12" t="s">
        <v>740</v>
      </c>
      <c r="H12" s="6">
        <v>1965</v>
      </c>
    </row>
    <row r="13" spans="1:8" ht="12.75">
      <c r="A13" s="6">
        <v>7</v>
      </c>
      <c r="B13" s="6">
        <v>577</v>
      </c>
      <c r="C13" s="6" t="s">
        <v>926</v>
      </c>
      <c r="D13" t="s">
        <v>785</v>
      </c>
      <c r="E13" s="6" t="s">
        <v>1070</v>
      </c>
      <c r="G13" t="s">
        <v>895</v>
      </c>
      <c r="H13" s="6">
        <v>1968</v>
      </c>
    </row>
    <row r="14" spans="1:8" ht="12.75">
      <c r="A14" s="6">
        <v>8</v>
      </c>
      <c r="B14" s="6">
        <v>738</v>
      </c>
      <c r="C14" s="6" t="s">
        <v>927</v>
      </c>
      <c r="D14" t="s">
        <v>857</v>
      </c>
      <c r="E14" s="42" t="s">
        <v>1060</v>
      </c>
      <c r="G14" t="s">
        <v>764</v>
      </c>
      <c r="H14" s="6">
        <v>1973</v>
      </c>
    </row>
    <row r="15" spans="1:8" ht="12.75">
      <c r="A15" s="6">
        <v>9</v>
      </c>
      <c r="B15" s="6">
        <v>748</v>
      </c>
      <c r="C15" s="6" t="s">
        <v>928</v>
      </c>
      <c r="D15" t="s">
        <v>858</v>
      </c>
      <c r="E15" s="42" t="s">
        <v>1060</v>
      </c>
      <c r="G15" t="s">
        <v>764</v>
      </c>
      <c r="H15" s="6">
        <v>1973</v>
      </c>
    </row>
    <row r="16" spans="1:8" ht="12.75">
      <c r="A16" s="6">
        <v>10</v>
      </c>
      <c r="B16" s="6">
        <v>666</v>
      </c>
      <c r="C16" s="6" t="s">
        <v>929</v>
      </c>
      <c r="D16" t="s">
        <v>859</v>
      </c>
      <c r="E16" s="42" t="s">
        <v>1070</v>
      </c>
      <c r="G16" t="s">
        <v>764</v>
      </c>
      <c r="H16" s="6">
        <v>1970</v>
      </c>
    </row>
    <row r="17" spans="1:8" ht="12.75">
      <c r="A17" s="6">
        <v>11</v>
      </c>
      <c r="B17" s="6">
        <v>699</v>
      </c>
      <c r="C17" s="6" t="s">
        <v>930</v>
      </c>
      <c r="D17" t="s">
        <v>860</v>
      </c>
      <c r="E17" s="42" t="s">
        <v>1060</v>
      </c>
      <c r="G17" t="s">
        <v>896</v>
      </c>
      <c r="H17" s="6">
        <v>1986</v>
      </c>
    </row>
    <row r="18" spans="1:8" ht="12.75">
      <c r="A18" s="6">
        <v>12</v>
      </c>
      <c r="B18" s="6">
        <v>700</v>
      </c>
      <c r="C18" s="6" t="s">
        <v>931</v>
      </c>
      <c r="D18" t="s">
        <v>861</v>
      </c>
      <c r="E18" s="42" t="s">
        <v>1064</v>
      </c>
      <c r="F18" t="s">
        <v>1072</v>
      </c>
      <c r="G18" t="s">
        <v>739</v>
      </c>
      <c r="H18" s="6">
        <v>1958</v>
      </c>
    </row>
    <row r="19" spans="1:8" ht="12.75">
      <c r="A19" s="6">
        <v>13</v>
      </c>
      <c r="B19" s="6">
        <v>677</v>
      </c>
      <c r="C19" s="6" t="s">
        <v>932</v>
      </c>
      <c r="D19" t="s">
        <v>784</v>
      </c>
      <c r="E19" s="6" t="s">
        <v>1060</v>
      </c>
      <c r="G19" t="s">
        <v>897</v>
      </c>
      <c r="H19" s="6">
        <v>1977</v>
      </c>
    </row>
    <row r="20" spans="1:8" ht="12.75">
      <c r="A20" s="6">
        <v>14</v>
      </c>
      <c r="B20" s="6">
        <v>520</v>
      </c>
      <c r="C20" s="6" t="s">
        <v>933</v>
      </c>
      <c r="D20" s="204" t="s">
        <v>782</v>
      </c>
      <c r="E20" s="6" t="s">
        <v>1073</v>
      </c>
      <c r="F20" t="s">
        <v>1074</v>
      </c>
      <c r="G20" t="s">
        <v>895</v>
      </c>
      <c r="H20" s="6">
        <v>1979</v>
      </c>
    </row>
    <row r="21" spans="1:8" ht="12.75">
      <c r="A21" s="6">
        <v>15</v>
      </c>
      <c r="B21" s="6">
        <v>661</v>
      </c>
      <c r="C21" s="6" t="s">
        <v>934</v>
      </c>
      <c r="D21" t="s">
        <v>849</v>
      </c>
      <c r="E21" s="6" t="s">
        <v>1060</v>
      </c>
      <c r="G21" t="s">
        <v>898</v>
      </c>
      <c r="H21" s="6">
        <v>1983</v>
      </c>
    </row>
    <row r="22" spans="1:8" ht="12.75">
      <c r="A22" s="6">
        <v>16</v>
      </c>
      <c r="B22" s="6">
        <v>685</v>
      </c>
      <c r="C22" s="6" t="s">
        <v>935</v>
      </c>
      <c r="D22" t="s">
        <v>805</v>
      </c>
      <c r="E22" s="6" t="s">
        <v>1060</v>
      </c>
      <c r="G22" t="s">
        <v>899</v>
      </c>
      <c r="H22" s="6">
        <v>1976</v>
      </c>
    </row>
    <row r="23" spans="1:8" ht="12.75">
      <c r="A23" s="6">
        <v>17</v>
      </c>
      <c r="B23" s="6">
        <v>706</v>
      </c>
      <c r="C23" s="6" t="s">
        <v>936</v>
      </c>
      <c r="D23" t="s">
        <v>783</v>
      </c>
      <c r="E23" s="6" t="s">
        <v>1070</v>
      </c>
      <c r="G23" t="s">
        <v>764</v>
      </c>
      <c r="H23" s="6">
        <v>1970</v>
      </c>
    </row>
    <row r="24" spans="1:8" ht="12.75">
      <c r="A24" s="6">
        <v>18</v>
      </c>
      <c r="B24" s="6">
        <v>667</v>
      </c>
      <c r="C24" s="6" t="s">
        <v>937</v>
      </c>
      <c r="D24" t="s">
        <v>853</v>
      </c>
      <c r="E24" s="6" t="s">
        <v>1060</v>
      </c>
      <c r="G24" t="s">
        <v>900</v>
      </c>
      <c r="H24" s="6">
        <v>1977</v>
      </c>
    </row>
    <row r="25" spans="1:8" ht="12.75">
      <c r="A25" s="6">
        <v>19</v>
      </c>
      <c r="B25" s="6">
        <v>695</v>
      </c>
      <c r="C25" s="6" t="s">
        <v>938</v>
      </c>
      <c r="D25" t="s">
        <v>803</v>
      </c>
      <c r="E25" s="6" t="s">
        <v>1060</v>
      </c>
      <c r="G25" t="s">
        <v>766</v>
      </c>
      <c r="H25" s="6">
        <v>1979</v>
      </c>
    </row>
    <row r="26" spans="1:8" ht="12.75">
      <c r="A26" s="6">
        <v>20</v>
      </c>
      <c r="B26" s="6">
        <v>713</v>
      </c>
      <c r="C26" s="6" t="s">
        <v>939</v>
      </c>
      <c r="D26" t="s">
        <v>786</v>
      </c>
      <c r="E26" s="6" t="s">
        <v>1064</v>
      </c>
      <c r="G26" t="s">
        <v>901</v>
      </c>
      <c r="H26" s="6">
        <v>1959</v>
      </c>
    </row>
    <row r="27" spans="1:8" ht="12.75">
      <c r="A27" s="6">
        <v>21</v>
      </c>
      <c r="B27" s="6">
        <v>574</v>
      </c>
      <c r="C27" s="6" t="s">
        <v>940</v>
      </c>
      <c r="D27" t="s">
        <v>862</v>
      </c>
      <c r="E27" s="42" t="s">
        <v>1064</v>
      </c>
      <c r="G27" t="s">
        <v>764</v>
      </c>
      <c r="H27" s="6">
        <v>1960</v>
      </c>
    </row>
    <row r="28" spans="1:8" ht="12.75">
      <c r="A28" s="6">
        <v>22</v>
      </c>
      <c r="B28" s="6">
        <v>711</v>
      </c>
      <c r="C28" s="6" t="s">
        <v>941</v>
      </c>
      <c r="D28" t="s">
        <v>843</v>
      </c>
      <c r="E28" s="6" t="s">
        <v>1060</v>
      </c>
      <c r="G28" t="s">
        <v>764</v>
      </c>
      <c r="H28" s="6">
        <v>1976</v>
      </c>
    </row>
    <row r="29" spans="1:8" ht="12.75">
      <c r="A29" s="6">
        <v>23</v>
      </c>
      <c r="B29" s="6">
        <v>553</v>
      </c>
      <c r="C29" s="6" t="s">
        <v>942</v>
      </c>
      <c r="D29" t="s">
        <v>845</v>
      </c>
      <c r="E29" s="6" t="s">
        <v>1070</v>
      </c>
      <c r="G29" t="s">
        <v>742</v>
      </c>
      <c r="H29" s="6">
        <v>1962</v>
      </c>
    </row>
    <row r="30" spans="1:8" ht="12.75">
      <c r="A30" s="6">
        <v>24</v>
      </c>
      <c r="B30" s="6">
        <v>502</v>
      </c>
      <c r="C30" s="6" t="s">
        <v>943</v>
      </c>
      <c r="D30" t="s">
        <v>863</v>
      </c>
      <c r="E30" s="6" t="s">
        <v>1073</v>
      </c>
      <c r="F30" t="s">
        <v>1075</v>
      </c>
      <c r="G30" t="s">
        <v>892</v>
      </c>
      <c r="H30" s="6">
        <v>1978</v>
      </c>
    </row>
    <row r="31" spans="1:8" ht="12.75">
      <c r="A31" s="6">
        <v>25</v>
      </c>
      <c r="B31" s="6">
        <v>554</v>
      </c>
      <c r="C31" s="6" t="s">
        <v>944</v>
      </c>
      <c r="D31" t="s">
        <v>846</v>
      </c>
      <c r="E31" s="6" t="s">
        <v>1070</v>
      </c>
      <c r="G31" t="s">
        <v>742</v>
      </c>
      <c r="H31" s="6">
        <v>1966</v>
      </c>
    </row>
    <row r="32" spans="1:8" ht="12.75">
      <c r="A32" s="6">
        <v>26</v>
      </c>
      <c r="B32" s="6">
        <v>729</v>
      </c>
      <c r="C32" s="6" t="s">
        <v>945</v>
      </c>
      <c r="D32" t="s">
        <v>807</v>
      </c>
      <c r="E32" s="6" t="s">
        <v>1070</v>
      </c>
      <c r="G32" t="s">
        <v>764</v>
      </c>
      <c r="H32" s="6">
        <v>1970</v>
      </c>
    </row>
    <row r="33" spans="1:8" ht="12.75">
      <c r="A33" s="6">
        <v>27</v>
      </c>
      <c r="B33" s="6">
        <v>660</v>
      </c>
      <c r="C33" s="6" t="s">
        <v>946</v>
      </c>
      <c r="D33" t="s">
        <v>864</v>
      </c>
      <c r="E33" s="6" t="s">
        <v>1060</v>
      </c>
      <c r="G33" t="s">
        <v>739</v>
      </c>
      <c r="H33" s="6">
        <v>1976</v>
      </c>
    </row>
    <row r="34" spans="1:8" ht="12.75">
      <c r="A34" s="6">
        <v>28</v>
      </c>
      <c r="B34" s="6">
        <v>567</v>
      </c>
      <c r="C34" s="6" t="s">
        <v>947</v>
      </c>
      <c r="D34" t="s">
        <v>850</v>
      </c>
      <c r="E34" s="6" t="s">
        <v>1060</v>
      </c>
      <c r="G34" t="s">
        <v>739</v>
      </c>
      <c r="H34" s="6">
        <v>1972</v>
      </c>
    </row>
    <row r="35" spans="1:8" ht="12.75">
      <c r="A35" s="6">
        <v>29</v>
      </c>
      <c r="B35" s="6">
        <v>694</v>
      </c>
      <c r="C35" s="6" t="s">
        <v>948</v>
      </c>
      <c r="D35" t="s">
        <v>852</v>
      </c>
      <c r="E35" s="6" t="s">
        <v>1070</v>
      </c>
      <c r="G35" t="s">
        <v>742</v>
      </c>
      <c r="H35" s="6">
        <v>1964</v>
      </c>
    </row>
    <row r="36" spans="1:8" ht="12.75">
      <c r="A36" s="6">
        <v>30</v>
      </c>
      <c r="B36" s="6">
        <v>719</v>
      </c>
      <c r="C36" s="6" t="s">
        <v>949</v>
      </c>
      <c r="D36" t="s">
        <v>851</v>
      </c>
      <c r="E36" s="6" t="s">
        <v>1064</v>
      </c>
      <c r="G36" t="s">
        <v>893</v>
      </c>
      <c r="H36" s="6">
        <v>1956</v>
      </c>
    </row>
    <row r="37" spans="1:8" ht="12.75">
      <c r="A37" s="6">
        <v>31</v>
      </c>
      <c r="B37" s="6">
        <v>570</v>
      </c>
      <c r="C37" s="6" t="s">
        <v>950</v>
      </c>
      <c r="D37" t="s">
        <v>865</v>
      </c>
      <c r="E37" s="6" t="s">
        <v>1064</v>
      </c>
      <c r="G37" t="s">
        <v>764</v>
      </c>
      <c r="H37" s="6">
        <v>1959</v>
      </c>
    </row>
    <row r="38" spans="1:8" ht="12.75">
      <c r="A38" s="6">
        <v>32</v>
      </c>
      <c r="B38" s="6">
        <v>581</v>
      </c>
      <c r="C38" s="6" t="s">
        <v>951</v>
      </c>
      <c r="D38" t="s">
        <v>804</v>
      </c>
      <c r="E38" s="6" t="s">
        <v>1060</v>
      </c>
      <c r="G38" t="s">
        <v>902</v>
      </c>
      <c r="H38" s="6">
        <v>1987</v>
      </c>
    </row>
    <row r="39" spans="1:8" ht="12.75">
      <c r="A39" s="6">
        <v>33</v>
      </c>
      <c r="B39" s="6">
        <v>721</v>
      </c>
      <c r="C39" s="6" t="s">
        <v>952</v>
      </c>
      <c r="D39" t="s">
        <v>792</v>
      </c>
      <c r="E39" s="6" t="s">
        <v>1060</v>
      </c>
      <c r="G39" t="s">
        <v>764</v>
      </c>
      <c r="H39" s="6">
        <v>1975</v>
      </c>
    </row>
    <row r="40" spans="1:8" ht="12.75">
      <c r="A40" s="6">
        <v>34</v>
      </c>
      <c r="B40" s="6">
        <v>715</v>
      </c>
      <c r="C40" s="6" t="s">
        <v>953</v>
      </c>
      <c r="D40" t="s">
        <v>866</v>
      </c>
      <c r="E40" s="6" t="s">
        <v>1070</v>
      </c>
      <c r="G40" t="s">
        <v>903</v>
      </c>
      <c r="H40" s="6">
        <v>1962</v>
      </c>
    </row>
    <row r="41" spans="1:8" ht="12.75">
      <c r="A41" s="6">
        <v>35</v>
      </c>
      <c r="B41" s="6">
        <v>717</v>
      </c>
      <c r="C41" s="6" t="s">
        <v>954</v>
      </c>
      <c r="D41" t="s">
        <v>752</v>
      </c>
      <c r="E41" s="6" t="s">
        <v>1060</v>
      </c>
      <c r="G41" t="s">
        <v>766</v>
      </c>
      <c r="H41" s="6">
        <v>1972</v>
      </c>
    </row>
    <row r="42" spans="1:8" ht="12.75">
      <c r="A42" s="6">
        <v>36</v>
      </c>
      <c r="B42" s="6">
        <v>743</v>
      </c>
      <c r="C42" s="6" t="s">
        <v>955</v>
      </c>
      <c r="D42" t="s">
        <v>774</v>
      </c>
      <c r="E42" s="6" t="s">
        <v>1070</v>
      </c>
      <c r="G42" t="s">
        <v>764</v>
      </c>
      <c r="H42" s="6">
        <v>1965</v>
      </c>
    </row>
    <row r="43" spans="1:8" ht="12.75">
      <c r="A43" s="6">
        <v>37</v>
      </c>
      <c r="B43" s="6">
        <v>571</v>
      </c>
      <c r="C43" s="6" t="s">
        <v>956</v>
      </c>
      <c r="D43" t="s">
        <v>791</v>
      </c>
      <c r="E43" s="6" t="s">
        <v>1064</v>
      </c>
      <c r="G43" t="s">
        <v>737</v>
      </c>
      <c r="H43" s="6">
        <v>1950</v>
      </c>
    </row>
    <row r="44" spans="1:8" ht="12.75">
      <c r="A44" s="6">
        <v>38</v>
      </c>
      <c r="B44" s="6">
        <v>558</v>
      </c>
      <c r="C44" s="6" t="s">
        <v>957</v>
      </c>
      <c r="D44" t="s">
        <v>788</v>
      </c>
      <c r="E44" s="6" t="s">
        <v>1064</v>
      </c>
      <c r="G44" t="s">
        <v>764</v>
      </c>
      <c r="H44" s="6">
        <v>1957</v>
      </c>
    </row>
    <row r="45" spans="1:8" ht="12.75">
      <c r="A45" s="6">
        <v>39</v>
      </c>
      <c r="B45" s="6">
        <v>693</v>
      </c>
      <c r="C45" s="6" t="s">
        <v>958</v>
      </c>
      <c r="D45" t="s">
        <v>787</v>
      </c>
      <c r="E45" s="6" t="s">
        <v>1070</v>
      </c>
      <c r="G45" t="s">
        <v>764</v>
      </c>
      <c r="H45" s="6">
        <v>1964</v>
      </c>
    </row>
    <row r="46" spans="1:8" ht="12.75">
      <c r="A46" s="6">
        <v>40</v>
      </c>
      <c r="B46" s="6">
        <v>579</v>
      </c>
      <c r="C46" s="6" t="s">
        <v>958</v>
      </c>
      <c r="D46" t="s">
        <v>867</v>
      </c>
      <c r="E46" s="6" t="s">
        <v>1070</v>
      </c>
      <c r="G46" t="s">
        <v>740</v>
      </c>
      <c r="H46" s="6">
        <v>1971</v>
      </c>
    </row>
    <row r="47" spans="1:8" ht="12.75">
      <c r="A47" s="6">
        <v>41</v>
      </c>
      <c r="B47" s="6">
        <v>698</v>
      </c>
      <c r="C47" s="6" t="s">
        <v>959</v>
      </c>
      <c r="D47" t="s">
        <v>771</v>
      </c>
      <c r="E47" s="6" t="s">
        <v>1070</v>
      </c>
      <c r="G47" t="s">
        <v>1085</v>
      </c>
      <c r="H47" s="6">
        <v>1967</v>
      </c>
    </row>
    <row r="48" spans="1:8" ht="12.75">
      <c r="A48" s="6">
        <v>42</v>
      </c>
      <c r="B48" s="6">
        <v>569</v>
      </c>
      <c r="C48" s="6" t="s">
        <v>960</v>
      </c>
      <c r="D48" t="s">
        <v>794</v>
      </c>
      <c r="E48" s="6" t="s">
        <v>1060</v>
      </c>
      <c r="G48" t="s">
        <v>904</v>
      </c>
      <c r="H48" s="6">
        <v>1976</v>
      </c>
    </row>
    <row r="49" spans="1:8" ht="12.75">
      <c r="A49" s="6">
        <v>43</v>
      </c>
      <c r="B49" s="6">
        <v>735</v>
      </c>
      <c r="C49" s="6" t="s">
        <v>961</v>
      </c>
      <c r="D49" t="s">
        <v>810</v>
      </c>
      <c r="E49" s="6" t="s">
        <v>1070</v>
      </c>
      <c r="G49" t="s">
        <v>802</v>
      </c>
      <c r="H49" s="6">
        <v>1965</v>
      </c>
    </row>
    <row r="50" spans="1:8" ht="12.75">
      <c r="A50" s="6">
        <v>44</v>
      </c>
      <c r="B50" s="6">
        <v>714</v>
      </c>
      <c r="C50" s="6" t="s">
        <v>962</v>
      </c>
      <c r="D50" t="s">
        <v>868</v>
      </c>
      <c r="E50" s="6" t="s">
        <v>1060</v>
      </c>
      <c r="G50" t="s">
        <v>905</v>
      </c>
      <c r="H50" s="6">
        <v>1974</v>
      </c>
    </row>
    <row r="51" spans="1:8" ht="12.75">
      <c r="A51" s="6">
        <v>45</v>
      </c>
      <c r="B51" s="6">
        <v>550</v>
      </c>
      <c r="C51" s="6" t="s">
        <v>963</v>
      </c>
      <c r="D51" t="s">
        <v>869</v>
      </c>
      <c r="E51" s="6" t="s">
        <v>1073</v>
      </c>
      <c r="F51" t="s">
        <v>1076</v>
      </c>
      <c r="G51" t="s">
        <v>904</v>
      </c>
      <c r="H51" s="6">
        <v>1983</v>
      </c>
    </row>
    <row r="52" spans="1:8" ht="12.75">
      <c r="A52" s="6">
        <v>46</v>
      </c>
      <c r="B52" s="6">
        <v>665</v>
      </c>
      <c r="C52" s="6" t="s">
        <v>964</v>
      </c>
      <c r="D52" t="s">
        <v>760</v>
      </c>
      <c r="E52" s="6" t="s">
        <v>1070</v>
      </c>
      <c r="G52" t="s">
        <v>764</v>
      </c>
      <c r="H52" s="6">
        <v>1968</v>
      </c>
    </row>
    <row r="53" spans="1:8" ht="12.75">
      <c r="A53" s="6">
        <v>47</v>
      </c>
      <c r="B53" s="6">
        <v>742</v>
      </c>
      <c r="C53" s="6" t="s">
        <v>965</v>
      </c>
      <c r="D53" t="s">
        <v>790</v>
      </c>
      <c r="E53" s="6" t="s">
        <v>1070</v>
      </c>
      <c r="G53" t="s">
        <v>764</v>
      </c>
      <c r="H53" s="6">
        <v>1966</v>
      </c>
    </row>
    <row r="54" spans="1:8" ht="12.75">
      <c r="A54" s="6">
        <v>48</v>
      </c>
      <c r="B54" s="6">
        <v>733</v>
      </c>
      <c r="C54" s="6" t="s">
        <v>966</v>
      </c>
      <c r="D54" t="s">
        <v>806</v>
      </c>
      <c r="E54" s="6" t="s">
        <v>1070</v>
      </c>
      <c r="G54" t="s">
        <v>764</v>
      </c>
      <c r="H54" s="6">
        <v>1966</v>
      </c>
    </row>
    <row r="55" spans="1:8" ht="12.75">
      <c r="A55" s="6">
        <v>49</v>
      </c>
      <c r="B55" s="6">
        <v>708</v>
      </c>
      <c r="C55" s="6" t="s">
        <v>967</v>
      </c>
      <c r="D55" t="s">
        <v>812</v>
      </c>
      <c r="E55" s="42" t="s">
        <v>1064</v>
      </c>
      <c r="G55" t="s">
        <v>893</v>
      </c>
      <c r="H55" s="6">
        <v>1958</v>
      </c>
    </row>
    <row r="56" spans="1:8" ht="12.75">
      <c r="A56" s="6">
        <v>50</v>
      </c>
      <c r="B56" s="6">
        <v>744</v>
      </c>
      <c r="C56" s="6" t="s">
        <v>968</v>
      </c>
      <c r="D56" t="s">
        <v>727</v>
      </c>
      <c r="E56" s="6" t="s">
        <v>1070</v>
      </c>
      <c r="G56" t="s">
        <v>764</v>
      </c>
      <c r="H56" s="6">
        <v>1967</v>
      </c>
    </row>
    <row r="57" spans="1:8" ht="12.75">
      <c r="A57" s="6">
        <v>51</v>
      </c>
      <c r="B57" s="6">
        <v>552</v>
      </c>
      <c r="C57" s="6" t="s">
        <v>969</v>
      </c>
      <c r="D57" t="s">
        <v>811</v>
      </c>
      <c r="E57" s="6" t="s">
        <v>1064</v>
      </c>
      <c r="G57" t="s">
        <v>893</v>
      </c>
      <c r="H57" s="6">
        <v>1957</v>
      </c>
    </row>
    <row r="58" spans="1:8" ht="12.75">
      <c r="A58" s="6">
        <v>52</v>
      </c>
      <c r="B58" s="6">
        <v>576</v>
      </c>
      <c r="C58" s="6" t="s">
        <v>970</v>
      </c>
      <c r="D58" t="s">
        <v>789</v>
      </c>
      <c r="E58" s="6" t="s">
        <v>1070</v>
      </c>
      <c r="G58" t="s">
        <v>906</v>
      </c>
      <c r="H58" s="6">
        <v>1963</v>
      </c>
    </row>
    <row r="59" spans="1:8" ht="12.75">
      <c r="A59" s="6">
        <v>53</v>
      </c>
      <c r="B59" s="6">
        <v>688</v>
      </c>
      <c r="C59" s="6" t="s">
        <v>971</v>
      </c>
      <c r="D59" t="s">
        <v>773</v>
      </c>
      <c r="E59" s="6" t="s">
        <v>1070</v>
      </c>
      <c r="G59" t="s">
        <v>906</v>
      </c>
      <c r="H59" s="6">
        <v>1964</v>
      </c>
    </row>
    <row r="60" spans="1:8" ht="12.75">
      <c r="A60" s="6">
        <v>54</v>
      </c>
      <c r="B60" s="6">
        <v>704</v>
      </c>
      <c r="C60" s="6" t="s">
        <v>972</v>
      </c>
      <c r="D60" t="s">
        <v>776</v>
      </c>
      <c r="E60" s="6" t="s">
        <v>1070</v>
      </c>
      <c r="G60" t="s">
        <v>893</v>
      </c>
      <c r="H60" s="6">
        <v>1965</v>
      </c>
    </row>
    <row r="61" spans="1:8" ht="12.75">
      <c r="A61" s="6">
        <v>55</v>
      </c>
      <c r="B61" s="6">
        <v>702</v>
      </c>
      <c r="C61" s="6" t="s">
        <v>973</v>
      </c>
      <c r="D61" t="s">
        <v>813</v>
      </c>
      <c r="E61" s="6" t="s">
        <v>1070</v>
      </c>
      <c r="G61" t="s">
        <v>738</v>
      </c>
      <c r="H61" s="6">
        <v>1970</v>
      </c>
    </row>
    <row r="62" spans="1:8" ht="12.75">
      <c r="A62" s="6">
        <v>56</v>
      </c>
      <c r="B62" s="6">
        <v>734</v>
      </c>
      <c r="C62" s="6" t="s">
        <v>974</v>
      </c>
      <c r="D62" t="s">
        <v>808</v>
      </c>
      <c r="E62" s="6" t="s">
        <v>1060</v>
      </c>
      <c r="G62" t="s">
        <v>893</v>
      </c>
      <c r="H62" s="6">
        <v>1972</v>
      </c>
    </row>
    <row r="63" spans="1:8" ht="12.75">
      <c r="A63" s="6">
        <v>57</v>
      </c>
      <c r="B63" s="6">
        <v>701</v>
      </c>
      <c r="C63" s="6" t="s">
        <v>975</v>
      </c>
      <c r="D63" t="s">
        <v>870</v>
      </c>
      <c r="E63" s="6" t="s">
        <v>1060</v>
      </c>
      <c r="G63" t="s">
        <v>901</v>
      </c>
      <c r="H63" s="6">
        <v>1981</v>
      </c>
    </row>
    <row r="64" spans="1:8" ht="12.75">
      <c r="A64" s="6">
        <v>58</v>
      </c>
      <c r="B64" s="6">
        <v>674</v>
      </c>
      <c r="C64" s="6" t="s">
        <v>976</v>
      </c>
      <c r="D64" t="s">
        <v>780</v>
      </c>
      <c r="E64" s="6" t="s">
        <v>1070</v>
      </c>
      <c r="G64" t="s">
        <v>736</v>
      </c>
      <c r="H64" s="6">
        <v>1967</v>
      </c>
    </row>
    <row r="65" spans="1:8" ht="12.75">
      <c r="A65" s="6">
        <v>59</v>
      </c>
      <c r="B65" s="6">
        <v>679</v>
      </c>
      <c r="C65" s="6" t="s">
        <v>977</v>
      </c>
      <c r="D65" t="s">
        <v>809</v>
      </c>
      <c r="E65" s="6" t="s">
        <v>1060</v>
      </c>
      <c r="G65" t="s">
        <v>893</v>
      </c>
      <c r="H65" s="6">
        <v>1979</v>
      </c>
    </row>
    <row r="66" spans="1:8" ht="12.75">
      <c r="A66" s="6">
        <v>60</v>
      </c>
      <c r="B66" s="6">
        <v>562</v>
      </c>
      <c r="C66" s="6" t="s">
        <v>978</v>
      </c>
      <c r="D66" t="s">
        <v>871</v>
      </c>
      <c r="E66" s="6" t="s">
        <v>1060</v>
      </c>
      <c r="G66" t="s">
        <v>739</v>
      </c>
      <c r="H66" s="6">
        <v>1974</v>
      </c>
    </row>
    <row r="67" spans="1:8" ht="12.75">
      <c r="A67" s="6">
        <v>61</v>
      </c>
      <c r="B67" s="6">
        <v>732</v>
      </c>
      <c r="C67" s="6" t="s">
        <v>979</v>
      </c>
      <c r="D67" t="s">
        <v>724</v>
      </c>
      <c r="E67" s="6" t="s">
        <v>1060</v>
      </c>
      <c r="G67" t="s">
        <v>906</v>
      </c>
      <c r="H67" s="6">
        <v>1978</v>
      </c>
    </row>
    <row r="68" spans="1:8" ht="12.75">
      <c r="A68" s="6">
        <v>62</v>
      </c>
      <c r="B68" s="6">
        <v>741</v>
      </c>
      <c r="C68" s="6" t="s">
        <v>980</v>
      </c>
      <c r="D68" t="s">
        <v>775</v>
      </c>
      <c r="E68" s="6" t="s">
        <v>1070</v>
      </c>
      <c r="G68" t="s">
        <v>764</v>
      </c>
      <c r="H68" s="6">
        <v>1970</v>
      </c>
    </row>
    <row r="69" spans="1:8" ht="12.75">
      <c r="A69" s="6">
        <v>63</v>
      </c>
      <c r="B69" s="6">
        <v>512</v>
      </c>
      <c r="C69" s="6" t="s">
        <v>981</v>
      </c>
      <c r="D69" t="s">
        <v>839</v>
      </c>
      <c r="E69" s="6" t="s">
        <v>1077</v>
      </c>
      <c r="F69" t="s">
        <v>1078</v>
      </c>
      <c r="G69" t="s">
        <v>904</v>
      </c>
      <c r="H69" s="6">
        <v>1971</v>
      </c>
    </row>
    <row r="70" spans="1:8" ht="12.75">
      <c r="A70" s="6">
        <v>64</v>
      </c>
      <c r="B70" s="6">
        <v>573</v>
      </c>
      <c r="C70" s="6" t="s">
        <v>982</v>
      </c>
      <c r="D70" t="s">
        <v>728</v>
      </c>
      <c r="E70" s="6" t="s">
        <v>1070</v>
      </c>
      <c r="G70" t="s">
        <v>766</v>
      </c>
      <c r="H70" s="6">
        <v>1965</v>
      </c>
    </row>
    <row r="71" spans="1:8" ht="12.75">
      <c r="A71" s="6">
        <v>65</v>
      </c>
      <c r="B71" s="6">
        <v>555</v>
      </c>
      <c r="C71" s="6" t="s">
        <v>983</v>
      </c>
      <c r="D71" t="s">
        <v>772</v>
      </c>
      <c r="E71" s="6" t="s">
        <v>1070</v>
      </c>
      <c r="G71" t="s">
        <v>901</v>
      </c>
      <c r="H71" s="6">
        <v>1967</v>
      </c>
    </row>
    <row r="72" spans="1:8" ht="12.75">
      <c r="A72" s="6">
        <v>66</v>
      </c>
      <c r="B72" s="6">
        <v>673</v>
      </c>
      <c r="C72" s="6" t="s">
        <v>984</v>
      </c>
      <c r="D72" t="s">
        <v>793</v>
      </c>
      <c r="E72" s="6" t="s">
        <v>1070</v>
      </c>
      <c r="G72" t="s">
        <v>893</v>
      </c>
      <c r="H72" s="6">
        <v>1962</v>
      </c>
    </row>
    <row r="73" spans="1:8" ht="12.75">
      <c r="A73" s="6">
        <v>67</v>
      </c>
      <c r="B73" s="6">
        <v>578</v>
      </c>
      <c r="C73" s="6" t="s">
        <v>985</v>
      </c>
      <c r="D73" t="s">
        <v>796</v>
      </c>
      <c r="E73" s="6" t="s">
        <v>1060</v>
      </c>
      <c r="G73" t="s">
        <v>737</v>
      </c>
      <c r="H73" s="6">
        <v>1974</v>
      </c>
    </row>
    <row r="74" spans="1:8" ht="12.75">
      <c r="A74" s="6">
        <v>68</v>
      </c>
      <c r="B74" s="6">
        <v>560</v>
      </c>
      <c r="C74" s="6" t="s">
        <v>986</v>
      </c>
      <c r="D74" t="s">
        <v>872</v>
      </c>
      <c r="E74" s="6" t="s">
        <v>1064</v>
      </c>
      <c r="G74" t="s">
        <v>907</v>
      </c>
      <c r="H74" s="6">
        <v>1954</v>
      </c>
    </row>
    <row r="75" spans="1:8" ht="12.75">
      <c r="A75" s="6">
        <v>69</v>
      </c>
      <c r="B75" s="6">
        <v>739</v>
      </c>
      <c r="C75" s="6" t="s">
        <v>987</v>
      </c>
      <c r="D75" t="s">
        <v>835</v>
      </c>
      <c r="E75" s="6" t="s">
        <v>1070</v>
      </c>
      <c r="G75" t="s">
        <v>764</v>
      </c>
      <c r="H75" s="6">
        <v>1970</v>
      </c>
    </row>
    <row r="76" spans="1:8" ht="12.75">
      <c r="A76" s="6">
        <v>70</v>
      </c>
      <c r="B76" s="6">
        <v>728</v>
      </c>
      <c r="C76" s="6" t="s">
        <v>988</v>
      </c>
      <c r="D76" t="s">
        <v>873</v>
      </c>
      <c r="E76" s="42" t="s">
        <v>1060</v>
      </c>
      <c r="G76" t="s">
        <v>766</v>
      </c>
      <c r="H76" s="6">
        <v>1985</v>
      </c>
    </row>
    <row r="77" spans="1:8" ht="12.75">
      <c r="A77" s="6">
        <v>71</v>
      </c>
      <c r="B77" s="6">
        <v>718</v>
      </c>
      <c r="C77" s="6" t="s">
        <v>989</v>
      </c>
      <c r="D77" t="s">
        <v>874</v>
      </c>
      <c r="E77" s="6" t="s">
        <v>1070</v>
      </c>
      <c r="G77" t="s">
        <v>742</v>
      </c>
      <c r="H77" s="6">
        <v>1971</v>
      </c>
    </row>
    <row r="78" spans="1:8" ht="12.75">
      <c r="A78" s="6">
        <v>72</v>
      </c>
      <c r="B78" s="6">
        <v>556</v>
      </c>
      <c r="C78" s="6" t="s">
        <v>990</v>
      </c>
      <c r="D78" t="s">
        <v>795</v>
      </c>
      <c r="E78" s="6" t="s">
        <v>1070</v>
      </c>
      <c r="G78" t="s">
        <v>737</v>
      </c>
      <c r="H78" s="6">
        <v>1971</v>
      </c>
    </row>
    <row r="79" spans="1:8" ht="12.75">
      <c r="A79" s="6">
        <v>73</v>
      </c>
      <c r="B79" s="6">
        <v>507</v>
      </c>
      <c r="C79" s="6" t="s">
        <v>991</v>
      </c>
      <c r="D79" t="s">
        <v>725</v>
      </c>
      <c r="E79" s="6" t="s">
        <v>1077</v>
      </c>
      <c r="G79" t="s">
        <v>764</v>
      </c>
      <c r="H79" s="6">
        <v>1967</v>
      </c>
    </row>
    <row r="80" spans="1:8" ht="12.75">
      <c r="A80" s="6">
        <v>74</v>
      </c>
      <c r="B80" s="6">
        <v>557</v>
      </c>
      <c r="C80" s="6" t="s">
        <v>992</v>
      </c>
      <c r="D80" t="s">
        <v>778</v>
      </c>
      <c r="E80" s="6" t="s">
        <v>1070</v>
      </c>
      <c r="G80" t="s">
        <v>766</v>
      </c>
      <c r="H80" s="6">
        <v>1967</v>
      </c>
    </row>
    <row r="81" spans="1:8" ht="12.75">
      <c r="A81" s="6">
        <v>75</v>
      </c>
      <c r="B81" s="6">
        <v>716</v>
      </c>
      <c r="C81" s="6" t="s">
        <v>993</v>
      </c>
      <c r="D81" t="s">
        <v>750</v>
      </c>
      <c r="E81" s="6" t="s">
        <v>1070</v>
      </c>
      <c r="G81" t="s">
        <v>742</v>
      </c>
      <c r="H81" s="6">
        <v>1963</v>
      </c>
    </row>
    <row r="82" spans="1:8" ht="12.75">
      <c r="A82" s="6">
        <v>76</v>
      </c>
      <c r="B82" s="6">
        <v>509</v>
      </c>
      <c r="C82" s="6" t="s">
        <v>994</v>
      </c>
      <c r="D82" t="s">
        <v>777</v>
      </c>
      <c r="E82" s="6" t="s">
        <v>1079</v>
      </c>
      <c r="F82" t="s">
        <v>1080</v>
      </c>
      <c r="G82" t="s">
        <v>893</v>
      </c>
      <c r="H82" s="6">
        <v>1954</v>
      </c>
    </row>
    <row r="83" spans="1:8" ht="12.75">
      <c r="A83" s="6">
        <v>77</v>
      </c>
      <c r="B83" s="6">
        <v>707</v>
      </c>
      <c r="C83" s="6" t="s">
        <v>995</v>
      </c>
      <c r="D83" t="s">
        <v>779</v>
      </c>
      <c r="E83" s="6" t="s">
        <v>1060</v>
      </c>
      <c r="G83" t="s">
        <v>908</v>
      </c>
      <c r="H83" s="6">
        <v>1975</v>
      </c>
    </row>
    <row r="84" spans="1:8" ht="12.75">
      <c r="A84" s="6">
        <v>78</v>
      </c>
      <c r="B84" s="6">
        <v>725</v>
      </c>
      <c r="C84" s="6" t="s">
        <v>996</v>
      </c>
      <c r="D84" t="s">
        <v>816</v>
      </c>
      <c r="E84" s="6" t="s">
        <v>1060</v>
      </c>
      <c r="G84" t="s">
        <v>906</v>
      </c>
      <c r="H84" s="6">
        <v>1972</v>
      </c>
    </row>
    <row r="85" spans="1:8" ht="12.75">
      <c r="A85" s="6">
        <v>79</v>
      </c>
      <c r="B85" s="6">
        <v>676</v>
      </c>
      <c r="C85" s="6" t="s">
        <v>997</v>
      </c>
      <c r="D85" t="s">
        <v>815</v>
      </c>
      <c r="E85" s="6" t="s">
        <v>1070</v>
      </c>
      <c r="G85" t="s">
        <v>906</v>
      </c>
      <c r="H85" s="6">
        <v>1971</v>
      </c>
    </row>
    <row r="86" spans="1:8" ht="12.75">
      <c r="A86" s="6">
        <v>80</v>
      </c>
      <c r="B86" s="6">
        <v>687</v>
      </c>
      <c r="C86" s="6" t="s">
        <v>998</v>
      </c>
      <c r="D86" t="s">
        <v>875</v>
      </c>
      <c r="E86" s="6" t="s">
        <v>1070</v>
      </c>
      <c r="G86" t="s">
        <v>909</v>
      </c>
      <c r="H86" s="6">
        <v>1971</v>
      </c>
    </row>
    <row r="87" spans="1:8" ht="12.75">
      <c r="A87" s="6">
        <v>81</v>
      </c>
      <c r="B87" s="6">
        <v>680</v>
      </c>
      <c r="C87" s="6" t="s">
        <v>999</v>
      </c>
      <c r="D87" t="s">
        <v>814</v>
      </c>
      <c r="E87" s="6" t="s">
        <v>1070</v>
      </c>
      <c r="G87" t="s">
        <v>739</v>
      </c>
      <c r="H87" s="6">
        <v>1970</v>
      </c>
    </row>
    <row r="88" spans="1:8" ht="12.75">
      <c r="A88" s="6">
        <v>82</v>
      </c>
      <c r="B88" s="6">
        <v>561</v>
      </c>
      <c r="C88" s="6" t="s">
        <v>1000</v>
      </c>
      <c r="D88" t="s">
        <v>729</v>
      </c>
      <c r="E88" s="6" t="s">
        <v>1070</v>
      </c>
      <c r="G88" t="s">
        <v>766</v>
      </c>
      <c r="H88" s="6">
        <v>1967</v>
      </c>
    </row>
    <row r="89" spans="1:8" ht="12.75">
      <c r="A89" s="6">
        <v>83</v>
      </c>
      <c r="B89" s="6">
        <v>678</v>
      </c>
      <c r="C89" s="6" t="s">
        <v>1001</v>
      </c>
      <c r="D89" t="s">
        <v>854</v>
      </c>
      <c r="E89" s="6" t="s">
        <v>1060</v>
      </c>
      <c r="G89" t="s">
        <v>893</v>
      </c>
      <c r="H89" s="6">
        <v>1972</v>
      </c>
    </row>
    <row r="90" spans="1:8" ht="12.75">
      <c r="A90" s="6">
        <v>84</v>
      </c>
      <c r="B90" s="6">
        <v>565</v>
      </c>
      <c r="C90" s="6" t="s">
        <v>1002</v>
      </c>
      <c r="D90" t="s">
        <v>722</v>
      </c>
      <c r="E90" s="6" t="s">
        <v>1064</v>
      </c>
      <c r="G90" t="s">
        <v>893</v>
      </c>
      <c r="H90" s="6">
        <v>1955</v>
      </c>
    </row>
    <row r="91" spans="1:8" ht="12.75">
      <c r="A91" s="6">
        <v>85</v>
      </c>
      <c r="B91" s="6">
        <v>726</v>
      </c>
      <c r="C91" s="6" t="s">
        <v>1003</v>
      </c>
      <c r="D91" t="s">
        <v>820</v>
      </c>
      <c r="E91" s="6" t="s">
        <v>1070</v>
      </c>
      <c r="G91" t="s">
        <v>906</v>
      </c>
      <c r="H91" s="6">
        <v>1971</v>
      </c>
    </row>
    <row r="92" spans="1:8" ht="12.75">
      <c r="A92" s="6">
        <v>86</v>
      </c>
      <c r="B92" s="6">
        <v>736</v>
      </c>
      <c r="C92" s="6" t="s">
        <v>1004</v>
      </c>
      <c r="D92" t="s">
        <v>840</v>
      </c>
      <c r="E92" s="6" t="s">
        <v>1060</v>
      </c>
      <c r="G92" t="s">
        <v>906</v>
      </c>
      <c r="H92" s="6">
        <v>1976</v>
      </c>
    </row>
    <row r="93" spans="1:8" ht="12.75">
      <c r="A93" s="6">
        <v>87</v>
      </c>
      <c r="B93" s="6">
        <v>691</v>
      </c>
      <c r="C93" s="6" t="s">
        <v>1005</v>
      </c>
      <c r="D93" t="s">
        <v>876</v>
      </c>
      <c r="E93" s="6" t="s">
        <v>1060</v>
      </c>
      <c r="G93" t="s">
        <v>910</v>
      </c>
      <c r="H93" s="6">
        <v>1976</v>
      </c>
    </row>
    <row r="94" spans="1:8" ht="12.75">
      <c r="A94" s="6">
        <v>88</v>
      </c>
      <c r="B94" s="6">
        <v>668</v>
      </c>
      <c r="C94" s="6" t="s">
        <v>1006</v>
      </c>
      <c r="D94" t="s">
        <v>877</v>
      </c>
      <c r="E94" s="6" t="s">
        <v>1070</v>
      </c>
      <c r="H94" s="6">
        <v>1964</v>
      </c>
    </row>
    <row r="95" spans="1:8" ht="12.75">
      <c r="A95" s="6">
        <v>89</v>
      </c>
      <c r="B95" s="6">
        <v>705</v>
      </c>
      <c r="C95" s="6" t="s">
        <v>1007</v>
      </c>
      <c r="D95" t="s">
        <v>878</v>
      </c>
      <c r="E95" s="6" t="s">
        <v>1060</v>
      </c>
      <c r="G95" t="s">
        <v>906</v>
      </c>
      <c r="H95" s="6">
        <v>1976</v>
      </c>
    </row>
    <row r="96" spans="1:8" ht="12.75">
      <c r="A96" s="6">
        <v>90</v>
      </c>
      <c r="B96" s="6">
        <v>697</v>
      </c>
      <c r="C96" s="6" t="s">
        <v>1008</v>
      </c>
      <c r="D96" t="s">
        <v>817</v>
      </c>
      <c r="E96" s="6" t="s">
        <v>1070</v>
      </c>
      <c r="G96" t="s">
        <v>893</v>
      </c>
      <c r="H96" s="6">
        <v>1962</v>
      </c>
    </row>
    <row r="97" spans="1:8" ht="12.75">
      <c r="A97" s="6">
        <v>91</v>
      </c>
      <c r="B97" s="6">
        <v>670</v>
      </c>
      <c r="C97" s="6" t="s">
        <v>1009</v>
      </c>
      <c r="D97" t="s">
        <v>726</v>
      </c>
      <c r="E97" s="6" t="s">
        <v>1070</v>
      </c>
      <c r="G97" t="s">
        <v>893</v>
      </c>
      <c r="H97" s="6">
        <v>1965</v>
      </c>
    </row>
    <row r="98" spans="1:8" ht="12.75">
      <c r="A98" s="6">
        <v>92</v>
      </c>
      <c r="B98" s="6">
        <v>710</v>
      </c>
      <c r="C98" s="6" t="s">
        <v>1010</v>
      </c>
      <c r="D98" t="s">
        <v>879</v>
      </c>
      <c r="E98" s="6" t="s">
        <v>1070</v>
      </c>
      <c r="G98" t="s">
        <v>737</v>
      </c>
      <c r="H98" s="6">
        <v>1966</v>
      </c>
    </row>
    <row r="99" spans="1:8" ht="12.75">
      <c r="A99" s="6">
        <v>93</v>
      </c>
      <c r="B99" s="6">
        <v>747</v>
      </c>
      <c r="C99" s="6" t="s">
        <v>1011</v>
      </c>
      <c r="D99" t="s">
        <v>880</v>
      </c>
      <c r="E99" s="6" t="s">
        <v>1064</v>
      </c>
      <c r="G99" t="s">
        <v>907</v>
      </c>
      <c r="H99" s="6">
        <v>1946</v>
      </c>
    </row>
    <row r="100" spans="1:8" ht="12.75">
      <c r="A100" s="6">
        <v>94</v>
      </c>
      <c r="B100" s="6">
        <v>671</v>
      </c>
      <c r="C100" s="6" t="s">
        <v>1012</v>
      </c>
      <c r="D100" t="s">
        <v>881</v>
      </c>
      <c r="E100" s="6" t="s">
        <v>1060</v>
      </c>
      <c r="G100" t="s">
        <v>906</v>
      </c>
      <c r="H100" s="6">
        <v>1972</v>
      </c>
    </row>
    <row r="101" spans="1:8" ht="12.75">
      <c r="A101" s="6">
        <v>95</v>
      </c>
      <c r="B101" s="6">
        <v>731</v>
      </c>
      <c r="C101" s="6" t="s">
        <v>1013</v>
      </c>
      <c r="D101" t="s">
        <v>882</v>
      </c>
      <c r="E101" s="6" t="s">
        <v>1070</v>
      </c>
      <c r="G101" t="s">
        <v>911</v>
      </c>
      <c r="H101" s="6">
        <v>1971</v>
      </c>
    </row>
    <row r="102" spans="1:8" ht="12.75">
      <c r="A102" s="6">
        <v>96</v>
      </c>
      <c r="B102" s="6">
        <v>559</v>
      </c>
      <c r="C102" s="6" t="s">
        <v>1014</v>
      </c>
      <c r="D102" t="s">
        <v>761</v>
      </c>
      <c r="E102" s="6" t="s">
        <v>1064</v>
      </c>
      <c r="G102" t="s">
        <v>893</v>
      </c>
      <c r="H102" s="6">
        <v>1957</v>
      </c>
    </row>
    <row r="103" spans="1:8" ht="12.75">
      <c r="A103" s="6">
        <v>97</v>
      </c>
      <c r="B103" s="6">
        <v>724</v>
      </c>
      <c r="C103" s="6" t="s">
        <v>1015</v>
      </c>
      <c r="D103" t="s">
        <v>723</v>
      </c>
      <c r="E103" s="6" t="s">
        <v>1060</v>
      </c>
      <c r="G103" t="s">
        <v>912</v>
      </c>
      <c r="H103" s="6">
        <v>1976</v>
      </c>
    </row>
    <row r="104" spans="1:8" ht="12.75">
      <c r="A104" s="6">
        <v>98</v>
      </c>
      <c r="B104" s="6">
        <v>662</v>
      </c>
      <c r="C104" s="6" t="s">
        <v>1016</v>
      </c>
      <c r="D104" t="s">
        <v>753</v>
      </c>
      <c r="E104" s="6" t="s">
        <v>1070</v>
      </c>
      <c r="G104" t="s">
        <v>904</v>
      </c>
      <c r="H104" s="6">
        <v>1969</v>
      </c>
    </row>
    <row r="105" spans="1:8" ht="12.75">
      <c r="A105" s="6">
        <v>99</v>
      </c>
      <c r="B105" s="6">
        <v>508</v>
      </c>
      <c r="C105" s="6" t="s">
        <v>1017</v>
      </c>
      <c r="D105" t="s">
        <v>819</v>
      </c>
      <c r="E105" s="6" t="s">
        <v>1077</v>
      </c>
      <c r="G105" t="s">
        <v>893</v>
      </c>
      <c r="H105" s="6">
        <v>1967</v>
      </c>
    </row>
    <row r="106" spans="1:8" ht="12.75">
      <c r="A106" s="6">
        <v>100</v>
      </c>
      <c r="B106" s="6">
        <v>696</v>
      </c>
      <c r="C106" s="6" t="s">
        <v>1018</v>
      </c>
      <c r="D106" t="s">
        <v>883</v>
      </c>
      <c r="E106" s="6" t="s">
        <v>1070</v>
      </c>
      <c r="G106" t="s">
        <v>737</v>
      </c>
      <c r="H106" s="6">
        <v>1965</v>
      </c>
    </row>
    <row r="107" spans="1:8" ht="12.75">
      <c r="A107" s="6">
        <v>101</v>
      </c>
      <c r="B107" s="6">
        <v>566</v>
      </c>
      <c r="C107" s="6" t="s">
        <v>1019</v>
      </c>
      <c r="D107" t="s">
        <v>754</v>
      </c>
      <c r="E107" s="6" t="s">
        <v>1064</v>
      </c>
      <c r="G107" t="s">
        <v>766</v>
      </c>
      <c r="H107" s="6">
        <v>1959</v>
      </c>
    </row>
    <row r="108" spans="1:8" ht="12.75">
      <c r="A108" s="6">
        <v>102</v>
      </c>
      <c r="B108" s="6">
        <v>505</v>
      </c>
      <c r="C108" s="6" t="s">
        <v>1020</v>
      </c>
      <c r="D108" t="s">
        <v>822</v>
      </c>
      <c r="E108" s="6" t="s">
        <v>1079</v>
      </c>
      <c r="G108" t="s">
        <v>764</v>
      </c>
      <c r="H108" s="6">
        <v>1942</v>
      </c>
    </row>
    <row r="109" spans="1:8" ht="12.75">
      <c r="A109" s="6">
        <v>103</v>
      </c>
      <c r="B109" s="6">
        <v>712</v>
      </c>
      <c r="C109" s="6" t="s">
        <v>1021</v>
      </c>
      <c r="D109" t="s">
        <v>731</v>
      </c>
      <c r="E109" s="6" t="s">
        <v>1070</v>
      </c>
      <c r="G109" t="s">
        <v>913</v>
      </c>
      <c r="H109" s="6">
        <v>1965</v>
      </c>
    </row>
    <row r="110" spans="1:8" ht="12.75">
      <c r="A110" s="6">
        <v>104</v>
      </c>
      <c r="B110" s="6">
        <v>511</v>
      </c>
      <c r="C110" s="6" t="s">
        <v>1022</v>
      </c>
      <c r="D110" t="s">
        <v>824</v>
      </c>
      <c r="E110" s="6" t="s">
        <v>1077</v>
      </c>
      <c r="G110" t="s">
        <v>903</v>
      </c>
      <c r="H110" s="6">
        <v>1964</v>
      </c>
    </row>
    <row r="111" spans="1:8" ht="12.75">
      <c r="A111" s="6">
        <v>105</v>
      </c>
      <c r="B111" s="6">
        <v>730</v>
      </c>
      <c r="C111" s="6" t="s">
        <v>1023</v>
      </c>
      <c r="D111" t="s">
        <v>818</v>
      </c>
      <c r="E111" s="6" t="s">
        <v>1070</v>
      </c>
      <c r="G111" t="s">
        <v>903</v>
      </c>
      <c r="H111" s="6">
        <v>1962</v>
      </c>
    </row>
    <row r="112" spans="1:8" ht="12.75">
      <c r="A112" s="6">
        <v>106</v>
      </c>
      <c r="B112" s="6">
        <v>723</v>
      </c>
      <c r="C112" s="6" t="s">
        <v>1024</v>
      </c>
      <c r="D112" t="s">
        <v>884</v>
      </c>
      <c r="E112" s="6" t="s">
        <v>1070</v>
      </c>
      <c r="G112" t="s">
        <v>914</v>
      </c>
      <c r="H112" s="6">
        <v>1969</v>
      </c>
    </row>
    <row r="113" spans="1:8" ht="12.75">
      <c r="A113" s="6">
        <v>107</v>
      </c>
      <c r="B113" s="6">
        <v>564</v>
      </c>
      <c r="C113" s="6" t="s">
        <v>1025</v>
      </c>
      <c r="D113" t="s">
        <v>821</v>
      </c>
      <c r="E113" s="6" t="s">
        <v>1070</v>
      </c>
      <c r="G113" t="s">
        <v>802</v>
      </c>
      <c r="H113" s="6">
        <v>1967</v>
      </c>
    </row>
    <row r="114" spans="1:8" ht="12.75">
      <c r="A114" s="6">
        <v>108</v>
      </c>
      <c r="B114" s="6">
        <v>510</v>
      </c>
      <c r="C114" s="6" t="s">
        <v>1026</v>
      </c>
      <c r="D114" t="s">
        <v>823</v>
      </c>
      <c r="E114" s="6" t="s">
        <v>1073</v>
      </c>
      <c r="F114" t="s">
        <v>1081</v>
      </c>
      <c r="G114" t="s">
        <v>764</v>
      </c>
      <c r="H114" s="6">
        <v>1976</v>
      </c>
    </row>
    <row r="115" spans="1:8" ht="12.75">
      <c r="A115" s="6">
        <v>109</v>
      </c>
      <c r="B115" s="6">
        <v>517</v>
      </c>
      <c r="C115" s="6" t="s">
        <v>1027</v>
      </c>
      <c r="D115" t="s">
        <v>885</v>
      </c>
      <c r="E115" s="6" t="s">
        <v>1077</v>
      </c>
      <c r="G115" t="s">
        <v>906</v>
      </c>
      <c r="H115" s="6">
        <v>1970</v>
      </c>
    </row>
    <row r="116" spans="1:8" ht="12.75">
      <c r="A116" s="6">
        <v>110</v>
      </c>
      <c r="B116" s="6">
        <v>682</v>
      </c>
      <c r="C116" s="6" t="s">
        <v>1028</v>
      </c>
      <c r="D116" t="s">
        <v>886</v>
      </c>
      <c r="E116" s="6" t="s">
        <v>1070</v>
      </c>
      <c r="G116" t="s">
        <v>915</v>
      </c>
      <c r="H116" s="6">
        <v>1964</v>
      </c>
    </row>
    <row r="117" spans="1:8" ht="12.75">
      <c r="A117" s="6">
        <v>111</v>
      </c>
      <c r="B117" s="6">
        <v>675</v>
      </c>
      <c r="C117" s="6" t="s">
        <v>1029</v>
      </c>
      <c r="D117" t="s">
        <v>826</v>
      </c>
      <c r="E117" s="6" t="s">
        <v>1064</v>
      </c>
      <c r="G117" t="s">
        <v>893</v>
      </c>
      <c r="H117" s="6">
        <v>1957</v>
      </c>
    </row>
    <row r="118" spans="1:8" ht="12.75">
      <c r="A118" s="6">
        <v>112</v>
      </c>
      <c r="B118" s="6">
        <v>516</v>
      </c>
      <c r="C118" s="6" t="s">
        <v>1030</v>
      </c>
      <c r="D118" t="s">
        <v>730</v>
      </c>
      <c r="E118" s="6" t="s">
        <v>1079</v>
      </c>
      <c r="G118" t="s">
        <v>893</v>
      </c>
      <c r="H118" s="6">
        <v>1960</v>
      </c>
    </row>
    <row r="119" spans="1:8" ht="12.75">
      <c r="A119" s="6">
        <v>113</v>
      </c>
      <c r="B119" s="6">
        <v>722</v>
      </c>
      <c r="C119" s="6" t="s">
        <v>1031</v>
      </c>
      <c r="D119" t="s">
        <v>887</v>
      </c>
      <c r="E119" s="6" t="s">
        <v>1070</v>
      </c>
      <c r="G119" t="s">
        <v>916</v>
      </c>
      <c r="H119" s="6">
        <v>1968</v>
      </c>
    </row>
    <row r="120" spans="1:8" ht="12.75">
      <c r="A120" s="6">
        <v>114</v>
      </c>
      <c r="B120" s="6">
        <v>518</v>
      </c>
      <c r="C120" s="6" t="s">
        <v>1032</v>
      </c>
      <c r="D120" t="s">
        <v>732</v>
      </c>
      <c r="E120" s="6" t="s">
        <v>1077</v>
      </c>
      <c r="G120" t="s">
        <v>766</v>
      </c>
      <c r="H120" s="6">
        <v>1966</v>
      </c>
    </row>
    <row r="121" spans="1:8" ht="12.75">
      <c r="A121" s="6">
        <v>115</v>
      </c>
      <c r="B121" s="6">
        <v>580</v>
      </c>
      <c r="C121" s="6" t="s">
        <v>1033</v>
      </c>
      <c r="D121" t="s">
        <v>759</v>
      </c>
      <c r="E121" s="6" t="s">
        <v>1064</v>
      </c>
      <c r="G121" t="s">
        <v>917</v>
      </c>
      <c r="H121" s="6">
        <v>1961</v>
      </c>
    </row>
    <row r="122" spans="1:8" ht="12.75">
      <c r="A122" s="6">
        <v>116</v>
      </c>
      <c r="B122" s="6">
        <v>669</v>
      </c>
      <c r="C122" s="6" t="s">
        <v>1034</v>
      </c>
      <c r="D122" t="s">
        <v>844</v>
      </c>
      <c r="E122" s="6" t="s">
        <v>1070</v>
      </c>
      <c r="G122" t="s">
        <v>918</v>
      </c>
      <c r="H122" s="6">
        <v>1966</v>
      </c>
    </row>
    <row r="123" spans="1:8" ht="12.75">
      <c r="A123" s="6">
        <v>117</v>
      </c>
      <c r="B123" s="6">
        <v>572</v>
      </c>
      <c r="C123" s="6" t="s">
        <v>1035</v>
      </c>
      <c r="D123" t="s">
        <v>888</v>
      </c>
      <c r="E123" s="6" t="s">
        <v>1070</v>
      </c>
      <c r="G123" t="s">
        <v>737</v>
      </c>
      <c r="H123" s="6">
        <v>1964</v>
      </c>
    </row>
    <row r="124" spans="1:8" ht="12.75">
      <c r="A124" s="6">
        <v>118</v>
      </c>
      <c r="B124" s="6">
        <v>501</v>
      </c>
      <c r="C124" s="6" t="s">
        <v>1036</v>
      </c>
      <c r="D124" t="s">
        <v>889</v>
      </c>
      <c r="E124" s="6" t="s">
        <v>1077</v>
      </c>
      <c r="G124" t="s">
        <v>766</v>
      </c>
      <c r="H124" s="6">
        <v>1962</v>
      </c>
    </row>
    <row r="125" spans="1:8" ht="12.75">
      <c r="A125" s="6">
        <v>119</v>
      </c>
      <c r="B125" s="6">
        <v>692</v>
      </c>
      <c r="C125" s="6" t="s">
        <v>1037</v>
      </c>
      <c r="D125" t="s">
        <v>825</v>
      </c>
      <c r="E125" s="6" t="s">
        <v>1070</v>
      </c>
      <c r="G125" t="s">
        <v>893</v>
      </c>
      <c r="H125" s="6">
        <v>1962</v>
      </c>
    </row>
    <row r="126" spans="1:8" ht="12.75">
      <c r="A126" s="6">
        <v>120</v>
      </c>
      <c r="B126" s="6">
        <v>727</v>
      </c>
      <c r="C126" s="6" t="s">
        <v>1038</v>
      </c>
      <c r="D126" t="s">
        <v>890</v>
      </c>
      <c r="E126" s="6" t="s">
        <v>1064</v>
      </c>
      <c r="G126" t="s">
        <v>919</v>
      </c>
      <c r="H126" s="6">
        <v>1952</v>
      </c>
    </row>
    <row r="127" spans="1:8" ht="12.75">
      <c r="A127" s="6">
        <v>121</v>
      </c>
      <c r="B127" s="6">
        <v>504</v>
      </c>
      <c r="C127" s="6" t="s">
        <v>1039</v>
      </c>
      <c r="D127" t="s">
        <v>841</v>
      </c>
      <c r="E127" s="6" t="s">
        <v>1077</v>
      </c>
      <c r="G127" t="s">
        <v>802</v>
      </c>
      <c r="H127" s="6">
        <v>1967</v>
      </c>
    </row>
    <row r="128" spans="1:8" ht="12.75">
      <c r="A128" s="6">
        <v>122</v>
      </c>
      <c r="B128" s="6">
        <v>575</v>
      </c>
      <c r="C128" s="6" t="s">
        <v>1040</v>
      </c>
      <c r="D128" t="s">
        <v>747</v>
      </c>
      <c r="E128" s="6" t="s">
        <v>1064</v>
      </c>
      <c r="G128" t="s">
        <v>908</v>
      </c>
      <c r="H128" s="6">
        <v>1950</v>
      </c>
    </row>
    <row r="129" spans="1:8" ht="12.75">
      <c r="A129" s="6">
        <v>123</v>
      </c>
      <c r="B129" s="6">
        <v>519</v>
      </c>
      <c r="C129" s="6" t="s">
        <v>1041</v>
      </c>
      <c r="D129" t="s">
        <v>746</v>
      </c>
      <c r="E129" s="6" t="s">
        <v>1077</v>
      </c>
      <c r="G129" t="s">
        <v>908</v>
      </c>
      <c r="H129" s="6">
        <v>1962</v>
      </c>
    </row>
    <row r="130" spans="1:8" ht="12.75">
      <c r="A130" s="6">
        <v>124</v>
      </c>
      <c r="B130" s="6">
        <v>513</v>
      </c>
      <c r="C130" s="6" t="s">
        <v>1042</v>
      </c>
      <c r="D130" t="s">
        <v>891</v>
      </c>
      <c r="E130" s="6" t="s">
        <v>1079</v>
      </c>
      <c r="G130" t="s">
        <v>802</v>
      </c>
      <c r="H130" s="6">
        <v>1957</v>
      </c>
    </row>
    <row r="131" spans="1:8" ht="12.75">
      <c r="A131" s="6">
        <v>125</v>
      </c>
      <c r="B131" s="6">
        <v>506</v>
      </c>
      <c r="C131" s="6" t="s">
        <v>1043</v>
      </c>
      <c r="D131" t="s">
        <v>829</v>
      </c>
      <c r="E131" s="6" t="s">
        <v>1079</v>
      </c>
      <c r="G131" t="s">
        <v>742</v>
      </c>
      <c r="H131" s="6">
        <v>1959</v>
      </c>
    </row>
    <row r="132" spans="1:8" ht="12.75">
      <c r="A132" s="6">
        <v>126</v>
      </c>
      <c r="B132" s="6">
        <v>690</v>
      </c>
      <c r="C132" s="6" t="s">
        <v>1044</v>
      </c>
      <c r="D132" t="s">
        <v>827</v>
      </c>
      <c r="E132" s="6" t="s">
        <v>1064</v>
      </c>
      <c r="G132" t="s">
        <v>742</v>
      </c>
      <c r="H132" s="6">
        <v>1943</v>
      </c>
    </row>
    <row r="133" spans="1:8" ht="12.75">
      <c r="A133" s="6">
        <v>127</v>
      </c>
      <c r="B133" s="6">
        <v>514</v>
      </c>
      <c r="C133" s="6" t="s">
        <v>1045</v>
      </c>
      <c r="D133" t="s">
        <v>828</v>
      </c>
      <c r="E133" s="6" t="s">
        <v>1077</v>
      </c>
      <c r="G133" t="s">
        <v>742</v>
      </c>
      <c r="H133" s="6">
        <v>1967</v>
      </c>
    </row>
    <row r="134" spans="1:3" ht="12.75">
      <c r="A134" s="6" t="s">
        <v>1082</v>
      </c>
      <c r="B134" s="6">
        <v>749</v>
      </c>
      <c r="C134" s="6" t="s">
        <v>1083</v>
      </c>
    </row>
    <row r="135" spans="1:3" ht="12.75">
      <c r="A135" s="6" t="s">
        <v>1082</v>
      </c>
      <c r="B135" s="6">
        <v>663</v>
      </c>
      <c r="C135" s="6" t="s">
        <v>1084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15.7109375" style="6" customWidth="1"/>
    <col min="4" max="4" width="28.8515625" style="0" bestFit="1" customWidth="1"/>
    <col min="5" max="5" width="24.57421875" style="0" bestFit="1" customWidth="1"/>
    <col min="6" max="6" width="9.140625" style="6" customWidth="1"/>
  </cols>
  <sheetData>
    <row r="1" spans="1:6" ht="23.25">
      <c r="A1" s="66" t="s">
        <v>1086</v>
      </c>
      <c r="C1"/>
      <c r="E1" s="64"/>
      <c r="F1" s="64"/>
    </row>
    <row r="2" spans="3:6" ht="21">
      <c r="C2" s="67" t="s">
        <v>1049</v>
      </c>
      <c r="E2" s="64"/>
      <c r="F2" s="65"/>
    </row>
    <row r="3" spans="3:6" ht="21">
      <c r="C3" s="68">
        <v>40937</v>
      </c>
      <c r="D3" s="61"/>
      <c r="E3" s="64"/>
      <c r="F3" s="65"/>
    </row>
    <row r="4" ht="21">
      <c r="D4" s="61"/>
    </row>
    <row r="6" spans="1:6" ht="15">
      <c r="A6" s="62" t="s">
        <v>1052</v>
      </c>
      <c r="B6" s="62" t="s">
        <v>1053</v>
      </c>
      <c r="C6" s="62" t="s">
        <v>801</v>
      </c>
      <c r="D6" s="63" t="s">
        <v>1054</v>
      </c>
      <c r="E6" s="63" t="s">
        <v>1057</v>
      </c>
      <c r="F6" s="62" t="s">
        <v>767</v>
      </c>
    </row>
    <row r="7" spans="1:6" ht="12.75">
      <c r="A7" s="6">
        <v>1</v>
      </c>
      <c r="B7" s="6">
        <v>777</v>
      </c>
      <c r="C7" s="69">
        <v>0.06761574074074074</v>
      </c>
      <c r="D7" t="s">
        <v>768</v>
      </c>
      <c r="E7" t="s">
        <v>893</v>
      </c>
      <c r="F7" s="6">
        <v>1972</v>
      </c>
    </row>
    <row r="8" spans="1:6" ht="12.75">
      <c r="A8" s="6">
        <v>2</v>
      </c>
      <c r="B8" s="6">
        <v>814</v>
      </c>
      <c r="C8" s="69">
        <v>0.06761574074074074</v>
      </c>
      <c r="D8" t="s">
        <v>781</v>
      </c>
      <c r="E8" t="s">
        <v>764</v>
      </c>
      <c r="F8" s="6">
        <v>1974</v>
      </c>
    </row>
    <row r="9" spans="1:6" ht="12.75">
      <c r="A9" s="6">
        <v>3</v>
      </c>
      <c r="B9" s="6">
        <v>843</v>
      </c>
      <c r="C9" s="69">
        <v>0.06762731481481482</v>
      </c>
      <c r="D9" t="s">
        <v>1087</v>
      </c>
      <c r="E9" t="s">
        <v>893</v>
      </c>
      <c r="F9" s="6">
        <v>1966</v>
      </c>
    </row>
    <row r="10" spans="1:6" ht="12.75">
      <c r="A10" s="6">
        <v>4</v>
      </c>
      <c r="B10" s="6">
        <v>793</v>
      </c>
      <c r="C10" s="69">
        <v>0.0691087962962963</v>
      </c>
      <c r="D10" t="s">
        <v>1088</v>
      </c>
      <c r="E10" t="s">
        <v>916</v>
      </c>
      <c r="F10" s="6">
        <v>1973</v>
      </c>
    </row>
    <row r="11" spans="1:6" ht="12.75">
      <c r="A11" s="6">
        <v>5</v>
      </c>
      <c r="B11" s="6">
        <v>781</v>
      </c>
      <c r="C11" s="69">
        <v>0.0704513888888889</v>
      </c>
      <c r="D11" t="s">
        <v>745</v>
      </c>
      <c r="E11" t="s">
        <v>894</v>
      </c>
      <c r="F11" s="6">
        <v>1968</v>
      </c>
    </row>
    <row r="12" spans="1:6" ht="12.75">
      <c r="A12" s="6">
        <v>6</v>
      </c>
      <c r="B12" s="6">
        <v>779</v>
      </c>
      <c r="C12" s="69">
        <v>0.0746875</v>
      </c>
      <c r="D12" t="s">
        <v>770</v>
      </c>
      <c r="E12" t="s">
        <v>740</v>
      </c>
      <c r="F12" s="6">
        <v>1965</v>
      </c>
    </row>
    <row r="13" spans="1:6" ht="12.75">
      <c r="A13" s="6">
        <v>7</v>
      </c>
      <c r="B13" s="6">
        <v>783</v>
      </c>
      <c r="C13" s="69">
        <v>0.07674768518518518</v>
      </c>
      <c r="D13" t="s">
        <v>785</v>
      </c>
      <c r="E13" t="s">
        <v>895</v>
      </c>
      <c r="F13" s="6">
        <v>1968</v>
      </c>
    </row>
    <row r="14" spans="1:6" ht="12.75">
      <c r="A14" s="6">
        <v>8</v>
      </c>
      <c r="B14" s="6">
        <v>794</v>
      </c>
      <c r="C14" s="69">
        <v>0.07695601851851852</v>
      </c>
      <c r="D14" t="s">
        <v>1089</v>
      </c>
      <c r="E14" t="s">
        <v>916</v>
      </c>
      <c r="F14" s="6">
        <v>1970</v>
      </c>
    </row>
    <row r="15" spans="1:6" ht="12.75">
      <c r="A15" s="6">
        <v>9</v>
      </c>
      <c r="B15" s="6">
        <v>847</v>
      </c>
      <c r="C15" s="69">
        <v>0.07824074074074074</v>
      </c>
      <c r="D15" t="s">
        <v>1090</v>
      </c>
      <c r="E15" t="s">
        <v>893</v>
      </c>
      <c r="F15" s="6">
        <v>1956</v>
      </c>
    </row>
    <row r="16" spans="1:6" ht="12.75">
      <c r="A16" s="6">
        <v>10</v>
      </c>
      <c r="B16" s="6">
        <v>782</v>
      </c>
      <c r="C16" s="69">
        <v>0.07877314814814815</v>
      </c>
      <c r="D16" t="s">
        <v>1091</v>
      </c>
      <c r="E16" t="s">
        <v>1092</v>
      </c>
      <c r="F16" s="6">
        <v>1969</v>
      </c>
    </row>
    <row r="17" spans="1:6" ht="12.75">
      <c r="A17" s="6">
        <v>11</v>
      </c>
      <c r="B17" s="6">
        <v>433</v>
      </c>
      <c r="C17" s="69">
        <v>0.07884259259259259</v>
      </c>
      <c r="D17" s="70" t="s">
        <v>782</v>
      </c>
      <c r="E17" t="s">
        <v>1093</v>
      </c>
      <c r="F17" s="6">
        <v>1979</v>
      </c>
    </row>
    <row r="18" spans="1:6" ht="12.75">
      <c r="A18" s="6">
        <v>12</v>
      </c>
      <c r="B18" s="6">
        <v>784</v>
      </c>
      <c r="C18" s="69">
        <v>0.07967592592592593</v>
      </c>
      <c r="D18" t="s">
        <v>1094</v>
      </c>
      <c r="E18" t="s">
        <v>1095</v>
      </c>
      <c r="F18" s="6">
        <v>1966</v>
      </c>
    </row>
    <row r="19" spans="1:6" ht="12.75">
      <c r="A19" s="6">
        <v>13</v>
      </c>
      <c r="B19" s="6">
        <v>769</v>
      </c>
      <c r="C19" s="69">
        <v>0.07972222222222222</v>
      </c>
      <c r="D19" t="s">
        <v>1096</v>
      </c>
      <c r="E19" t="s">
        <v>893</v>
      </c>
      <c r="F19" s="6">
        <v>1965</v>
      </c>
    </row>
    <row r="20" spans="1:6" ht="12.75">
      <c r="A20" s="6">
        <v>14</v>
      </c>
      <c r="B20" s="6">
        <v>848</v>
      </c>
      <c r="C20" s="69">
        <v>0.08006944444444444</v>
      </c>
      <c r="D20" t="s">
        <v>1097</v>
      </c>
      <c r="E20" t="s">
        <v>893</v>
      </c>
      <c r="F20" s="6">
        <v>1975</v>
      </c>
    </row>
    <row r="21" spans="1:6" ht="12.75">
      <c r="A21" s="6">
        <v>15</v>
      </c>
      <c r="B21" s="6">
        <v>850</v>
      </c>
      <c r="C21" s="69">
        <v>0.0804050925925926</v>
      </c>
      <c r="D21" t="s">
        <v>851</v>
      </c>
      <c r="E21" t="s">
        <v>893</v>
      </c>
      <c r="F21" s="6">
        <v>1956</v>
      </c>
    </row>
    <row r="22" spans="1:6" ht="12.75">
      <c r="A22" s="6">
        <v>16</v>
      </c>
      <c r="B22" s="6">
        <v>787</v>
      </c>
      <c r="C22" s="69">
        <v>0.08063657407407408</v>
      </c>
      <c r="D22" t="s">
        <v>862</v>
      </c>
      <c r="E22" t="s">
        <v>764</v>
      </c>
      <c r="F22" s="6">
        <v>1960</v>
      </c>
    </row>
    <row r="23" spans="1:6" ht="12.75">
      <c r="A23" s="6">
        <v>17</v>
      </c>
      <c r="B23" s="6">
        <v>770</v>
      </c>
      <c r="C23" s="69">
        <v>0.08195601851851851</v>
      </c>
      <c r="D23" t="s">
        <v>786</v>
      </c>
      <c r="E23" t="s">
        <v>901</v>
      </c>
      <c r="F23" s="6">
        <v>1959</v>
      </c>
    </row>
    <row r="24" spans="1:6" ht="12.75">
      <c r="A24" s="6">
        <v>18</v>
      </c>
      <c r="B24" s="6">
        <v>791</v>
      </c>
      <c r="C24" s="69">
        <v>0.0821412037037037</v>
      </c>
      <c r="D24" t="s">
        <v>1098</v>
      </c>
      <c r="E24" t="s">
        <v>764</v>
      </c>
      <c r="F24" s="6">
        <v>1958</v>
      </c>
    </row>
    <row r="25" spans="1:6" ht="12.75">
      <c r="A25" s="6">
        <v>19</v>
      </c>
      <c r="B25" s="6">
        <v>844</v>
      </c>
      <c r="C25" s="69">
        <v>0.08256944444444445</v>
      </c>
      <c r="D25" t="s">
        <v>1099</v>
      </c>
      <c r="E25" t="s">
        <v>893</v>
      </c>
      <c r="F25" s="6">
        <v>1958</v>
      </c>
    </row>
    <row r="26" spans="1:6" ht="12.75">
      <c r="A26" s="6">
        <v>20</v>
      </c>
      <c r="B26" s="6">
        <v>837</v>
      </c>
      <c r="C26" s="69">
        <v>0.08293981481481481</v>
      </c>
      <c r="D26" t="s">
        <v>752</v>
      </c>
      <c r="E26" t="s">
        <v>766</v>
      </c>
      <c r="F26" s="6">
        <v>1972</v>
      </c>
    </row>
    <row r="27" spans="1:6" ht="12.75">
      <c r="A27" s="6">
        <v>21</v>
      </c>
      <c r="B27" s="6">
        <v>786</v>
      </c>
      <c r="C27" s="69">
        <v>0.08324074074074074</v>
      </c>
      <c r="D27" t="s">
        <v>843</v>
      </c>
      <c r="E27" t="s">
        <v>764</v>
      </c>
      <c r="F27" s="6">
        <v>1976</v>
      </c>
    </row>
    <row r="28" spans="1:6" ht="12.75">
      <c r="A28" s="6">
        <v>22</v>
      </c>
      <c r="B28" s="6">
        <v>768</v>
      </c>
      <c r="C28" s="69">
        <v>0.08421296296296298</v>
      </c>
      <c r="D28" t="s">
        <v>1100</v>
      </c>
      <c r="E28" t="s">
        <v>736</v>
      </c>
      <c r="F28" s="6">
        <v>1984</v>
      </c>
    </row>
    <row r="29" spans="1:6" ht="12.75">
      <c r="A29" s="6">
        <v>23</v>
      </c>
      <c r="B29" s="6">
        <v>821</v>
      </c>
      <c r="C29" s="69">
        <v>0.08430555555555556</v>
      </c>
      <c r="D29" t="s">
        <v>850</v>
      </c>
      <c r="E29" t="s">
        <v>739</v>
      </c>
      <c r="F29" s="6">
        <v>1972</v>
      </c>
    </row>
    <row r="30" spans="1:6" ht="12.75">
      <c r="A30" s="6">
        <v>24</v>
      </c>
      <c r="B30" s="6">
        <v>776</v>
      </c>
      <c r="C30" s="69">
        <v>0.08457175925925926</v>
      </c>
      <c r="D30" t="s">
        <v>1101</v>
      </c>
      <c r="E30" t="s">
        <v>1102</v>
      </c>
      <c r="F30" s="6">
        <v>1970</v>
      </c>
    </row>
    <row r="31" spans="1:6" ht="12.75">
      <c r="A31" s="6">
        <v>25</v>
      </c>
      <c r="B31" s="6">
        <v>795</v>
      </c>
      <c r="C31" s="69">
        <v>0.08462962962962962</v>
      </c>
      <c r="D31" t="s">
        <v>1103</v>
      </c>
      <c r="E31" t="s">
        <v>916</v>
      </c>
      <c r="F31" s="6">
        <v>1975</v>
      </c>
    </row>
    <row r="32" spans="1:6" ht="12.75">
      <c r="A32" s="6">
        <v>26</v>
      </c>
      <c r="B32" s="6">
        <v>796</v>
      </c>
      <c r="C32" s="69">
        <v>0.0847337962962963</v>
      </c>
      <c r="D32" t="s">
        <v>727</v>
      </c>
      <c r="E32" t="s">
        <v>764</v>
      </c>
      <c r="F32" s="6">
        <v>1967</v>
      </c>
    </row>
    <row r="33" spans="1:6" ht="12.75">
      <c r="A33" s="6">
        <v>27</v>
      </c>
      <c r="B33" s="6">
        <v>818</v>
      </c>
      <c r="C33" s="69">
        <v>0.08484953703703703</v>
      </c>
      <c r="D33" t="s">
        <v>1104</v>
      </c>
      <c r="E33" t="s">
        <v>766</v>
      </c>
      <c r="F33" s="6">
        <v>1958</v>
      </c>
    </row>
    <row r="34" spans="1:6" ht="12.75">
      <c r="A34" s="6">
        <v>28</v>
      </c>
      <c r="B34" s="6">
        <v>773</v>
      </c>
      <c r="C34" s="69">
        <v>0.08484953703703703</v>
      </c>
      <c r="D34" t="s">
        <v>1105</v>
      </c>
      <c r="E34" t="s">
        <v>1106</v>
      </c>
      <c r="F34" s="6">
        <v>1964</v>
      </c>
    </row>
    <row r="35" spans="1:6" ht="12.75">
      <c r="A35" s="6">
        <v>29</v>
      </c>
      <c r="B35" s="6">
        <v>792</v>
      </c>
      <c r="C35" s="69">
        <v>0.08513888888888889</v>
      </c>
      <c r="D35" t="s">
        <v>1107</v>
      </c>
      <c r="E35" t="s">
        <v>916</v>
      </c>
      <c r="F35" s="6">
        <v>1975</v>
      </c>
    </row>
    <row r="36" spans="1:6" ht="12.75">
      <c r="A36" s="6">
        <v>30</v>
      </c>
      <c r="B36" s="6">
        <v>816</v>
      </c>
      <c r="C36" s="69">
        <v>0.08604166666666667</v>
      </c>
      <c r="D36" t="s">
        <v>774</v>
      </c>
      <c r="E36" t="s">
        <v>764</v>
      </c>
      <c r="F36" s="6">
        <v>1965</v>
      </c>
    </row>
    <row r="37" spans="1:6" ht="12.75">
      <c r="A37" s="6">
        <v>31</v>
      </c>
      <c r="B37" s="6">
        <v>831</v>
      </c>
      <c r="C37" s="69">
        <v>0.08646990740740741</v>
      </c>
      <c r="D37" t="s">
        <v>1108</v>
      </c>
      <c r="F37" s="6">
        <v>1975</v>
      </c>
    </row>
    <row r="38" spans="1:6" ht="12.75">
      <c r="A38" s="6">
        <v>32</v>
      </c>
      <c r="B38" s="6">
        <v>812</v>
      </c>
      <c r="C38" s="69">
        <v>0.08674768518518518</v>
      </c>
      <c r="D38" t="s">
        <v>1109</v>
      </c>
      <c r="E38" t="s">
        <v>1110</v>
      </c>
      <c r="F38" s="6">
        <v>1965</v>
      </c>
    </row>
    <row r="39" spans="1:6" ht="12.75">
      <c r="A39" s="6">
        <v>33</v>
      </c>
      <c r="B39" s="6">
        <v>828</v>
      </c>
      <c r="C39" s="69">
        <v>0.08684027777777777</v>
      </c>
      <c r="D39" t="s">
        <v>773</v>
      </c>
      <c r="E39" t="s">
        <v>906</v>
      </c>
      <c r="F39" s="6">
        <v>1964</v>
      </c>
    </row>
    <row r="40" spans="1:6" ht="12.75">
      <c r="A40" s="6">
        <v>34</v>
      </c>
      <c r="B40" s="6">
        <v>803</v>
      </c>
      <c r="C40" s="69">
        <v>0.0871412037037037</v>
      </c>
      <c r="D40" t="s">
        <v>1111</v>
      </c>
      <c r="E40" t="s">
        <v>1112</v>
      </c>
      <c r="F40" s="6">
        <v>1972</v>
      </c>
    </row>
    <row r="41" spans="1:6" ht="12.75">
      <c r="A41" s="6">
        <v>35</v>
      </c>
      <c r="B41" s="6">
        <v>804</v>
      </c>
      <c r="C41" s="69">
        <v>0.08716435185185185</v>
      </c>
      <c r="D41" t="s">
        <v>1113</v>
      </c>
      <c r="E41" t="s">
        <v>901</v>
      </c>
      <c r="F41" s="6">
        <v>1963</v>
      </c>
    </row>
    <row r="42" spans="1:6" ht="12.75">
      <c r="A42" s="6">
        <v>36</v>
      </c>
      <c r="B42" s="6">
        <v>840</v>
      </c>
      <c r="C42" s="69">
        <v>0.08754629629629629</v>
      </c>
      <c r="D42" t="s">
        <v>775</v>
      </c>
      <c r="E42" t="s">
        <v>764</v>
      </c>
      <c r="F42" s="6">
        <v>1970</v>
      </c>
    </row>
    <row r="43" spans="1:6" ht="12.75">
      <c r="A43" s="6">
        <v>37</v>
      </c>
      <c r="B43" s="6">
        <v>835</v>
      </c>
      <c r="C43" s="69">
        <v>0.08760416666666666</v>
      </c>
      <c r="D43" t="s">
        <v>813</v>
      </c>
      <c r="E43" t="s">
        <v>738</v>
      </c>
      <c r="F43" s="6">
        <v>1970</v>
      </c>
    </row>
    <row r="44" spans="1:6" ht="12.75">
      <c r="A44" s="6">
        <v>38</v>
      </c>
      <c r="B44" s="6">
        <v>801</v>
      </c>
      <c r="C44" s="69">
        <v>0.08763888888888889</v>
      </c>
      <c r="D44" t="s">
        <v>760</v>
      </c>
      <c r="E44" t="s">
        <v>764</v>
      </c>
      <c r="F44" s="6">
        <v>1968</v>
      </c>
    </row>
    <row r="45" spans="1:6" ht="12.75">
      <c r="A45" s="6">
        <v>39</v>
      </c>
      <c r="B45" s="6">
        <v>838</v>
      </c>
      <c r="C45" s="69">
        <v>0.08813657407407406</v>
      </c>
      <c r="D45" t="s">
        <v>792</v>
      </c>
      <c r="E45" t="s">
        <v>764</v>
      </c>
      <c r="F45" s="6">
        <v>1975</v>
      </c>
    </row>
    <row r="46" spans="1:6" ht="12.75">
      <c r="A46" s="6">
        <v>40</v>
      </c>
      <c r="B46" s="6">
        <v>771</v>
      </c>
      <c r="C46" s="69">
        <v>0.08820601851851852</v>
      </c>
      <c r="D46" t="s">
        <v>1114</v>
      </c>
      <c r="E46" t="s">
        <v>917</v>
      </c>
      <c r="F46" s="6">
        <v>1958</v>
      </c>
    </row>
    <row r="47" spans="1:6" ht="12.75">
      <c r="A47" s="6">
        <v>41</v>
      </c>
      <c r="B47" s="6">
        <v>797</v>
      </c>
      <c r="C47" s="69">
        <v>0.08878472222222222</v>
      </c>
      <c r="D47" t="s">
        <v>1115</v>
      </c>
      <c r="E47" t="s">
        <v>901</v>
      </c>
      <c r="F47" s="6">
        <v>1963</v>
      </c>
    </row>
    <row r="48" spans="1:6" ht="12.75">
      <c r="A48" s="6">
        <v>42</v>
      </c>
      <c r="B48" s="6">
        <v>811</v>
      </c>
      <c r="C48" s="69">
        <v>0.08883101851851853</v>
      </c>
      <c r="D48" t="s">
        <v>1116</v>
      </c>
      <c r="E48" t="s">
        <v>1117</v>
      </c>
      <c r="F48" s="6">
        <v>1973</v>
      </c>
    </row>
    <row r="49" spans="1:6" ht="12.75">
      <c r="A49" s="6">
        <v>43</v>
      </c>
      <c r="B49" s="6">
        <v>774</v>
      </c>
      <c r="C49" s="69">
        <v>0.08956018518518517</v>
      </c>
      <c r="D49" t="s">
        <v>1118</v>
      </c>
      <c r="E49" t="s">
        <v>764</v>
      </c>
      <c r="F49" s="6">
        <v>1963</v>
      </c>
    </row>
    <row r="50" spans="1:6" ht="12.75">
      <c r="A50" s="6">
        <v>44</v>
      </c>
      <c r="B50" s="6">
        <v>780</v>
      </c>
      <c r="C50" s="69">
        <v>0.09006944444444444</v>
      </c>
      <c r="D50" t="s">
        <v>1119</v>
      </c>
      <c r="E50" t="s">
        <v>1120</v>
      </c>
      <c r="F50" s="6">
        <v>1966</v>
      </c>
    </row>
    <row r="51" spans="1:6" ht="12.75">
      <c r="A51" s="6">
        <v>45</v>
      </c>
      <c r="B51" s="6">
        <v>800</v>
      </c>
      <c r="C51" s="69">
        <v>0.0903587962962963</v>
      </c>
      <c r="D51" t="s">
        <v>1121</v>
      </c>
      <c r="E51" t="s">
        <v>1122</v>
      </c>
      <c r="F51" s="6">
        <v>1977</v>
      </c>
    </row>
    <row r="52" spans="1:6" ht="12.75">
      <c r="A52" s="6">
        <v>46</v>
      </c>
      <c r="B52" s="6">
        <v>788</v>
      </c>
      <c r="C52" s="69">
        <v>0.09055555555555556</v>
      </c>
      <c r="D52" t="s">
        <v>1123</v>
      </c>
      <c r="E52" t="s">
        <v>1124</v>
      </c>
      <c r="F52" s="6">
        <v>1970</v>
      </c>
    </row>
    <row r="53" spans="1:6" ht="12.75">
      <c r="A53" s="6">
        <v>47</v>
      </c>
      <c r="B53" s="6">
        <v>778</v>
      </c>
      <c r="C53" s="69">
        <v>0.09112268518518518</v>
      </c>
      <c r="D53" t="s">
        <v>1125</v>
      </c>
      <c r="E53" t="s">
        <v>1126</v>
      </c>
      <c r="F53" s="6">
        <v>1984</v>
      </c>
    </row>
    <row r="54" spans="1:6" ht="12.75">
      <c r="A54" s="6">
        <v>48</v>
      </c>
      <c r="B54" s="6">
        <v>434</v>
      </c>
      <c r="C54" s="69">
        <v>0.0916550925925926</v>
      </c>
      <c r="D54" s="70" t="s">
        <v>1127</v>
      </c>
      <c r="E54" t="s">
        <v>1128</v>
      </c>
      <c r="F54" s="6">
        <v>1969</v>
      </c>
    </row>
    <row r="55" spans="1:6" ht="12.75">
      <c r="A55" s="6">
        <v>49</v>
      </c>
      <c r="B55" s="6">
        <v>846</v>
      </c>
      <c r="C55" s="69">
        <v>0.09302083333333333</v>
      </c>
      <c r="D55" t="s">
        <v>1129</v>
      </c>
      <c r="E55" t="s">
        <v>893</v>
      </c>
      <c r="F55" s="6">
        <v>1963</v>
      </c>
    </row>
    <row r="56" spans="1:6" ht="12.75">
      <c r="A56" s="6">
        <v>50</v>
      </c>
      <c r="B56" s="6">
        <v>825</v>
      </c>
      <c r="C56" s="69">
        <v>0.09322916666666665</v>
      </c>
      <c r="D56" t="s">
        <v>793</v>
      </c>
      <c r="E56" t="s">
        <v>893</v>
      </c>
      <c r="F56" s="6">
        <v>1962</v>
      </c>
    </row>
    <row r="57" spans="1:6" ht="12.75">
      <c r="A57" s="6">
        <v>51</v>
      </c>
      <c r="B57" s="6">
        <v>826</v>
      </c>
      <c r="C57" s="69">
        <v>0.09344907407407409</v>
      </c>
      <c r="D57" t="s">
        <v>780</v>
      </c>
      <c r="E57" t="s">
        <v>1130</v>
      </c>
      <c r="F57" s="6">
        <v>1967</v>
      </c>
    </row>
    <row r="58" spans="1:6" ht="12.75">
      <c r="A58" s="6">
        <v>52</v>
      </c>
      <c r="B58" s="6">
        <v>822</v>
      </c>
      <c r="C58" s="69">
        <v>0.09347222222222222</v>
      </c>
      <c r="D58" t="s">
        <v>796</v>
      </c>
      <c r="E58" t="s">
        <v>737</v>
      </c>
      <c r="F58" s="6">
        <v>1974</v>
      </c>
    </row>
    <row r="59" spans="1:6" ht="12.75">
      <c r="A59" s="6">
        <v>53</v>
      </c>
      <c r="B59" s="6">
        <v>851</v>
      </c>
      <c r="C59" s="69">
        <v>0.09355324074074074</v>
      </c>
      <c r="D59" t="s">
        <v>811</v>
      </c>
      <c r="E59" t="s">
        <v>893</v>
      </c>
      <c r="F59" s="6">
        <v>1957</v>
      </c>
    </row>
    <row r="60" spans="1:6" ht="12.75">
      <c r="A60" s="6">
        <v>54</v>
      </c>
      <c r="B60" s="6">
        <v>836</v>
      </c>
      <c r="C60" s="69">
        <v>0.09422453703703704</v>
      </c>
      <c r="D60" t="s">
        <v>779</v>
      </c>
      <c r="E60" t="s">
        <v>1131</v>
      </c>
      <c r="F60" s="6">
        <v>1975</v>
      </c>
    </row>
    <row r="61" spans="1:6" ht="12.75">
      <c r="A61" s="6">
        <v>55</v>
      </c>
      <c r="B61" s="6">
        <v>802</v>
      </c>
      <c r="C61" s="69">
        <v>0.09575231481481482</v>
      </c>
      <c r="D61" t="s">
        <v>724</v>
      </c>
      <c r="E61" t="s">
        <v>906</v>
      </c>
      <c r="F61" s="6">
        <v>1978</v>
      </c>
    </row>
    <row r="62" spans="1:6" ht="12.75">
      <c r="A62" s="6">
        <v>56</v>
      </c>
      <c r="B62" s="6">
        <v>823</v>
      </c>
      <c r="C62" s="69">
        <v>0.09576388888888888</v>
      </c>
      <c r="D62" t="s">
        <v>1132</v>
      </c>
      <c r="E62" t="s">
        <v>1133</v>
      </c>
      <c r="F62" s="6">
        <v>1970</v>
      </c>
    </row>
    <row r="63" spans="1:6" ht="12.75">
      <c r="A63" s="6">
        <v>57</v>
      </c>
      <c r="B63" s="6">
        <v>424</v>
      </c>
      <c r="C63" s="69">
        <v>0.09600694444444445</v>
      </c>
      <c r="D63" s="70" t="s">
        <v>777</v>
      </c>
      <c r="E63" t="s">
        <v>893</v>
      </c>
      <c r="F63" s="6">
        <v>1954</v>
      </c>
    </row>
    <row r="64" spans="1:6" ht="12.75">
      <c r="A64" s="6">
        <v>58</v>
      </c>
      <c r="B64" s="6">
        <v>805</v>
      </c>
      <c r="C64" s="69">
        <v>0.09609953703703704</v>
      </c>
      <c r="D64" t="s">
        <v>1134</v>
      </c>
      <c r="E64" t="s">
        <v>764</v>
      </c>
      <c r="F64" s="6">
        <v>1961</v>
      </c>
    </row>
    <row r="65" spans="1:6" ht="12.75">
      <c r="A65" s="6">
        <v>59</v>
      </c>
      <c r="B65" s="6">
        <v>798</v>
      </c>
      <c r="C65" s="69">
        <v>0.09653935185185185</v>
      </c>
      <c r="D65" t="s">
        <v>1135</v>
      </c>
      <c r="E65" t="s">
        <v>906</v>
      </c>
      <c r="F65" s="6">
        <v>1979</v>
      </c>
    </row>
    <row r="66" spans="1:6" ht="12.75">
      <c r="A66" s="6">
        <v>60</v>
      </c>
      <c r="B66" s="6">
        <v>841</v>
      </c>
      <c r="C66" s="69">
        <v>0.09729166666666667</v>
      </c>
      <c r="D66" t="s">
        <v>1136</v>
      </c>
      <c r="E66" t="s">
        <v>917</v>
      </c>
      <c r="F66" s="6">
        <v>1979</v>
      </c>
    </row>
    <row r="67" spans="1:5" ht="12.75">
      <c r="A67" s="6">
        <v>61</v>
      </c>
      <c r="B67" s="6">
        <v>833</v>
      </c>
      <c r="C67" s="69">
        <v>0.09775462962962962</v>
      </c>
      <c r="D67" t="s">
        <v>1137</v>
      </c>
      <c r="E67" t="s">
        <v>1138</v>
      </c>
    </row>
    <row r="68" spans="1:6" ht="12.75">
      <c r="A68" s="6">
        <v>62</v>
      </c>
      <c r="B68" s="6">
        <v>817</v>
      </c>
      <c r="C68" s="69">
        <v>0.09857638888888888</v>
      </c>
      <c r="D68" t="s">
        <v>816</v>
      </c>
      <c r="E68" t="s">
        <v>906</v>
      </c>
      <c r="F68" s="6">
        <v>1972</v>
      </c>
    </row>
    <row r="69" spans="1:6" ht="12.75">
      <c r="A69" s="6">
        <v>63</v>
      </c>
      <c r="B69" s="6">
        <v>827</v>
      </c>
      <c r="C69" s="69">
        <v>0.09859953703703704</v>
      </c>
      <c r="D69" t="s">
        <v>815</v>
      </c>
      <c r="E69" t="s">
        <v>906</v>
      </c>
      <c r="F69" s="6">
        <v>1971</v>
      </c>
    </row>
    <row r="70" spans="1:6" ht="12.75">
      <c r="A70" s="6">
        <v>64</v>
      </c>
      <c r="B70" s="6">
        <v>429</v>
      </c>
      <c r="C70" s="69">
        <v>0.09931712962962963</v>
      </c>
      <c r="D70" s="70" t="s">
        <v>1139</v>
      </c>
      <c r="E70" t="s">
        <v>766</v>
      </c>
      <c r="F70" s="6">
        <v>1960</v>
      </c>
    </row>
    <row r="71" spans="1:6" ht="12.75">
      <c r="A71" s="6">
        <v>65</v>
      </c>
      <c r="B71" s="6">
        <v>849</v>
      </c>
      <c r="C71" s="69">
        <v>0.09939814814814814</v>
      </c>
      <c r="D71" t="s">
        <v>817</v>
      </c>
      <c r="E71" t="s">
        <v>893</v>
      </c>
      <c r="F71" s="6">
        <v>1962</v>
      </c>
    </row>
    <row r="72" spans="1:6" ht="12.75">
      <c r="A72" s="6">
        <v>66</v>
      </c>
      <c r="B72" s="6">
        <v>819</v>
      </c>
      <c r="C72" s="69">
        <v>0.09965277777777777</v>
      </c>
      <c r="D72" t="s">
        <v>814</v>
      </c>
      <c r="E72" t="s">
        <v>739</v>
      </c>
      <c r="F72" s="6">
        <v>1970</v>
      </c>
    </row>
    <row r="73" spans="1:6" ht="12.75">
      <c r="A73" s="6">
        <v>67</v>
      </c>
      <c r="B73" s="6">
        <v>775</v>
      </c>
      <c r="C73" s="69">
        <v>0.10125</v>
      </c>
      <c r="D73" t="s">
        <v>1140</v>
      </c>
      <c r="E73" t="s">
        <v>764</v>
      </c>
      <c r="F73" s="6">
        <v>1952</v>
      </c>
    </row>
    <row r="74" spans="1:6" ht="12.75">
      <c r="A74" s="6">
        <v>68</v>
      </c>
      <c r="B74" s="6">
        <v>806</v>
      </c>
      <c r="C74" s="69">
        <v>0.10160879629629631</v>
      </c>
      <c r="D74" t="s">
        <v>1141</v>
      </c>
      <c r="E74" t="s">
        <v>1142</v>
      </c>
      <c r="F74" s="6">
        <v>1967</v>
      </c>
    </row>
    <row r="75" spans="1:6" ht="12.75">
      <c r="A75" s="6">
        <v>69</v>
      </c>
      <c r="B75" s="6">
        <v>807</v>
      </c>
      <c r="C75" s="69">
        <v>0.1022337962962963</v>
      </c>
      <c r="D75" t="s">
        <v>1143</v>
      </c>
      <c r="E75" t="s">
        <v>764</v>
      </c>
      <c r="F75" s="6">
        <v>1969</v>
      </c>
    </row>
    <row r="76" spans="1:6" ht="12.75">
      <c r="A76" s="6">
        <v>70</v>
      </c>
      <c r="B76" s="6">
        <v>799</v>
      </c>
      <c r="C76" s="69">
        <v>0.10225694444444444</v>
      </c>
      <c r="D76" t="s">
        <v>1144</v>
      </c>
      <c r="E76" t="s">
        <v>1142</v>
      </c>
      <c r="F76" s="6">
        <v>1965</v>
      </c>
    </row>
    <row r="77" spans="1:6" ht="12.75">
      <c r="A77" s="6">
        <v>71</v>
      </c>
      <c r="B77" s="6">
        <v>839</v>
      </c>
      <c r="C77" s="69">
        <v>0.10226851851851852</v>
      </c>
      <c r="D77" t="s">
        <v>723</v>
      </c>
      <c r="E77" t="s">
        <v>912</v>
      </c>
      <c r="F77" s="6">
        <v>1976</v>
      </c>
    </row>
    <row r="78" spans="1:6" ht="12.75">
      <c r="A78" s="6">
        <v>72</v>
      </c>
      <c r="B78" s="6">
        <v>785</v>
      </c>
      <c r="C78" s="69">
        <v>0.10247685185185185</v>
      </c>
      <c r="D78" t="s">
        <v>1145</v>
      </c>
      <c r="E78" t="s">
        <v>766</v>
      </c>
      <c r="F78" s="6">
        <v>1952</v>
      </c>
    </row>
    <row r="79" spans="1:6" ht="12.75">
      <c r="A79" s="6">
        <v>73</v>
      </c>
      <c r="B79" s="6">
        <v>808</v>
      </c>
      <c r="C79" s="69">
        <v>0.10364583333333333</v>
      </c>
      <c r="D79" t="s">
        <v>1146</v>
      </c>
      <c r="E79" t="s">
        <v>1147</v>
      </c>
      <c r="F79" s="6">
        <v>1951</v>
      </c>
    </row>
    <row r="80" spans="1:6" ht="12.75">
      <c r="A80" s="6">
        <v>74</v>
      </c>
      <c r="B80" s="6">
        <v>428</v>
      </c>
      <c r="C80" s="69">
        <v>0.10369212962962963</v>
      </c>
      <c r="D80" s="70" t="s">
        <v>1148</v>
      </c>
      <c r="E80" t="s">
        <v>1149</v>
      </c>
      <c r="F80" s="6">
        <v>1969</v>
      </c>
    </row>
    <row r="81" spans="1:6" ht="12.75">
      <c r="A81" s="6">
        <v>75</v>
      </c>
      <c r="B81" s="6">
        <v>427</v>
      </c>
      <c r="C81" s="69">
        <v>0.10427083333333333</v>
      </c>
      <c r="D81" s="70" t="s">
        <v>1150</v>
      </c>
      <c r="E81" t="s">
        <v>1151</v>
      </c>
      <c r="F81" s="6">
        <v>1971</v>
      </c>
    </row>
    <row r="82" spans="1:6" ht="12.75">
      <c r="A82" s="6">
        <v>76</v>
      </c>
      <c r="B82" s="6">
        <v>815</v>
      </c>
      <c r="C82" s="69">
        <v>0.10428240740740741</v>
      </c>
      <c r="D82" t="s">
        <v>1152</v>
      </c>
      <c r="E82" t="s">
        <v>1153</v>
      </c>
      <c r="F82" s="6">
        <v>1963</v>
      </c>
    </row>
    <row r="83" spans="1:6" ht="12.75">
      <c r="A83" s="6">
        <v>77</v>
      </c>
      <c r="B83" s="6">
        <v>772</v>
      </c>
      <c r="C83" s="69">
        <v>0.10517361111111112</v>
      </c>
      <c r="D83" t="s">
        <v>1154</v>
      </c>
      <c r="E83" t="s">
        <v>1155</v>
      </c>
      <c r="F83" s="6">
        <v>1961</v>
      </c>
    </row>
    <row r="84" spans="1:6" ht="12.75">
      <c r="A84" s="6">
        <v>78</v>
      </c>
      <c r="B84" s="6">
        <v>436</v>
      </c>
      <c r="C84" s="69">
        <v>0.10619212962962964</v>
      </c>
      <c r="D84" s="70" t="s">
        <v>1156</v>
      </c>
      <c r="E84" t="s">
        <v>1157</v>
      </c>
      <c r="F84" s="6">
        <v>1972</v>
      </c>
    </row>
    <row r="85" spans="1:6" ht="12.75">
      <c r="A85" s="6">
        <v>79</v>
      </c>
      <c r="B85" s="6">
        <v>431</v>
      </c>
      <c r="C85" s="69">
        <v>0.10784722222222222</v>
      </c>
      <c r="D85" s="70" t="s">
        <v>822</v>
      </c>
      <c r="E85" t="s">
        <v>764</v>
      </c>
      <c r="F85" s="6">
        <v>1942</v>
      </c>
    </row>
    <row r="86" spans="1:6" ht="12.75">
      <c r="A86" s="6">
        <v>80</v>
      </c>
      <c r="B86" s="6">
        <v>435</v>
      </c>
      <c r="C86" s="69">
        <v>0.10916666666666668</v>
      </c>
      <c r="D86" s="70" t="s">
        <v>1158</v>
      </c>
      <c r="E86" t="s">
        <v>766</v>
      </c>
      <c r="F86" s="6">
        <v>1992</v>
      </c>
    </row>
    <row r="87" spans="1:6" ht="12.75">
      <c r="A87" s="6">
        <v>81</v>
      </c>
      <c r="B87" s="6">
        <v>810</v>
      </c>
      <c r="C87" s="69">
        <v>0.109375</v>
      </c>
      <c r="D87" t="s">
        <v>753</v>
      </c>
      <c r="E87" t="s">
        <v>1142</v>
      </c>
      <c r="F87" s="6">
        <v>1969</v>
      </c>
    </row>
    <row r="88" spans="1:6" ht="12.75">
      <c r="A88" s="6">
        <v>82</v>
      </c>
      <c r="B88" s="6">
        <v>430</v>
      </c>
      <c r="C88" s="69">
        <v>0.10976851851851853</v>
      </c>
      <c r="D88" s="70" t="s">
        <v>823</v>
      </c>
      <c r="E88" t="s">
        <v>764</v>
      </c>
      <c r="F88" s="6">
        <v>1976</v>
      </c>
    </row>
    <row r="89" spans="1:6" ht="12.75">
      <c r="A89" s="6">
        <v>83</v>
      </c>
      <c r="B89" s="6">
        <v>845</v>
      </c>
      <c r="C89" s="69">
        <v>0.10988425925925926</v>
      </c>
      <c r="D89" t="s">
        <v>726</v>
      </c>
      <c r="E89" t="s">
        <v>893</v>
      </c>
      <c r="F89" s="6">
        <v>1965</v>
      </c>
    </row>
    <row r="90" spans="1:6" ht="12.75">
      <c r="A90" s="6">
        <v>84</v>
      </c>
      <c r="B90" s="6">
        <v>425</v>
      </c>
      <c r="C90" s="69">
        <v>0.11215277777777777</v>
      </c>
      <c r="D90" s="70" t="s">
        <v>819</v>
      </c>
      <c r="E90" t="s">
        <v>893</v>
      </c>
      <c r="F90" s="6">
        <v>1967</v>
      </c>
    </row>
    <row r="91" spans="1:6" ht="12.75">
      <c r="A91" s="6">
        <v>85</v>
      </c>
      <c r="B91" s="6">
        <v>432</v>
      </c>
      <c r="C91" s="69">
        <v>0.11216435185185185</v>
      </c>
      <c r="D91" s="70" t="s">
        <v>1159</v>
      </c>
      <c r="E91" t="s">
        <v>766</v>
      </c>
      <c r="F91" s="6">
        <v>1967</v>
      </c>
    </row>
    <row r="92" spans="1:6" ht="12.75">
      <c r="A92" s="6">
        <v>86</v>
      </c>
      <c r="B92" s="6">
        <v>789</v>
      </c>
      <c r="C92" s="69">
        <v>0.1190625</v>
      </c>
      <c r="D92" t="s">
        <v>1160</v>
      </c>
      <c r="E92" t="s">
        <v>1161</v>
      </c>
      <c r="F92" s="6">
        <v>1951</v>
      </c>
    </row>
    <row r="93" spans="1:6" ht="12.75">
      <c r="A93" s="6">
        <v>87</v>
      </c>
      <c r="B93" s="6">
        <v>813</v>
      </c>
      <c r="C93" s="69">
        <v>0.12495370370370369</v>
      </c>
      <c r="D93" t="s">
        <v>1162</v>
      </c>
      <c r="E93" t="s">
        <v>1153</v>
      </c>
      <c r="F93" s="6">
        <v>1969</v>
      </c>
    </row>
    <row r="94" spans="1:6" ht="12.75">
      <c r="A94" s="6">
        <v>88</v>
      </c>
      <c r="B94" s="6">
        <v>820</v>
      </c>
      <c r="C94" s="69">
        <v>0.12797453703703704</v>
      </c>
      <c r="D94" t="s">
        <v>1163</v>
      </c>
      <c r="E94" t="s">
        <v>1133</v>
      </c>
      <c r="F94" s="6">
        <v>1959</v>
      </c>
    </row>
    <row r="95" spans="1:6" ht="12.75">
      <c r="A95" s="6">
        <v>89</v>
      </c>
      <c r="B95" s="6">
        <v>809</v>
      </c>
      <c r="C95" s="69">
        <v>0.13819444444444443</v>
      </c>
      <c r="D95" t="s">
        <v>1164</v>
      </c>
      <c r="E95" t="s">
        <v>1147</v>
      </c>
      <c r="F95" s="6">
        <v>1966</v>
      </c>
    </row>
    <row r="96" spans="1:6" ht="12.75">
      <c r="A96" s="6">
        <v>90</v>
      </c>
      <c r="B96" s="6">
        <v>426</v>
      </c>
      <c r="C96" s="69">
        <v>0.1383101851851852</v>
      </c>
      <c r="D96" s="71" t="s">
        <v>841</v>
      </c>
      <c r="E96" t="s">
        <v>802</v>
      </c>
      <c r="F96" s="6">
        <v>1967</v>
      </c>
    </row>
    <row r="97" spans="1:6" ht="12.75">
      <c r="A97" s="6">
        <v>91</v>
      </c>
      <c r="B97" s="6">
        <v>423</v>
      </c>
      <c r="C97" s="69">
        <v>0.13842592592592592</v>
      </c>
      <c r="D97" s="70" t="s">
        <v>891</v>
      </c>
      <c r="E97" t="s">
        <v>802</v>
      </c>
      <c r="F97" s="6">
        <v>1957</v>
      </c>
    </row>
    <row r="98" spans="1:6" ht="12.75">
      <c r="A98" s="6">
        <v>92</v>
      </c>
      <c r="B98" s="6">
        <v>830</v>
      </c>
      <c r="C98" s="69">
        <v>0.13854166666666667</v>
      </c>
      <c r="D98" t="s">
        <v>827</v>
      </c>
      <c r="E98" t="s">
        <v>742</v>
      </c>
      <c r="F98" s="6">
        <v>1943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2"/>
  <sheetViews>
    <sheetView zoomScalePageLayoutView="0" workbookViewId="0" topLeftCell="A1">
      <pane ySplit="3" topLeftCell="A61" activePane="bottomLeft" state="frozen"/>
      <selection pane="topLeft" activeCell="A1" sqref="A1"/>
      <selection pane="bottomLeft" activeCell="C81" sqref="C81"/>
    </sheetView>
  </sheetViews>
  <sheetFormatPr defaultColWidth="9.140625" defaultRowHeight="12.75"/>
  <cols>
    <col min="1" max="1" width="5.7109375" style="0" bestFit="1" customWidth="1"/>
    <col min="2" max="2" width="11.7109375" style="0" customWidth="1"/>
    <col min="3" max="3" width="39.140625" style="0" bestFit="1" customWidth="1"/>
    <col min="4" max="4" width="44.00390625" style="1" bestFit="1" customWidth="1"/>
    <col min="6" max="9" width="9.140625" style="6" customWidth="1"/>
    <col min="10" max="10" width="39.421875" style="88" customWidth="1"/>
  </cols>
  <sheetData>
    <row r="1" spans="2:8" ht="27.75" thickBot="1">
      <c r="B1" s="72"/>
      <c r="C1" s="73" t="s">
        <v>1165</v>
      </c>
      <c r="D1" s="90"/>
      <c r="E1" s="74" t="s">
        <v>1166</v>
      </c>
      <c r="F1" s="95"/>
      <c r="G1" s="95"/>
      <c r="H1" s="96"/>
    </row>
    <row r="2" spans="2:8" ht="12.75">
      <c r="B2" s="75"/>
      <c r="C2" s="75"/>
      <c r="E2" s="75"/>
      <c r="F2" s="97"/>
      <c r="G2" s="98"/>
      <c r="H2" s="99"/>
    </row>
    <row r="3" spans="1:10" ht="12.75">
      <c r="A3" s="113" t="s">
        <v>1316</v>
      </c>
      <c r="B3" s="76" t="s">
        <v>1167</v>
      </c>
      <c r="C3" s="76" t="s">
        <v>1168</v>
      </c>
      <c r="D3" s="76" t="s">
        <v>1220</v>
      </c>
      <c r="E3" s="76" t="s">
        <v>1169</v>
      </c>
      <c r="F3" s="77" t="s">
        <v>1170</v>
      </c>
      <c r="G3" s="77" t="s">
        <v>1171</v>
      </c>
      <c r="H3" s="77" t="s">
        <v>1172</v>
      </c>
      <c r="I3" s="1" t="s">
        <v>1317</v>
      </c>
      <c r="J3" s="111"/>
    </row>
    <row r="4" spans="1:9" ht="12.75">
      <c r="A4" s="1">
        <v>1</v>
      </c>
      <c r="B4" s="78">
        <v>592</v>
      </c>
      <c r="C4" s="88" t="s">
        <v>1548</v>
      </c>
      <c r="D4" s="79" t="s">
        <v>1200</v>
      </c>
      <c r="E4" s="79" t="s">
        <v>1174</v>
      </c>
      <c r="F4" s="80">
        <v>1</v>
      </c>
      <c r="G4" s="80">
        <v>23</v>
      </c>
      <c r="H4" s="80">
        <v>46</v>
      </c>
      <c r="I4" s="6" t="s">
        <v>1231</v>
      </c>
    </row>
    <row r="5" spans="1:9" ht="12.75">
      <c r="A5" s="1">
        <v>2</v>
      </c>
      <c r="B5" s="94">
        <v>747</v>
      </c>
      <c r="C5" s="88" t="s">
        <v>1621</v>
      </c>
      <c r="D5" s="79" t="s">
        <v>1176</v>
      </c>
      <c r="E5" s="79" t="s">
        <v>1174</v>
      </c>
      <c r="F5" s="80">
        <v>1</v>
      </c>
      <c r="G5" s="80">
        <v>24</v>
      </c>
      <c r="H5" s="80">
        <v>46</v>
      </c>
      <c r="I5" s="6" t="s">
        <v>1232</v>
      </c>
    </row>
    <row r="6" spans="1:9" ht="12.75">
      <c r="A6" s="1">
        <v>3</v>
      </c>
      <c r="B6" s="78">
        <v>608</v>
      </c>
      <c r="C6" s="88" t="s">
        <v>1549</v>
      </c>
      <c r="D6" s="79" t="s">
        <v>1179</v>
      </c>
      <c r="E6" s="79" t="s">
        <v>1174</v>
      </c>
      <c r="F6" s="80">
        <v>1</v>
      </c>
      <c r="G6" s="80">
        <v>27</v>
      </c>
      <c r="H6" s="80">
        <v>57</v>
      </c>
      <c r="I6" s="6" t="s">
        <v>1233</v>
      </c>
    </row>
    <row r="7" spans="1:9" ht="12.75">
      <c r="A7" s="1">
        <v>4</v>
      </c>
      <c r="B7" s="78">
        <v>607</v>
      </c>
      <c r="C7" s="88" t="s">
        <v>1550</v>
      </c>
      <c r="D7" s="79" t="s">
        <v>1202</v>
      </c>
      <c r="E7" s="79" t="s">
        <v>1174</v>
      </c>
      <c r="F7" s="80">
        <v>1</v>
      </c>
      <c r="G7" s="80">
        <v>28</v>
      </c>
      <c r="H7" s="80">
        <v>42</v>
      </c>
      <c r="I7" s="6" t="s">
        <v>1234</v>
      </c>
    </row>
    <row r="8" spans="1:9" ht="12.75">
      <c r="A8" s="1">
        <v>5</v>
      </c>
      <c r="B8" s="78">
        <v>593</v>
      </c>
      <c r="C8" s="88" t="s">
        <v>1622</v>
      </c>
      <c r="D8" s="79" t="s">
        <v>1187</v>
      </c>
      <c r="E8" s="79" t="s">
        <v>1174</v>
      </c>
      <c r="F8" s="80">
        <v>1</v>
      </c>
      <c r="G8" s="80">
        <v>29</v>
      </c>
      <c r="H8" s="101" t="s">
        <v>1221</v>
      </c>
      <c r="I8" s="6" t="s">
        <v>1236</v>
      </c>
    </row>
    <row r="9" spans="1:9" ht="12.75">
      <c r="A9" s="1">
        <v>6</v>
      </c>
      <c r="B9" s="78">
        <v>571</v>
      </c>
      <c r="C9" s="88" t="s">
        <v>1551</v>
      </c>
      <c r="D9" s="79" t="s">
        <v>1176</v>
      </c>
      <c r="E9" s="79" t="s">
        <v>1174</v>
      </c>
      <c r="F9" s="80">
        <v>1</v>
      </c>
      <c r="G9" s="80">
        <v>29</v>
      </c>
      <c r="H9" s="80">
        <v>44</v>
      </c>
      <c r="I9" s="6" t="s">
        <v>1235</v>
      </c>
    </row>
    <row r="10" spans="1:9" ht="12.75">
      <c r="A10" s="1">
        <v>7</v>
      </c>
      <c r="B10" s="94">
        <v>746</v>
      </c>
      <c r="C10" s="88" t="s">
        <v>1623</v>
      </c>
      <c r="D10" s="79" t="s">
        <v>1187</v>
      </c>
      <c r="E10" s="79" t="s">
        <v>1174</v>
      </c>
      <c r="F10" s="80">
        <v>1</v>
      </c>
      <c r="G10" s="80">
        <v>31</v>
      </c>
      <c r="H10" s="80">
        <v>33</v>
      </c>
      <c r="I10" s="6" t="s">
        <v>1237</v>
      </c>
    </row>
    <row r="11" spans="1:9" ht="12.75">
      <c r="A11" s="1">
        <v>8</v>
      </c>
      <c r="B11" s="78">
        <v>588</v>
      </c>
      <c r="C11" s="88" t="s">
        <v>1552</v>
      </c>
      <c r="D11" s="79" t="s">
        <v>1199</v>
      </c>
      <c r="E11" s="80" t="s">
        <v>1174</v>
      </c>
      <c r="F11" s="80">
        <v>1</v>
      </c>
      <c r="G11" s="80">
        <v>33</v>
      </c>
      <c r="H11" s="80">
        <v>11</v>
      </c>
      <c r="I11" s="6" t="s">
        <v>1238</v>
      </c>
    </row>
    <row r="12" spans="1:9" ht="12.75">
      <c r="A12" s="1">
        <v>9</v>
      </c>
      <c r="B12" s="78">
        <v>581</v>
      </c>
      <c r="C12" s="88" t="s">
        <v>1553</v>
      </c>
      <c r="D12" s="79" t="s">
        <v>1195</v>
      </c>
      <c r="E12" s="81" t="s">
        <v>1177</v>
      </c>
      <c r="F12" s="80">
        <v>1</v>
      </c>
      <c r="G12" s="80">
        <v>33</v>
      </c>
      <c r="H12" s="80">
        <v>18</v>
      </c>
      <c r="I12" s="6" t="s">
        <v>1239</v>
      </c>
    </row>
    <row r="13" spans="1:9" ht="12.75">
      <c r="A13" s="1">
        <v>10</v>
      </c>
      <c r="B13" s="78">
        <v>630</v>
      </c>
      <c r="C13" s="88" t="s">
        <v>1554</v>
      </c>
      <c r="D13" s="79" t="s">
        <v>1214</v>
      </c>
      <c r="E13" s="79" t="s">
        <v>1174</v>
      </c>
      <c r="F13" s="80">
        <v>1</v>
      </c>
      <c r="G13" s="80">
        <v>34</v>
      </c>
      <c r="H13" s="101" t="s">
        <v>1222</v>
      </c>
      <c r="I13" s="6" t="s">
        <v>1242</v>
      </c>
    </row>
    <row r="14" spans="1:9" ht="12.75">
      <c r="A14" s="1">
        <v>11</v>
      </c>
      <c r="B14" s="78">
        <v>622</v>
      </c>
      <c r="C14" s="88" t="s">
        <v>1624</v>
      </c>
      <c r="D14" s="79" t="s">
        <v>1192</v>
      </c>
      <c r="E14" s="79" t="s">
        <v>1174</v>
      </c>
      <c r="F14" s="80">
        <v>1</v>
      </c>
      <c r="G14" s="80">
        <v>34</v>
      </c>
      <c r="H14" s="101" t="s">
        <v>1223</v>
      </c>
      <c r="I14" s="6" t="s">
        <v>1243</v>
      </c>
    </row>
    <row r="15" spans="1:9" ht="12.75">
      <c r="A15" s="1">
        <v>12</v>
      </c>
      <c r="B15" s="78">
        <v>772</v>
      </c>
      <c r="C15" s="88" t="s">
        <v>1555</v>
      </c>
      <c r="D15" s="79" t="s">
        <v>1176</v>
      </c>
      <c r="E15" s="79" t="s">
        <v>1174</v>
      </c>
      <c r="F15" s="80">
        <v>1</v>
      </c>
      <c r="G15" s="80">
        <v>34</v>
      </c>
      <c r="H15" s="80">
        <v>29</v>
      </c>
      <c r="I15" s="6" t="s">
        <v>1240</v>
      </c>
    </row>
    <row r="16" spans="1:9" ht="12.75">
      <c r="A16" s="1">
        <v>13</v>
      </c>
      <c r="B16" s="78">
        <v>604</v>
      </c>
      <c r="C16" s="88" t="s">
        <v>1556</v>
      </c>
      <c r="D16" s="79" t="s">
        <v>1205</v>
      </c>
      <c r="E16" s="79" t="s">
        <v>1174</v>
      </c>
      <c r="F16" s="80">
        <v>1</v>
      </c>
      <c r="G16" s="80">
        <v>34</v>
      </c>
      <c r="H16" s="80">
        <v>49</v>
      </c>
      <c r="I16" s="6" t="s">
        <v>1241</v>
      </c>
    </row>
    <row r="17" spans="1:9" ht="12.75">
      <c r="A17" s="1">
        <v>14</v>
      </c>
      <c r="B17" s="94">
        <v>743</v>
      </c>
      <c r="C17" s="88" t="s">
        <v>1557</v>
      </c>
      <c r="D17" s="79" t="s">
        <v>1185</v>
      </c>
      <c r="E17" s="80" t="s">
        <v>1174</v>
      </c>
      <c r="F17" s="80">
        <v>1</v>
      </c>
      <c r="G17" s="80">
        <v>36</v>
      </c>
      <c r="H17" s="80">
        <v>30</v>
      </c>
      <c r="I17" s="6" t="s">
        <v>1244</v>
      </c>
    </row>
    <row r="18" spans="1:9" ht="12.75">
      <c r="A18" s="1">
        <v>15</v>
      </c>
      <c r="B18" s="78">
        <v>595</v>
      </c>
      <c r="C18" s="88" t="s">
        <v>1558</v>
      </c>
      <c r="D18" s="79" t="s">
        <v>1176</v>
      </c>
      <c r="E18" s="79" t="s">
        <v>1174</v>
      </c>
      <c r="F18" s="80">
        <v>1</v>
      </c>
      <c r="G18" s="80">
        <v>36</v>
      </c>
      <c r="H18" s="80">
        <v>45</v>
      </c>
      <c r="I18" s="6" t="s">
        <v>1245</v>
      </c>
    </row>
    <row r="19" spans="1:9" ht="12.75">
      <c r="A19" s="1">
        <v>16</v>
      </c>
      <c r="B19" s="94">
        <v>741</v>
      </c>
      <c r="C19" s="88" t="s">
        <v>1559</v>
      </c>
      <c r="D19" s="79" t="s">
        <v>1184</v>
      </c>
      <c r="E19" s="79" t="s">
        <v>1174</v>
      </c>
      <c r="F19" s="101">
        <v>1</v>
      </c>
      <c r="G19" s="80">
        <v>37</v>
      </c>
      <c r="H19" s="101" t="s">
        <v>1224</v>
      </c>
      <c r="I19" s="6" t="s">
        <v>1247</v>
      </c>
    </row>
    <row r="20" spans="1:9" ht="12.75">
      <c r="A20" s="1">
        <v>17</v>
      </c>
      <c r="B20" s="78">
        <v>632</v>
      </c>
      <c r="C20" s="88" t="s">
        <v>1560</v>
      </c>
      <c r="D20" s="79" t="s">
        <v>1176</v>
      </c>
      <c r="E20" s="80" t="s">
        <v>1174</v>
      </c>
      <c r="F20" s="80">
        <v>1</v>
      </c>
      <c r="G20" s="80">
        <v>37</v>
      </c>
      <c r="H20" s="80">
        <v>56</v>
      </c>
      <c r="I20" s="6" t="s">
        <v>1246</v>
      </c>
    </row>
    <row r="21" spans="1:9" ht="12.75">
      <c r="A21" s="1">
        <v>18</v>
      </c>
      <c r="B21" s="94">
        <v>742</v>
      </c>
      <c r="C21" s="88" t="s">
        <v>1561</v>
      </c>
      <c r="D21" s="79" t="s">
        <v>1179</v>
      </c>
      <c r="E21" s="79" t="s">
        <v>1174</v>
      </c>
      <c r="F21" s="80">
        <v>1</v>
      </c>
      <c r="G21" s="80">
        <v>39</v>
      </c>
      <c r="H21" s="80">
        <v>57</v>
      </c>
      <c r="I21" s="6" t="s">
        <v>1248</v>
      </c>
    </row>
    <row r="22" spans="1:9" ht="12.75">
      <c r="A22" s="1">
        <v>19</v>
      </c>
      <c r="B22" s="78">
        <v>575</v>
      </c>
      <c r="C22" s="88" t="s">
        <v>1562</v>
      </c>
      <c r="D22" s="79" t="s">
        <v>1191</v>
      </c>
      <c r="E22" s="79" t="s">
        <v>1174</v>
      </c>
      <c r="F22" s="80">
        <v>1</v>
      </c>
      <c r="G22" s="80">
        <v>40</v>
      </c>
      <c r="H22" s="101" t="s">
        <v>1224</v>
      </c>
      <c r="I22" s="6" t="s">
        <v>1253</v>
      </c>
    </row>
    <row r="23" spans="1:9" ht="12.75">
      <c r="A23" s="1">
        <v>20</v>
      </c>
      <c r="B23" s="78">
        <v>584</v>
      </c>
      <c r="C23" s="88" t="s">
        <v>1625</v>
      </c>
      <c r="D23" s="79" t="s">
        <v>1197</v>
      </c>
      <c r="E23" s="79" t="s">
        <v>1174</v>
      </c>
      <c r="F23" s="80">
        <v>1</v>
      </c>
      <c r="G23" s="80">
        <v>40</v>
      </c>
      <c r="H23" s="80">
        <v>27</v>
      </c>
      <c r="I23" s="6" t="s">
        <v>1249</v>
      </c>
    </row>
    <row r="24" spans="1:9" ht="12.75">
      <c r="A24" s="1">
        <v>21</v>
      </c>
      <c r="B24" s="78">
        <v>573</v>
      </c>
      <c r="C24" s="88" t="s">
        <v>1563</v>
      </c>
      <c r="D24" s="79" t="s">
        <v>1190</v>
      </c>
      <c r="E24" s="79" t="s">
        <v>1174</v>
      </c>
      <c r="F24" s="80">
        <v>1</v>
      </c>
      <c r="G24" s="80">
        <v>40</v>
      </c>
      <c r="H24" s="80">
        <v>52</v>
      </c>
      <c r="I24" s="6" t="s">
        <v>1250</v>
      </c>
    </row>
    <row r="25" spans="1:9" ht="12.75">
      <c r="A25" s="1">
        <v>22</v>
      </c>
      <c r="B25" s="78">
        <v>619</v>
      </c>
      <c r="C25" s="88" t="s">
        <v>1564</v>
      </c>
      <c r="D25" s="79" t="s">
        <v>1192</v>
      </c>
      <c r="E25" s="79" t="s">
        <v>1174</v>
      </c>
      <c r="F25" s="80">
        <v>1</v>
      </c>
      <c r="G25" s="80">
        <v>40</v>
      </c>
      <c r="H25" s="80">
        <v>55</v>
      </c>
      <c r="I25" s="6" t="s">
        <v>1251</v>
      </c>
    </row>
    <row r="26" spans="1:9" ht="12.75">
      <c r="A26" s="1">
        <v>23</v>
      </c>
      <c r="B26" s="94">
        <v>748</v>
      </c>
      <c r="C26" s="88" t="s">
        <v>1626</v>
      </c>
      <c r="D26" s="79" t="s">
        <v>1188</v>
      </c>
      <c r="E26" s="79" t="s">
        <v>1174</v>
      </c>
      <c r="F26" s="80">
        <v>1</v>
      </c>
      <c r="G26" s="80">
        <v>40</v>
      </c>
      <c r="H26" s="80">
        <v>58</v>
      </c>
      <c r="I26" s="6" t="s">
        <v>1252</v>
      </c>
    </row>
    <row r="27" spans="1:9" ht="12.75">
      <c r="A27" s="1">
        <v>24</v>
      </c>
      <c r="B27" s="78">
        <v>775</v>
      </c>
      <c r="C27" s="88" t="s">
        <v>1565</v>
      </c>
      <c r="D27" s="79" t="s">
        <v>1176</v>
      </c>
      <c r="E27" s="80" t="s">
        <v>1174</v>
      </c>
      <c r="F27" s="80">
        <v>1</v>
      </c>
      <c r="G27" s="80">
        <v>41</v>
      </c>
      <c r="H27" s="101" t="s">
        <v>1225</v>
      </c>
      <c r="I27" s="6" t="s">
        <v>1256</v>
      </c>
    </row>
    <row r="28" spans="1:9" ht="12.75">
      <c r="A28" s="1">
        <v>25</v>
      </c>
      <c r="B28" s="103">
        <v>636</v>
      </c>
      <c r="C28" s="88" t="s">
        <v>1566</v>
      </c>
      <c r="D28" s="83" t="s">
        <v>1218</v>
      </c>
      <c r="E28" s="80" t="s">
        <v>1219</v>
      </c>
      <c r="F28" s="80">
        <v>1</v>
      </c>
      <c r="G28" s="80">
        <v>41</v>
      </c>
      <c r="H28" s="80">
        <v>15</v>
      </c>
      <c r="I28" s="6" t="s">
        <v>1254</v>
      </c>
    </row>
    <row r="29" spans="1:9" ht="12.75">
      <c r="A29" s="1">
        <v>26</v>
      </c>
      <c r="B29" s="78">
        <v>589</v>
      </c>
      <c r="C29" s="88" t="s">
        <v>1567</v>
      </c>
      <c r="D29" s="79" t="s">
        <v>1173</v>
      </c>
      <c r="E29" s="79" t="s">
        <v>1174</v>
      </c>
      <c r="F29" s="80">
        <v>1</v>
      </c>
      <c r="G29" s="80">
        <v>41</v>
      </c>
      <c r="H29" s="80">
        <v>49</v>
      </c>
      <c r="I29" s="6" t="s">
        <v>1255</v>
      </c>
    </row>
    <row r="30" spans="1:9" ht="12.75">
      <c r="A30" s="1">
        <v>27</v>
      </c>
      <c r="B30" s="78">
        <v>629</v>
      </c>
      <c r="C30" s="88" t="s">
        <v>1568</v>
      </c>
      <c r="D30" s="79" t="s">
        <v>1213</v>
      </c>
      <c r="E30" s="79" t="s">
        <v>1174</v>
      </c>
      <c r="F30" s="80">
        <v>1</v>
      </c>
      <c r="G30" s="80">
        <v>42</v>
      </c>
      <c r="H30" s="80">
        <v>17</v>
      </c>
      <c r="I30" s="6" t="s">
        <v>1257</v>
      </c>
    </row>
    <row r="31" spans="1:9" ht="12.75">
      <c r="A31" s="1">
        <v>28</v>
      </c>
      <c r="B31" s="78">
        <v>778</v>
      </c>
      <c r="C31" s="88" t="s">
        <v>1569</v>
      </c>
      <c r="D31" s="79" t="s">
        <v>1179</v>
      </c>
      <c r="E31" s="79" t="s">
        <v>1174</v>
      </c>
      <c r="F31" s="80">
        <v>1</v>
      </c>
      <c r="G31" s="80">
        <v>42</v>
      </c>
      <c r="H31" s="80">
        <v>19</v>
      </c>
      <c r="I31" s="6" t="s">
        <v>1258</v>
      </c>
    </row>
    <row r="32" spans="1:9" ht="12.75">
      <c r="A32" s="1">
        <v>29</v>
      </c>
      <c r="B32" s="78">
        <v>774</v>
      </c>
      <c r="C32" s="88" t="s">
        <v>1570</v>
      </c>
      <c r="D32" s="79" t="s">
        <v>1176</v>
      </c>
      <c r="E32" s="81" t="s">
        <v>1177</v>
      </c>
      <c r="F32" s="80">
        <v>1</v>
      </c>
      <c r="G32" s="80">
        <v>42</v>
      </c>
      <c r="H32" s="80">
        <v>29</v>
      </c>
      <c r="I32" s="6" t="s">
        <v>1259</v>
      </c>
    </row>
    <row r="33" spans="1:9" ht="12.75">
      <c r="A33" s="1">
        <v>30</v>
      </c>
      <c r="B33" s="78">
        <v>605</v>
      </c>
      <c r="C33" s="88" t="s">
        <v>1571</v>
      </c>
      <c r="D33" s="79" t="s">
        <v>1206</v>
      </c>
      <c r="E33" s="79" t="s">
        <v>1174</v>
      </c>
      <c r="F33" s="80">
        <v>1</v>
      </c>
      <c r="G33" s="80">
        <v>43</v>
      </c>
      <c r="H33" s="80">
        <v>13</v>
      </c>
      <c r="I33" s="6" t="s">
        <v>1260</v>
      </c>
    </row>
    <row r="34" spans="1:9" ht="12.75">
      <c r="A34" s="1">
        <v>31</v>
      </c>
      <c r="B34" s="78">
        <v>585</v>
      </c>
      <c r="C34" s="88" t="s">
        <v>1572</v>
      </c>
      <c r="D34" s="79" t="s">
        <v>1186</v>
      </c>
      <c r="E34" s="80" t="s">
        <v>1174</v>
      </c>
      <c r="F34" s="80">
        <v>1</v>
      </c>
      <c r="G34" s="80">
        <v>43</v>
      </c>
      <c r="H34" s="80">
        <v>46</v>
      </c>
      <c r="I34" s="6" t="s">
        <v>1261</v>
      </c>
    </row>
    <row r="35" spans="1:9" ht="12.75">
      <c r="A35" s="1">
        <v>32</v>
      </c>
      <c r="B35" s="78">
        <v>606</v>
      </c>
      <c r="C35" s="88" t="s">
        <v>1573</v>
      </c>
      <c r="D35" s="79" t="s">
        <v>1201</v>
      </c>
      <c r="E35" s="80" t="s">
        <v>1174</v>
      </c>
      <c r="F35" s="80">
        <v>1</v>
      </c>
      <c r="G35" s="80">
        <v>44</v>
      </c>
      <c r="H35" s="80">
        <v>20</v>
      </c>
      <c r="I35" s="6" t="s">
        <v>1262</v>
      </c>
    </row>
    <row r="36" spans="1:9" ht="12.75">
      <c r="A36" s="1">
        <v>33</v>
      </c>
      <c r="B36" s="78">
        <v>579</v>
      </c>
      <c r="C36" s="88" t="s">
        <v>1574</v>
      </c>
      <c r="D36" s="79" t="s">
        <v>1176</v>
      </c>
      <c r="E36" s="79" t="s">
        <v>1174</v>
      </c>
      <c r="F36" s="80">
        <v>1</v>
      </c>
      <c r="G36" s="80">
        <v>44</v>
      </c>
      <c r="H36" s="80">
        <v>35</v>
      </c>
      <c r="I36" s="6" t="s">
        <v>1263</v>
      </c>
    </row>
    <row r="37" spans="1:9" ht="12.75">
      <c r="A37" s="1">
        <v>34</v>
      </c>
      <c r="B37" s="94">
        <v>745</v>
      </c>
      <c r="C37" s="88" t="s">
        <v>1575</v>
      </c>
      <c r="D37" s="79" t="s">
        <v>1186</v>
      </c>
      <c r="E37" s="79" t="s">
        <v>1174</v>
      </c>
      <c r="F37" s="80">
        <v>1</v>
      </c>
      <c r="G37" s="80">
        <v>45</v>
      </c>
      <c r="H37" s="80">
        <v>21</v>
      </c>
      <c r="I37" s="6" t="s">
        <v>1264</v>
      </c>
    </row>
    <row r="38" spans="1:9" ht="12.75">
      <c r="A38" s="1">
        <v>35</v>
      </c>
      <c r="B38" s="78">
        <v>594</v>
      </c>
      <c r="C38" s="88" t="s">
        <v>1627</v>
      </c>
      <c r="D38" s="79" t="s">
        <v>1176</v>
      </c>
      <c r="E38" s="80" t="s">
        <v>1174</v>
      </c>
      <c r="F38" s="80">
        <v>1</v>
      </c>
      <c r="G38" s="80">
        <v>45</v>
      </c>
      <c r="H38" s="80">
        <v>38</v>
      </c>
      <c r="I38" s="6" t="s">
        <v>1265</v>
      </c>
    </row>
    <row r="39" spans="1:9" ht="12.75">
      <c r="A39" s="1">
        <v>36</v>
      </c>
      <c r="B39" s="78">
        <v>625</v>
      </c>
      <c r="C39" s="88" t="s">
        <v>1576</v>
      </c>
      <c r="D39" s="79" t="s">
        <v>1211</v>
      </c>
      <c r="E39" s="79" t="s">
        <v>1174</v>
      </c>
      <c r="F39" s="80">
        <v>1</v>
      </c>
      <c r="G39" s="80">
        <v>45</v>
      </c>
      <c r="H39" s="80">
        <v>46</v>
      </c>
      <c r="I39" s="6" t="s">
        <v>1266</v>
      </c>
    </row>
    <row r="40" spans="1:9" ht="12.75">
      <c r="A40" s="1">
        <v>37</v>
      </c>
      <c r="B40" s="78">
        <v>598</v>
      </c>
      <c r="C40" s="88" t="s">
        <v>1577</v>
      </c>
      <c r="D40" s="79" t="s">
        <v>1202</v>
      </c>
      <c r="E40" s="79" t="s">
        <v>1174</v>
      </c>
      <c r="F40" s="80">
        <v>1</v>
      </c>
      <c r="G40" s="80">
        <v>46</v>
      </c>
      <c r="H40" s="80">
        <v>24</v>
      </c>
      <c r="I40" s="6" t="s">
        <v>1267</v>
      </c>
    </row>
    <row r="41" spans="1:9" ht="12.75">
      <c r="A41" s="1">
        <v>38</v>
      </c>
      <c r="B41" s="78">
        <v>582</v>
      </c>
      <c r="C41" s="88" t="s">
        <v>1578</v>
      </c>
      <c r="D41" s="79" t="s">
        <v>1182</v>
      </c>
      <c r="E41" s="79" t="s">
        <v>1174</v>
      </c>
      <c r="F41" s="80">
        <v>1</v>
      </c>
      <c r="G41" s="80">
        <v>46</v>
      </c>
      <c r="H41" s="80">
        <v>56</v>
      </c>
      <c r="I41" s="6" t="s">
        <v>1268</v>
      </c>
    </row>
    <row r="42" spans="1:9" ht="12.75">
      <c r="A42" s="1">
        <v>39</v>
      </c>
      <c r="B42" s="78">
        <v>614</v>
      </c>
      <c r="C42" s="88" t="s">
        <v>1579</v>
      </c>
      <c r="D42" s="83" t="s">
        <v>1176</v>
      </c>
      <c r="E42" s="83" t="s">
        <v>1174</v>
      </c>
      <c r="F42" s="100">
        <v>1</v>
      </c>
      <c r="G42" s="100">
        <v>48</v>
      </c>
      <c r="H42" s="100">
        <v>20</v>
      </c>
      <c r="I42" s="6" t="s">
        <v>1269</v>
      </c>
    </row>
    <row r="43" spans="1:9" ht="12.75">
      <c r="A43" s="1">
        <v>40</v>
      </c>
      <c r="B43" s="78">
        <v>586</v>
      </c>
      <c r="C43" s="88" t="s">
        <v>1628</v>
      </c>
      <c r="D43" s="79" t="s">
        <v>1198</v>
      </c>
      <c r="E43" s="79" t="s">
        <v>1174</v>
      </c>
      <c r="F43" s="80">
        <v>1</v>
      </c>
      <c r="G43" s="80">
        <v>49</v>
      </c>
      <c r="H43" s="80">
        <v>21</v>
      </c>
      <c r="I43" s="6" t="s">
        <v>1270</v>
      </c>
    </row>
    <row r="44" spans="1:9" ht="12.75">
      <c r="A44" s="1">
        <v>41</v>
      </c>
      <c r="B44" s="78">
        <v>776</v>
      </c>
      <c r="C44" s="88" t="s">
        <v>1580</v>
      </c>
      <c r="D44" s="79" t="s">
        <v>1178</v>
      </c>
      <c r="E44" s="79" t="s">
        <v>1174</v>
      </c>
      <c r="F44" s="80">
        <v>1</v>
      </c>
      <c r="G44" s="80">
        <v>49</v>
      </c>
      <c r="H44" s="80">
        <v>31</v>
      </c>
      <c r="I44" s="6" t="s">
        <v>1271</v>
      </c>
    </row>
    <row r="45" spans="1:9" ht="12.75">
      <c r="A45" s="1">
        <v>42</v>
      </c>
      <c r="B45" s="78">
        <v>627</v>
      </c>
      <c r="C45" s="88" t="s">
        <v>1581</v>
      </c>
      <c r="D45" s="79" t="s">
        <v>1212</v>
      </c>
      <c r="E45" s="80" t="s">
        <v>1174</v>
      </c>
      <c r="F45" s="80">
        <v>1</v>
      </c>
      <c r="G45" s="80">
        <v>49</v>
      </c>
      <c r="H45" s="80">
        <v>48</v>
      </c>
      <c r="I45" s="6" t="s">
        <v>1272</v>
      </c>
    </row>
    <row r="46" spans="1:9" ht="12.75">
      <c r="A46" s="1">
        <v>43</v>
      </c>
      <c r="B46" s="78">
        <v>628</v>
      </c>
      <c r="C46" s="88" t="s">
        <v>1582</v>
      </c>
      <c r="D46" s="79" t="s">
        <v>1199</v>
      </c>
      <c r="E46" s="79" t="s">
        <v>1174</v>
      </c>
      <c r="F46" s="80">
        <v>1</v>
      </c>
      <c r="G46" s="80">
        <v>50</v>
      </c>
      <c r="H46" s="80">
        <v>14</v>
      </c>
      <c r="I46" s="6" t="s">
        <v>1273</v>
      </c>
    </row>
    <row r="47" spans="1:9" ht="12.75">
      <c r="A47" s="1">
        <v>44</v>
      </c>
      <c r="B47" s="78">
        <v>578</v>
      </c>
      <c r="C47" s="88" t="s">
        <v>1583</v>
      </c>
      <c r="D47" s="79" t="s">
        <v>1192</v>
      </c>
      <c r="E47" s="79" t="s">
        <v>1174</v>
      </c>
      <c r="F47" s="80">
        <v>1</v>
      </c>
      <c r="G47" s="80">
        <v>51</v>
      </c>
      <c r="H47" s="101" t="s">
        <v>1222</v>
      </c>
      <c r="I47" s="6" t="s">
        <v>1275</v>
      </c>
    </row>
    <row r="48" spans="1:9" ht="12.75">
      <c r="A48" s="1">
        <v>45</v>
      </c>
      <c r="B48" s="94">
        <v>738</v>
      </c>
      <c r="C48" s="88" t="s">
        <v>1584</v>
      </c>
      <c r="D48" s="79" t="s">
        <v>1181</v>
      </c>
      <c r="E48" s="79" t="s">
        <v>1174</v>
      </c>
      <c r="F48" s="80">
        <v>1</v>
      </c>
      <c r="G48" s="80">
        <v>51</v>
      </c>
      <c r="H48" s="80">
        <v>43</v>
      </c>
      <c r="I48" s="6" t="s">
        <v>1274</v>
      </c>
    </row>
    <row r="49" spans="1:9" ht="12.75">
      <c r="A49" s="1">
        <v>46</v>
      </c>
      <c r="B49" s="78">
        <v>600</v>
      </c>
      <c r="C49" s="88" t="s">
        <v>1629</v>
      </c>
      <c r="D49" s="79" t="s">
        <v>1203</v>
      </c>
      <c r="E49" s="79" t="s">
        <v>1174</v>
      </c>
      <c r="F49" s="80">
        <v>1</v>
      </c>
      <c r="G49" s="80">
        <v>53</v>
      </c>
      <c r="H49" s="80">
        <v>26</v>
      </c>
      <c r="I49" s="6" t="s">
        <v>1276</v>
      </c>
    </row>
    <row r="50" spans="1:9" ht="12.75">
      <c r="A50" s="1">
        <v>47</v>
      </c>
      <c r="B50" s="78">
        <v>580</v>
      </c>
      <c r="C50" s="88" t="s">
        <v>1630</v>
      </c>
      <c r="D50" s="79" t="s">
        <v>1194</v>
      </c>
      <c r="E50" s="80" t="s">
        <v>1174</v>
      </c>
      <c r="F50" s="80">
        <v>1</v>
      </c>
      <c r="G50" s="80">
        <v>54</v>
      </c>
      <c r="H50" s="101" t="s">
        <v>1226</v>
      </c>
      <c r="I50" s="6" t="s">
        <v>1278</v>
      </c>
    </row>
    <row r="51" spans="1:9" ht="12.75">
      <c r="A51" s="1">
        <v>48</v>
      </c>
      <c r="B51" s="78">
        <v>587</v>
      </c>
      <c r="C51" s="88" t="s">
        <v>1585</v>
      </c>
      <c r="D51" s="79" t="s">
        <v>1192</v>
      </c>
      <c r="E51" s="79" t="s">
        <v>1174</v>
      </c>
      <c r="F51" s="80">
        <v>1</v>
      </c>
      <c r="G51" s="80">
        <v>54</v>
      </c>
      <c r="H51" s="80">
        <v>16</v>
      </c>
      <c r="I51" s="6" t="s">
        <v>1277</v>
      </c>
    </row>
    <row r="52" spans="1:9" ht="12.75">
      <c r="A52" s="1">
        <v>49</v>
      </c>
      <c r="B52" s="78">
        <v>596</v>
      </c>
      <c r="C52" s="88" t="s">
        <v>1586</v>
      </c>
      <c r="D52" s="79" t="s">
        <v>1201</v>
      </c>
      <c r="E52" s="79" t="s">
        <v>1174</v>
      </c>
      <c r="F52" s="80">
        <v>1</v>
      </c>
      <c r="G52" s="80">
        <v>55</v>
      </c>
      <c r="H52" s="80">
        <v>20</v>
      </c>
      <c r="I52" s="6" t="s">
        <v>1279</v>
      </c>
    </row>
    <row r="53" spans="1:9" ht="12.75">
      <c r="A53" s="1">
        <v>50</v>
      </c>
      <c r="B53" s="78">
        <v>618</v>
      </c>
      <c r="C53" s="88" t="s">
        <v>1587</v>
      </c>
      <c r="D53" s="79" t="s">
        <v>1199</v>
      </c>
      <c r="E53" s="79" t="s">
        <v>1174</v>
      </c>
      <c r="F53" s="80">
        <v>1</v>
      </c>
      <c r="G53" s="80">
        <v>55</v>
      </c>
      <c r="H53" s="80">
        <v>46</v>
      </c>
      <c r="I53" s="6" t="s">
        <v>1280</v>
      </c>
    </row>
    <row r="54" spans="1:9" ht="12.75">
      <c r="A54" s="1">
        <v>51</v>
      </c>
      <c r="B54" s="78">
        <v>613</v>
      </c>
      <c r="C54" s="88" t="s">
        <v>1588</v>
      </c>
      <c r="D54" s="79" t="s">
        <v>1175</v>
      </c>
      <c r="E54" s="80" t="s">
        <v>1174</v>
      </c>
      <c r="F54" s="80">
        <v>1</v>
      </c>
      <c r="G54" s="80">
        <v>56</v>
      </c>
      <c r="H54" s="101" t="s">
        <v>1225</v>
      </c>
      <c r="I54" s="6" t="s">
        <v>1282</v>
      </c>
    </row>
    <row r="55" spans="1:9" ht="12.75">
      <c r="A55" s="1">
        <v>52</v>
      </c>
      <c r="B55" s="94">
        <v>739</v>
      </c>
      <c r="C55" s="88" t="s">
        <v>1631</v>
      </c>
      <c r="D55" s="79" t="s">
        <v>1182</v>
      </c>
      <c r="E55" s="82" t="s">
        <v>1183</v>
      </c>
      <c r="F55" s="80">
        <v>1</v>
      </c>
      <c r="G55" s="80">
        <v>56</v>
      </c>
      <c r="H55" s="80">
        <v>12</v>
      </c>
      <c r="I55" s="6" t="s">
        <v>1281</v>
      </c>
    </row>
    <row r="56" spans="1:9" ht="12.75">
      <c r="A56" s="1">
        <v>53</v>
      </c>
      <c r="B56" s="78">
        <v>771</v>
      </c>
      <c r="C56" s="88" t="s">
        <v>1589</v>
      </c>
      <c r="D56" s="79" t="s">
        <v>1175</v>
      </c>
      <c r="E56" s="80" t="s">
        <v>1174</v>
      </c>
      <c r="F56" s="80">
        <v>1</v>
      </c>
      <c r="G56" s="80">
        <v>57</v>
      </c>
      <c r="H56" s="80">
        <v>40</v>
      </c>
      <c r="I56" s="6" t="s">
        <v>1283</v>
      </c>
    </row>
    <row r="57" spans="1:9" ht="12.75">
      <c r="A57" s="1">
        <v>54</v>
      </c>
      <c r="B57" s="94">
        <v>744</v>
      </c>
      <c r="C57" s="88" t="s">
        <v>1632</v>
      </c>
      <c r="D57" s="79" t="s">
        <v>1173</v>
      </c>
      <c r="E57" s="79" t="s">
        <v>1174</v>
      </c>
      <c r="F57" s="80">
        <v>2</v>
      </c>
      <c r="G57" s="101" t="s">
        <v>1226</v>
      </c>
      <c r="H57" s="80">
        <v>27</v>
      </c>
      <c r="I57" s="6" t="s">
        <v>1303</v>
      </c>
    </row>
    <row r="58" spans="1:9" ht="12.75">
      <c r="A58" s="1">
        <v>55</v>
      </c>
      <c r="B58" s="78">
        <v>616</v>
      </c>
      <c r="C58" s="88" t="s">
        <v>1590</v>
      </c>
      <c r="D58" s="79" t="s">
        <v>1192</v>
      </c>
      <c r="E58" s="79" t="s">
        <v>1174</v>
      </c>
      <c r="F58" s="80">
        <v>2</v>
      </c>
      <c r="G58" s="101" t="s">
        <v>1226</v>
      </c>
      <c r="H58" s="80">
        <v>30</v>
      </c>
      <c r="I58" s="6" t="s">
        <v>1304</v>
      </c>
    </row>
    <row r="59" spans="1:9" ht="12.75">
      <c r="A59" s="1">
        <v>56</v>
      </c>
      <c r="B59" s="78">
        <v>572</v>
      </c>
      <c r="C59" s="88" t="s">
        <v>1633</v>
      </c>
      <c r="D59" s="79" t="s">
        <v>1173</v>
      </c>
      <c r="E59" s="79" t="s">
        <v>1174</v>
      </c>
      <c r="F59" s="80">
        <v>2</v>
      </c>
      <c r="G59" s="101" t="s">
        <v>1227</v>
      </c>
      <c r="H59" s="80">
        <v>28</v>
      </c>
      <c r="I59" s="6" t="s">
        <v>1305</v>
      </c>
    </row>
    <row r="60" spans="1:9" ht="12.75">
      <c r="A60" s="1">
        <v>57</v>
      </c>
      <c r="B60" s="78">
        <v>574</v>
      </c>
      <c r="C60" s="88" t="s">
        <v>1591</v>
      </c>
      <c r="D60" s="79" t="s">
        <v>1173</v>
      </c>
      <c r="E60" s="79" t="s">
        <v>1174</v>
      </c>
      <c r="F60" s="80">
        <v>2</v>
      </c>
      <c r="G60" s="101" t="s">
        <v>1228</v>
      </c>
      <c r="H60" s="80">
        <v>14</v>
      </c>
      <c r="I60" s="6" t="s">
        <v>1306</v>
      </c>
    </row>
    <row r="61" spans="1:9" ht="12.75">
      <c r="A61" s="1">
        <v>58</v>
      </c>
      <c r="B61" s="78">
        <v>611</v>
      </c>
      <c r="C61" s="88" t="s">
        <v>1592</v>
      </c>
      <c r="D61" s="79" t="s">
        <v>1209</v>
      </c>
      <c r="E61" s="80" t="s">
        <v>1174</v>
      </c>
      <c r="F61" s="80">
        <v>2</v>
      </c>
      <c r="G61" s="101" t="s">
        <v>1228</v>
      </c>
      <c r="H61" s="80">
        <v>52</v>
      </c>
      <c r="I61" s="6" t="s">
        <v>1307</v>
      </c>
    </row>
    <row r="62" spans="1:9" ht="12.75">
      <c r="A62" s="1">
        <v>59</v>
      </c>
      <c r="B62" s="78">
        <v>773</v>
      </c>
      <c r="C62" s="88" t="s">
        <v>1593</v>
      </c>
      <c r="D62" s="79" t="s">
        <v>1176</v>
      </c>
      <c r="E62" s="80" t="s">
        <v>1174</v>
      </c>
      <c r="F62" s="80">
        <v>2</v>
      </c>
      <c r="G62" s="101" t="s">
        <v>1228</v>
      </c>
      <c r="H62" s="80">
        <v>53</v>
      </c>
      <c r="I62" s="6" t="s">
        <v>1308</v>
      </c>
    </row>
    <row r="63" spans="1:9" ht="12.75">
      <c r="A63" s="1">
        <v>60</v>
      </c>
      <c r="B63" s="78">
        <v>591</v>
      </c>
      <c r="C63" s="88" t="s">
        <v>1594</v>
      </c>
      <c r="D63" s="79" t="s">
        <v>1199</v>
      </c>
      <c r="E63" s="79" t="s">
        <v>1174</v>
      </c>
      <c r="F63" s="80">
        <v>2</v>
      </c>
      <c r="G63" s="101" t="s">
        <v>1229</v>
      </c>
      <c r="H63" s="80">
        <v>56</v>
      </c>
      <c r="I63" s="6" t="s">
        <v>1309</v>
      </c>
    </row>
    <row r="64" spans="1:9" ht="12.75">
      <c r="A64" s="1">
        <v>61</v>
      </c>
      <c r="B64" s="78">
        <v>602</v>
      </c>
      <c r="C64" s="88" t="s">
        <v>1595</v>
      </c>
      <c r="D64" s="79" t="s">
        <v>1193</v>
      </c>
      <c r="E64" s="82" t="s">
        <v>1183</v>
      </c>
      <c r="F64" s="80">
        <v>2</v>
      </c>
      <c r="G64" s="101" t="s">
        <v>1223</v>
      </c>
      <c r="H64" s="80">
        <v>34</v>
      </c>
      <c r="I64" s="6" t="s">
        <v>1310</v>
      </c>
    </row>
    <row r="65" spans="1:9" ht="12.75">
      <c r="A65" s="1">
        <v>62</v>
      </c>
      <c r="B65" s="78">
        <v>631</v>
      </c>
      <c r="C65" s="88" t="s">
        <v>1596</v>
      </c>
      <c r="D65" s="79" t="s">
        <v>1176</v>
      </c>
      <c r="E65" s="82" t="s">
        <v>1183</v>
      </c>
      <c r="F65" s="80">
        <v>2</v>
      </c>
      <c r="G65" s="101" t="s">
        <v>1223</v>
      </c>
      <c r="H65" s="80">
        <v>43</v>
      </c>
      <c r="I65" s="6" t="s">
        <v>1311</v>
      </c>
    </row>
    <row r="66" spans="1:9" ht="12.75">
      <c r="A66" s="1">
        <v>63</v>
      </c>
      <c r="B66" s="94">
        <v>740</v>
      </c>
      <c r="C66" s="88" t="s">
        <v>1597</v>
      </c>
      <c r="D66" s="79" t="s">
        <v>1175</v>
      </c>
      <c r="E66" s="79" t="s">
        <v>1174</v>
      </c>
      <c r="F66" s="80">
        <v>2</v>
      </c>
      <c r="G66" s="101" t="s">
        <v>1225</v>
      </c>
      <c r="H66" s="80">
        <v>30</v>
      </c>
      <c r="I66" s="6" t="s">
        <v>1312</v>
      </c>
    </row>
    <row r="67" spans="1:9" ht="12.75">
      <c r="A67" s="1">
        <v>64</v>
      </c>
      <c r="B67" s="78">
        <v>601</v>
      </c>
      <c r="C67" s="88" t="s">
        <v>1598</v>
      </c>
      <c r="D67" s="79" t="s">
        <v>1204</v>
      </c>
      <c r="E67" s="81" t="s">
        <v>1177</v>
      </c>
      <c r="F67" s="80">
        <v>2</v>
      </c>
      <c r="G67" s="101" t="s">
        <v>1225</v>
      </c>
      <c r="H67" s="80">
        <v>40</v>
      </c>
      <c r="I67" s="6" t="s">
        <v>1313</v>
      </c>
    </row>
    <row r="68" spans="1:9" ht="12.75">
      <c r="A68" s="1">
        <v>65</v>
      </c>
      <c r="B68" s="78">
        <v>621</v>
      </c>
      <c r="C68" s="88" t="s">
        <v>1599</v>
      </c>
      <c r="D68" s="79" t="s">
        <v>1192</v>
      </c>
      <c r="E68" s="81" t="s">
        <v>1177</v>
      </c>
      <c r="F68" s="80">
        <v>2</v>
      </c>
      <c r="G68" s="101" t="s">
        <v>1225</v>
      </c>
      <c r="H68" s="80">
        <v>53</v>
      </c>
      <c r="I68" s="6" t="s">
        <v>1314</v>
      </c>
    </row>
    <row r="69" spans="1:9" ht="12.75">
      <c r="A69" s="1">
        <v>66</v>
      </c>
      <c r="B69" s="103">
        <v>635</v>
      </c>
      <c r="C69" s="88" t="s">
        <v>1600</v>
      </c>
      <c r="D69" s="79" t="s">
        <v>1217</v>
      </c>
      <c r="E69" s="80" t="s">
        <v>1177</v>
      </c>
      <c r="F69" s="80">
        <v>2</v>
      </c>
      <c r="G69" s="80">
        <v>10</v>
      </c>
      <c r="H69" s="101" t="s">
        <v>1227</v>
      </c>
      <c r="I69" s="6" t="s">
        <v>1285</v>
      </c>
    </row>
    <row r="70" spans="1:9" ht="12.75">
      <c r="A70" s="1">
        <v>67</v>
      </c>
      <c r="B70" s="78">
        <v>615</v>
      </c>
      <c r="C70" s="88" t="s">
        <v>1601</v>
      </c>
      <c r="D70" s="79" t="s">
        <v>1210</v>
      </c>
      <c r="E70" s="79" t="s">
        <v>1174</v>
      </c>
      <c r="F70" s="80">
        <v>2</v>
      </c>
      <c r="G70" s="80">
        <v>10</v>
      </c>
      <c r="H70" s="80">
        <v>17</v>
      </c>
      <c r="I70" s="6" t="s">
        <v>1284</v>
      </c>
    </row>
    <row r="71" spans="1:9" ht="12.75">
      <c r="A71" s="1">
        <v>68</v>
      </c>
      <c r="B71" s="78">
        <v>779</v>
      </c>
      <c r="C71" s="88" t="s">
        <v>1602</v>
      </c>
      <c r="D71" s="79" t="s">
        <v>1180</v>
      </c>
      <c r="E71" s="79" t="s">
        <v>1174</v>
      </c>
      <c r="F71" s="80">
        <v>2</v>
      </c>
      <c r="G71" s="80">
        <v>11</v>
      </c>
      <c r="H71" s="80">
        <v>48</v>
      </c>
      <c r="I71" s="6" t="s">
        <v>1286</v>
      </c>
    </row>
    <row r="72" spans="1:9" ht="12.75">
      <c r="A72" s="1">
        <v>69</v>
      </c>
      <c r="B72" s="78">
        <v>583</v>
      </c>
      <c r="C72" s="88" t="s">
        <v>1603</v>
      </c>
      <c r="D72" s="79" t="s">
        <v>1196</v>
      </c>
      <c r="E72" s="82" t="s">
        <v>1183</v>
      </c>
      <c r="F72" s="80">
        <v>2</v>
      </c>
      <c r="G72" s="80">
        <v>12</v>
      </c>
      <c r="H72" s="101" t="s">
        <v>1221</v>
      </c>
      <c r="I72" s="6" t="s">
        <v>1287</v>
      </c>
    </row>
    <row r="73" spans="1:9" ht="12.75">
      <c r="A73" s="1">
        <v>70</v>
      </c>
      <c r="B73" s="78">
        <v>603</v>
      </c>
      <c r="C73" s="88" t="s">
        <v>1604</v>
      </c>
      <c r="D73" s="79" t="s">
        <v>1199</v>
      </c>
      <c r="E73" s="82" t="s">
        <v>1183</v>
      </c>
      <c r="F73" s="80">
        <v>2</v>
      </c>
      <c r="G73" s="80">
        <v>13</v>
      </c>
      <c r="H73" s="101" t="s">
        <v>1223</v>
      </c>
      <c r="I73" s="6" t="s">
        <v>1288</v>
      </c>
    </row>
    <row r="74" spans="1:9" ht="12.75">
      <c r="A74" s="1">
        <v>71</v>
      </c>
      <c r="B74" s="78">
        <v>624</v>
      </c>
      <c r="C74" s="88" t="s">
        <v>1605</v>
      </c>
      <c r="D74" s="79" t="s">
        <v>1192</v>
      </c>
      <c r="E74" s="81" t="s">
        <v>1177</v>
      </c>
      <c r="F74" s="80">
        <v>2</v>
      </c>
      <c r="G74" s="80">
        <v>20</v>
      </c>
      <c r="H74" s="80">
        <v>57</v>
      </c>
      <c r="I74" s="6" t="s">
        <v>1289</v>
      </c>
    </row>
    <row r="75" spans="1:9" ht="12.75">
      <c r="A75" s="1">
        <v>72</v>
      </c>
      <c r="B75" s="78">
        <v>576</v>
      </c>
      <c r="C75" s="88" t="s">
        <v>1606</v>
      </c>
      <c r="D75" s="79" t="s">
        <v>1192</v>
      </c>
      <c r="E75" s="79" t="s">
        <v>1174</v>
      </c>
      <c r="F75" s="80">
        <v>2</v>
      </c>
      <c r="G75" s="80">
        <v>21</v>
      </c>
      <c r="H75" s="101" t="s">
        <v>1221</v>
      </c>
      <c r="I75" s="6" t="s">
        <v>1293</v>
      </c>
    </row>
    <row r="76" spans="1:9" ht="12.75">
      <c r="A76" s="1">
        <v>73</v>
      </c>
      <c r="B76" s="78">
        <v>610</v>
      </c>
      <c r="C76" s="88" t="s">
        <v>1607</v>
      </c>
      <c r="D76" s="79" t="s">
        <v>1208</v>
      </c>
      <c r="E76" s="81" t="s">
        <v>1177</v>
      </c>
      <c r="F76" s="80">
        <v>2</v>
      </c>
      <c r="G76" s="80">
        <v>21</v>
      </c>
      <c r="H76" s="80">
        <v>24</v>
      </c>
      <c r="I76" s="6" t="s">
        <v>1290</v>
      </c>
    </row>
    <row r="77" spans="1:9" ht="12.75">
      <c r="A77" s="1">
        <v>74</v>
      </c>
      <c r="B77" s="78">
        <v>617</v>
      </c>
      <c r="C77" s="88" t="s">
        <v>1608</v>
      </c>
      <c r="D77" s="79" t="s">
        <v>1175</v>
      </c>
      <c r="E77" s="79" t="s">
        <v>1174</v>
      </c>
      <c r="F77" s="80">
        <v>2</v>
      </c>
      <c r="G77" s="80">
        <v>21</v>
      </c>
      <c r="H77" s="80">
        <v>36</v>
      </c>
      <c r="I77" s="6" t="s">
        <v>1291</v>
      </c>
    </row>
    <row r="78" spans="1:9" ht="12.75">
      <c r="A78" s="1">
        <v>75</v>
      </c>
      <c r="B78" s="78">
        <v>590</v>
      </c>
      <c r="C78" s="88" t="s">
        <v>1609</v>
      </c>
      <c r="D78" s="79" t="s">
        <v>1192</v>
      </c>
      <c r="E78" s="81" t="s">
        <v>1177</v>
      </c>
      <c r="F78" s="80">
        <v>2</v>
      </c>
      <c r="G78" s="80">
        <v>21</v>
      </c>
      <c r="H78" s="80">
        <v>40</v>
      </c>
      <c r="I78" s="6" t="s">
        <v>1292</v>
      </c>
    </row>
    <row r="79" spans="1:9" ht="12.75">
      <c r="A79" s="1">
        <v>76</v>
      </c>
      <c r="B79" s="78">
        <v>626</v>
      </c>
      <c r="C79" s="88" t="s">
        <v>1610</v>
      </c>
      <c r="D79" s="79" t="s">
        <v>1178</v>
      </c>
      <c r="E79" s="81" t="s">
        <v>1177</v>
      </c>
      <c r="F79" s="80">
        <v>2</v>
      </c>
      <c r="G79" s="80">
        <v>22</v>
      </c>
      <c r="H79" s="80">
        <v>45</v>
      </c>
      <c r="I79" s="6" t="s">
        <v>1294</v>
      </c>
    </row>
    <row r="80" spans="1:9" ht="12.75">
      <c r="A80" s="1">
        <v>77</v>
      </c>
      <c r="B80" s="78">
        <v>777</v>
      </c>
      <c r="C80" s="88" t="s">
        <v>1611</v>
      </c>
      <c r="D80" s="79" t="s">
        <v>1179</v>
      </c>
      <c r="E80" s="81" t="s">
        <v>1177</v>
      </c>
      <c r="F80" s="80">
        <v>2</v>
      </c>
      <c r="G80" s="80">
        <v>25</v>
      </c>
      <c r="H80" s="101" t="s">
        <v>1225</v>
      </c>
      <c r="I80" s="6" t="s">
        <v>1295</v>
      </c>
    </row>
    <row r="81" spans="1:9" ht="12.75">
      <c r="A81" s="1">
        <v>78</v>
      </c>
      <c r="B81" s="78">
        <v>620</v>
      </c>
      <c r="C81" s="88" t="s">
        <v>1634</v>
      </c>
      <c r="D81" s="79" t="s">
        <v>1199</v>
      </c>
      <c r="E81" s="81" t="s">
        <v>1177</v>
      </c>
      <c r="F81" s="80">
        <v>2</v>
      </c>
      <c r="G81" s="80">
        <v>26</v>
      </c>
      <c r="H81" s="80">
        <v>36</v>
      </c>
      <c r="I81" s="6" t="s">
        <v>1296</v>
      </c>
    </row>
    <row r="82" spans="1:12" ht="12.75">
      <c r="A82" s="1">
        <v>79</v>
      </c>
      <c r="B82" s="131">
        <v>634</v>
      </c>
      <c r="C82" s="43" t="s">
        <v>1635</v>
      </c>
      <c r="D82" s="83" t="s">
        <v>1175</v>
      </c>
      <c r="E82" s="132" t="s">
        <v>1174</v>
      </c>
      <c r="F82" s="132">
        <v>2</v>
      </c>
      <c r="G82" s="132">
        <v>26</v>
      </c>
      <c r="H82" s="132">
        <v>42</v>
      </c>
      <c r="I82" s="6" t="s">
        <v>1297</v>
      </c>
      <c r="K82" s="106"/>
      <c r="L82" s="85"/>
    </row>
    <row r="83" spans="1:9" ht="12.75">
      <c r="A83" s="1">
        <v>80</v>
      </c>
      <c r="B83" s="78">
        <v>612</v>
      </c>
      <c r="C83" s="88" t="s">
        <v>1612</v>
      </c>
      <c r="D83" s="79" t="s">
        <v>1176</v>
      </c>
      <c r="E83" s="82" t="s">
        <v>1183</v>
      </c>
      <c r="F83" s="80">
        <v>2</v>
      </c>
      <c r="G83" s="80">
        <v>30</v>
      </c>
      <c r="H83" s="80">
        <v>33</v>
      </c>
      <c r="I83" s="6" t="s">
        <v>1298</v>
      </c>
    </row>
    <row r="84" spans="1:9" ht="12.75">
      <c r="A84" s="1">
        <v>81</v>
      </c>
      <c r="B84" s="94">
        <v>749</v>
      </c>
      <c r="C84" s="88" t="s">
        <v>1613</v>
      </c>
      <c r="D84" s="79" t="s">
        <v>1189</v>
      </c>
      <c r="E84" s="82" t="s">
        <v>1183</v>
      </c>
      <c r="F84" s="80">
        <v>2</v>
      </c>
      <c r="G84" s="80">
        <v>31</v>
      </c>
      <c r="H84" s="80">
        <v>17</v>
      </c>
      <c r="I84" s="6" t="s">
        <v>1299</v>
      </c>
    </row>
    <row r="85" spans="1:9" ht="12.75">
      <c r="A85" s="1">
        <v>82</v>
      </c>
      <c r="B85" s="78">
        <v>599</v>
      </c>
      <c r="C85" s="88" t="s">
        <v>1614</v>
      </c>
      <c r="D85" s="79" t="s">
        <v>1192</v>
      </c>
      <c r="E85" s="81" t="s">
        <v>1177</v>
      </c>
      <c r="F85" s="80">
        <v>2</v>
      </c>
      <c r="G85" s="80">
        <v>45</v>
      </c>
      <c r="H85" s="80">
        <v>40</v>
      </c>
      <c r="I85" s="6" t="s">
        <v>1300</v>
      </c>
    </row>
    <row r="86" spans="1:9" ht="12.75">
      <c r="A86" s="1">
        <v>83</v>
      </c>
      <c r="B86" s="78">
        <v>770</v>
      </c>
      <c r="C86" s="88" t="s">
        <v>1615</v>
      </c>
      <c r="D86" s="79" t="s">
        <v>1173</v>
      </c>
      <c r="E86" s="79" t="s">
        <v>1174</v>
      </c>
      <c r="F86" s="80">
        <v>2</v>
      </c>
      <c r="G86" s="80">
        <v>47</v>
      </c>
      <c r="H86" s="80">
        <v>52</v>
      </c>
      <c r="I86" s="6" t="s">
        <v>1301</v>
      </c>
    </row>
    <row r="87" spans="1:9" ht="12.75">
      <c r="A87" s="1">
        <v>84</v>
      </c>
      <c r="B87" s="78">
        <v>623</v>
      </c>
      <c r="C87" s="88" t="s">
        <v>1616</v>
      </c>
      <c r="D87" s="79" t="s">
        <v>4214</v>
      </c>
      <c r="E87" s="82" t="s">
        <v>1183</v>
      </c>
      <c r="F87" s="80">
        <v>2</v>
      </c>
      <c r="G87" s="80">
        <v>57</v>
      </c>
      <c r="H87" s="101" t="s">
        <v>1226</v>
      </c>
      <c r="I87" s="6" t="s">
        <v>1302</v>
      </c>
    </row>
    <row r="88" spans="1:9" ht="13.5" thickBot="1">
      <c r="A88" s="1">
        <v>85</v>
      </c>
      <c r="B88" s="78">
        <v>597</v>
      </c>
      <c r="C88" s="88" t="s">
        <v>1617</v>
      </c>
      <c r="D88" s="91" t="s">
        <v>1173</v>
      </c>
      <c r="E88" s="104" t="s">
        <v>1177</v>
      </c>
      <c r="F88" s="84">
        <v>3</v>
      </c>
      <c r="G88" s="84">
        <v>10</v>
      </c>
      <c r="H88" s="110" t="s">
        <v>1226</v>
      </c>
      <c r="I88" s="6" t="s">
        <v>1315</v>
      </c>
    </row>
    <row r="89" spans="1:11" ht="13.5" thickBot="1">
      <c r="A89" s="1">
        <v>86</v>
      </c>
      <c r="B89" s="78">
        <v>609</v>
      </c>
      <c r="C89" s="88" t="s">
        <v>1618</v>
      </c>
      <c r="D89" s="79" t="s">
        <v>1207</v>
      </c>
      <c r="E89" s="80" t="s">
        <v>1174</v>
      </c>
      <c r="F89" s="102" t="s">
        <v>1230</v>
      </c>
      <c r="G89" s="80"/>
      <c r="H89" s="105"/>
      <c r="I89" s="112"/>
      <c r="K89" s="107"/>
    </row>
    <row r="90" spans="1:8" ht="12.75">
      <c r="A90" s="1">
        <v>87</v>
      </c>
      <c r="B90" s="108">
        <v>633</v>
      </c>
      <c r="C90" s="88" t="s">
        <v>1619</v>
      </c>
      <c r="D90" s="92" t="s">
        <v>1215</v>
      </c>
      <c r="E90" s="89" t="s">
        <v>1174</v>
      </c>
      <c r="F90" s="109" t="s">
        <v>1216</v>
      </c>
      <c r="G90" s="89"/>
      <c r="H90" s="89"/>
    </row>
    <row r="91" spans="1:8" ht="12.75">
      <c r="A91" s="1">
        <v>88</v>
      </c>
      <c r="B91" s="108">
        <v>577</v>
      </c>
      <c r="C91" s="88" t="s">
        <v>1620</v>
      </c>
      <c r="D91" s="92" t="s">
        <v>1193</v>
      </c>
      <c r="E91" s="92" t="s">
        <v>1174</v>
      </c>
      <c r="F91" s="109" t="s">
        <v>1216</v>
      </c>
      <c r="G91" s="89"/>
      <c r="H91" s="89"/>
    </row>
    <row r="92" spans="1:9" ht="12.75">
      <c r="A92" s="86"/>
      <c r="B92" s="87"/>
      <c r="C92" s="88"/>
      <c r="D92" s="92"/>
      <c r="E92" s="89"/>
      <c r="F92" s="89"/>
      <c r="G92" s="89"/>
      <c r="H92" s="89"/>
      <c r="I92" s="89"/>
    </row>
    <row r="93" spans="1:9" ht="12.75">
      <c r="A93" s="86"/>
      <c r="B93" s="88"/>
      <c r="C93" s="88"/>
      <c r="D93" s="92"/>
      <c r="E93" s="89"/>
      <c r="F93" s="89"/>
      <c r="G93" s="89"/>
      <c r="H93" s="89"/>
      <c r="I93" s="89"/>
    </row>
    <row r="94" spans="1:9" ht="12.75">
      <c r="A94" s="86"/>
      <c r="B94" s="88"/>
      <c r="C94" s="88"/>
      <c r="D94" s="92"/>
      <c r="E94" s="89"/>
      <c r="F94" s="89"/>
      <c r="G94" s="89"/>
      <c r="H94" s="89"/>
      <c r="I94" s="89"/>
    </row>
    <row r="95" spans="1:9" ht="12.75">
      <c r="A95" s="86"/>
      <c r="B95" s="88"/>
      <c r="C95" s="88"/>
      <c r="D95" s="92"/>
      <c r="E95" s="89"/>
      <c r="F95" s="89"/>
      <c r="G95" s="89"/>
      <c r="H95" s="89"/>
      <c r="I95" s="89"/>
    </row>
    <row r="96" spans="1:9" ht="12.75">
      <c r="A96" s="113" t="s">
        <v>1316</v>
      </c>
      <c r="B96" s="76" t="s">
        <v>1167</v>
      </c>
      <c r="C96" s="76" t="s">
        <v>1168</v>
      </c>
      <c r="D96" s="76" t="s">
        <v>1220</v>
      </c>
      <c r="E96" s="76" t="s">
        <v>1169</v>
      </c>
      <c r="F96" s="77" t="s">
        <v>1170</v>
      </c>
      <c r="G96" s="77" t="s">
        <v>1171</v>
      </c>
      <c r="H96" s="77" t="s">
        <v>1172</v>
      </c>
      <c r="I96" s="1" t="s">
        <v>1317</v>
      </c>
    </row>
    <row r="97" spans="1:10" ht="12.75">
      <c r="A97" s="1">
        <v>1</v>
      </c>
      <c r="B97" s="78">
        <v>592</v>
      </c>
      <c r="C97" s="93" t="s">
        <v>1318</v>
      </c>
      <c r="D97" s="79" t="s">
        <v>1187</v>
      </c>
      <c r="E97" s="79" t="s">
        <v>1174</v>
      </c>
      <c r="F97" s="80">
        <v>1</v>
      </c>
      <c r="G97" s="80">
        <v>23</v>
      </c>
      <c r="H97" s="80">
        <v>46</v>
      </c>
      <c r="I97" s="6" t="s">
        <v>1231</v>
      </c>
      <c r="J97" s="52">
        <v>218</v>
      </c>
    </row>
    <row r="98" spans="1:10" ht="12.75">
      <c r="A98" s="1">
        <v>2</v>
      </c>
      <c r="B98" s="94">
        <v>747</v>
      </c>
      <c r="C98" s="93" t="s">
        <v>1319</v>
      </c>
      <c r="D98" s="79" t="s">
        <v>1176</v>
      </c>
      <c r="E98" s="79" t="s">
        <v>1174</v>
      </c>
      <c r="F98" s="80">
        <v>1</v>
      </c>
      <c r="G98" s="80">
        <v>24</v>
      </c>
      <c r="H98" s="80">
        <v>46</v>
      </c>
      <c r="I98" s="6" t="s">
        <v>1232</v>
      </c>
      <c r="J98" s="52">
        <v>217</v>
      </c>
    </row>
    <row r="99" spans="1:10" ht="12.75">
      <c r="A99" s="1">
        <v>3</v>
      </c>
      <c r="B99" s="78">
        <v>608</v>
      </c>
      <c r="C99" s="93" t="s">
        <v>1320</v>
      </c>
      <c r="D99" s="79" t="s">
        <v>1179</v>
      </c>
      <c r="E99" s="79" t="s">
        <v>1174</v>
      </c>
      <c r="F99" s="80">
        <v>1</v>
      </c>
      <c r="G99" s="80">
        <v>27</v>
      </c>
      <c r="H99" s="80">
        <v>57</v>
      </c>
      <c r="I99" s="6" t="s">
        <v>1233</v>
      </c>
      <c r="J99" s="52">
        <v>216</v>
      </c>
    </row>
    <row r="100" spans="1:10" ht="12.75">
      <c r="A100" s="1">
        <v>4</v>
      </c>
      <c r="B100" s="78">
        <v>607</v>
      </c>
      <c r="C100" s="93" t="s">
        <v>1321</v>
      </c>
      <c r="D100" s="79" t="s">
        <v>1202</v>
      </c>
      <c r="E100" s="79" t="s">
        <v>1174</v>
      </c>
      <c r="F100" s="80">
        <v>1</v>
      </c>
      <c r="G100" s="80">
        <v>28</v>
      </c>
      <c r="H100" s="80">
        <v>42</v>
      </c>
      <c r="I100" s="6" t="s">
        <v>1234</v>
      </c>
      <c r="J100" s="52">
        <v>215</v>
      </c>
    </row>
    <row r="101" spans="1:10" ht="12.75">
      <c r="A101" s="1">
        <v>5</v>
      </c>
      <c r="B101" s="78">
        <v>593</v>
      </c>
      <c r="C101" s="93" t="s">
        <v>1322</v>
      </c>
      <c r="D101" s="79" t="s">
        <v>1187</v>
      </c>
      <c r="E101" s="79" t="s">
        <v>1174</v>
      </c>
      <c r="F101" s="80">
        <v>1</v>
      </c>
      <c r="G101" s="80">
        <v>29</v>
      </c>
      <c r="H101" s="101" t="s">
        <v>1221</v>
      </c>
      <c r="I101" s="6" t="s">
        <v>1236</v>
      </c>
      <c r="J101" s="52">
        <v>214</v>
      </c>
    </row>
    <row r="102" spans="1:10" ht="12.75">
      <c r="A102" s="1">
        <v>6</v>
      </c>
      <c r="B102" s="78">
        <v>571</v>
      </c>
      <c r="C102" s="93" t="s">
        <v>1323</v>
      </c>
      <c r="D102" s="79" t="s">
        <v>1176</v>
      </c>
      <c r="E102" s="79" t="s">
        <v>1174</v>
      </c>
      <c r="F102" s="80">
        <v>1</v>
      </c>
      <c r="G102" s="80">
        <v>29</v>
      </c>
      <c r="H102" s="80">
        <v>44</v>
      </c>
      <c r="I102" s="6" t="s">
        <v>1235</v>
      </c>
      <c r="J102" s="52">
        <v>213</v>
      </c>
    </row>
    <row r="103" spans="1:10" ht="12.75">
      <c r="A103" s="1">
        <v>7</v>
      </c>
      <c r="B103" s="94">
        <v>746</v>
      </c>
      <c r="C103" s="93" t="s">
        <v>1324</v>
      </c>
      <c r="D103" s="79" t="s">
        <v>1187</v>
      </c>
      <c r="E103" s="79" t="s">
        <v>1174</v>
      </c>
      <c r="F103" s="80">
        <v>1</v>
      </c>
      <c r="G103" s="80">
        <v>31</v>
      </c>
      <c r="H103" s="80">
        <v>33</v>
      </c>
      <c r="I103" s="6" t="s">
        <v>1237</v>
      </c>
      <c r="J103" s="52">
        <v>212</v>
      </c>
    </row>
    <row r="104" spans="1:10" ht="12.75">
      <c r="A104" s="1">
        <v>8</v>
      </c>
      <c r="B104" s="78">
        <v>588</v>
      </c>
      <c r="C104" s="93" t="s">
        <v>1325</v>
      </c>
      <c r="D104" s="79" t="s">
        <v>1199</v>
      </c>
      <c r="E104" s="80" t="s">
        <v>1174</v>
      </c>
      <c r="F104" s="80">
        <v>1</v>
      </c>
      <c r="G104" s="80">
        <v>33</v>
      </c>
      <c r="H104" s="80">
        <v>11</v>
      </c>
      <c r="I104" s="6" t="s">
        <v>1238</v>
      </c>
      <c r="J104" s="52">
        <v>211</v>
      </c>
    </row>
    <row r="105" spans="1:10" ht="12.75">
      <c r="A105" s="1">
        <v>9</v>
      </c>
      <c r="B105" s="78">
        <v>581</v>
      </c>
      <c r="C105" s="93" t="s">
        <v>1326</v>
      </c>
      <c r="D105" s="79" t="s">
        <v>1195</v>
      </c>
      <c r="E105" s="81" t="s">
        <v>1177</v>
      </c>
      <c r="F105" s="80">
        <v>1</v>
      </c>
      <c r="G105" s="80">
        <v>33</v>
      </c>
      <c r="H105" s="80">
        <v>18</v>
      </c>
      <c r="I105" s="6" t="s">
        <v>1239</v>
      </c>
      <c r="J105" s="52">
        <v>210</v>
      </c>
    </row>
    <row r="106" spans="1:10" ht="12.75">
      <c r="A106" s="1">
        <v>10</v>
      </c>
      <c r="B106" s="78">
        <v>630</v>
      </c>
      <c r="C106" s="93" t="s">
        <v>1327</v>
      </c>
      <c r="D106" s="79" t="s">
        <v>1192</v>
      </c>
      <c r="E106" s="79" t="s">
        <v>1174</v>
      </c>
      <c r="F106" s="80">
        <v>1</v>
      </c>
      <c r="G106" s="80">
        <v>34</v>
      </c>
      <c r="H106" s="101" t="s">
        <v>1222</v>
      </c>
      <c r="I106" s="6" t="s">
        <v>1242</v>
      </c>
      <c r="J106" s="52">
        <v>209</v>
      </c>
    </row>
    <row r="107" spans="1:10" ht="12.75">
      <c r="A107" s="1">
        <v>11</v>
      </c>
      <c r="B107" s="78">
        <v>622</v>
      </c>
      <c r="C107" s="93" t="s">
        <v>1328</v>
      </c>
      <c r="D107" s="79" t="s">
        <v>1192</v>
      </c>
      <c r="E107" s="79" t="s">
        <v>1174</v>
      </c>
      <c r="F107" s="80">
        <v>1</v>
      </c>
      <c r="G107" s="80">
        <v>34</v>
      </c>
      <c r="H107" s="101" t="s">
        <v>1223</v>
      </c>
      <c r="I107" s="6" t="s">
        <v>1243</v>
      </c>
      <c r="J107" s="52">
        <v>208</v>
      </c>
    </row>
    <row r="108" spans="1:10" ht="12.75">
      <c r="A108" s="1">
        <v>12</v>
      </c>
      <c r="B108" s="78">
        <v>772</v>
      </c>
      <c r="C108" s="93" t="s">
        <v>1329</v>
      </c>
      <c r="D108" s="79" t="s">
        <v>1176</v>
      </c>
      <c r="E108" s="79" t="s">
        <v>1174</v>
      </c>
      <c r="F108" s="80">
        <v>1</v>
      </c>
      <c r="G108" s="80">
        <v>34</v>
      </c>
      <c r="H108" s="80">
        <v>29</v>
      </c>
      <c r="I108" s="6" t="s">
        <v>1240</v>
      </c>
      <c r="J108" s="52">
        <v>207</v>
      </c>
    </row>
    <row r="109" spans="1:10" ht="12.75">
      <c r="A109" s="1">
        <v>13</v>
      </c>
      <c r="B109" s="78">
        <v>604</v>
      </c>
      <c r="C109" s="93" t="s">
        <v>1330</v>
      </c>
      <c r="D109" s="79" t="s">
        <v>1176</v>
      </c>
      <c r="E109" s="79" t="s">
        <v>1174</v>
      </c>
      <c r="F109" s="80">
        <v>1</v>
      </c>
      <c r="G109" s="80">
        <v>34</v>
      </c>
      <c r="H109" s="80">
        <v>49</v>
      </c>
      <c r="I109" s="6" t="s">
        <v>1241</v>
      </c>
      <c r="J109" s="52">
        <v>206</v>
      </c>
    </row>
    <row r="110" spans="1:10" ht="12.75">
      <c r="A110" s="1">
        <v>14</v>
      </c>
      <c r="B110" s="94">
        <v>743</v>
      </c>
      <c r="C110" s="93" t="s">
        <v>1331</v>
      </c>
      <c r="D110" s="79" t="s">
        <v>1176</v>
      </c>
      <c r="E110" s="80" t="s">
        <v>1174</v>
      </c>
      <c r="F110" s="80">
        <v>1</v>
      </c>
      <c r="G110" s="80">
        <v>36</v>
      </c>
      <c r="H110" s="80">
        <v>30</v>
      </c>
      <c r="I110" s="6" t="s">
        <v>1244</v>
      </c>
      <c r="J110" s="52">
        <v>205</v>
      </c>
    </row>
    <row r="111" spans="1:10" ht="12.75">
      <c r="A111" s="1">
        <v>15</v>
      </c>
      <c r="B111" s="78">
        <v>595</v>
      </c>
      <c r="C111" s="93" t="s">
        <v>1332</v>
      </c>
      <c r="D111" s="79" t="s">
        <v>1176</v>
      </c>
      <c r="E111" s="79" t="s">
        <v>1174</v>
      </c>
      <c r="F111" s="80">
        <v>1</v>
      </c>
      <c r="G111" s="80">
        <v>36</v>
      </c>
      <c r="H111" s="80">
        <v>45</v>
      </c>
      <c r="I111" s="6" t="s">
        <v>1245</v>
      </c>
      <c r="J111" s="52">
        <v>204</v>
      </c>
    </row>
    <row r="112" spans="1:10" ht="12.75">
      <c r="A112" s="1">
        <v>16</v>
      </c>
      <c r="B112" s="94">
        <v>741</v>
      </c>
      <c r="C112" s="93" t="s">
        <v>1333</v>
      </c>
      <c r="D112" s="79" t="s">
        <v>1176</v>
      </c>
      <c r="E112" s="79" t="s">
        <v>1174</v>
      </c>
      <c r="F112" s="101">
        <v>1</v>
      </c>
      <c r="G112" s="80">
        <v>37</v>
      </c>
      <c r="H112" s="101" t="s">
        <v>1224</v>
      </c>
      <c r="I112" s="6" t="s">
        <v>1247</v>
      </c>
      <c r="J112" s="52">
        <v>203</v>
      </c>
    </row>
    <row r="113" spans="1:10" ht="12.75">
      <c r="A113" s="1">
        <v>17</v>
      </c>
      <c r="B113" s="78">
        <v>632</v>
      </c>
      <c r="C113" s="93" t="s">
        <v>1334</v>
      </c>
      <c r="D113" s="79" t="s">
        <v>1176</v>
      </c>
      <c r="E113" s="80" t="s">
        <v>1174</v>
      </c>
      <c r="F113" s="80">
        <v>1</v>
      </c>
      <c r="G113" s="80">
        <v>37</v>
      </c>
      <c r="H113" s="80">
        <v>56</v>
      </c>
      <c r="I113" s="6" t="s">
        <v>1246</v>
      </c>
      <c r="J113" s="52">
        <v>202</v>
      </c>
    </row>
    <row r="114" spans="1:10" ht="12.75">
      <c r="A114" s="1">
        <v>18</v>
      </c>
      <c r="B114" s="94">
        <v>742</v>
      </c>
      <c r="C114" s="93" t="s">
        <v>1335</v>
      </c>
      <c r="D114" s="79" t="s">
        <v>1179</v>
      </c>
      <c r="E114" s="79" t="s">
        <v>1174</v>
      </c>
      <c r="F114" s="80">
        <v>1</v>
      </c>
      <c r="G114" s="80">
        <v>39</v>
      </c>
      <c r="H114" s="80">
        <v>57</v>
      </c>
      <c r="I114" s="6" t="s">
        <v>1248</v>
      </c>
      <c r="J114" s="52">
        <v>201</v>
      </c>
    </row>
    <row r="115" spans="1:10" ht="12.75">
      <c r="A115" s="1">
        <v>19</v>
      </c>
      <c r="B115" s="78">
        <v>575</v>
      </c>
      <c r="C115" s="93" t="s">
        <v>1336</v>
      </c>
      <c r="D115" s="79" t="s">
        <v>1191</v>
      </c>
      <c r="E115" s="79" t="s">
        <v>1174</v>
      </c>
      <c r="F115" s="80">
        <v>1</v>
      </c>
      <c r="G115" s="80">
        <v>40</v>
      </c>
      <c r="H115" s="101" t="s">
        <v>1224</v>
      </c>
      <c r="I115" s="6" t="s">
        <v>1253</v>
      </c>
      <c r="J115" s="52">
        <v>200</v>
      </c>
    </row>
    <row r="116" spans="1:10" ht="12.75">
      <c r="A116" s="1">
        <v>20</v>
      </c>
      <c r="B116" s="78">
        <v>584</v>
      </c>
      <c r="C116" s="93" t="s">
        <v>1337</v>
      </c>
      <c r="D116" s="79" t="s">
        <v>1394</v>
      </c>
      <c r="E116" s="79" t="s">
        <v>1174</v>
      </c>
      <c r="F116" s="80">
        <v>1</v>
      </c>
      <c r="G116" s="80">
        <v>40</v>
      </c>
      <c r="H116" s="80">
        <v>27</v>
      </c>
      <c r="I116" s="6" t="s">
        <v>1249</v>
      </c>
      <c r="J116" s="52">
        <v>199</v>
      </c>
    </row>
    <row r="117" spans="1:10" ht="12.75">
      <c r="A117" s="1">
        <v>21</v>
      </c>
      <c r="B117" s="78">
        <v>573</v>
      </c>
      <c r="C117" s="93" t="s">
        <v>1338</v>
      </c>
      <c r="D117" s="79" t="s">
        <v>1175</v>
      </c>
      <c r="E117" s="79" t="s">
        <v>1174</v>
      </c>
      <c r="F117" s="80">
        <v>1</v>
      </c>
      <c r="G117" s="80">
        <v>40</v>
      </c>
      <c r="H117" s="80">
        <v>52</v>
      </c>
      <c r="I117" s="6" t="s">
        <v>1250</v>
      </c>
      <c r="J117" s="52">
        <v>198</v>
      </c>
    </row>
    <row r="118" spans="1:10" ht="12.75">
      <c r="A118" s="1">
        <v>22</v>
      </c>
      <c r="B118" s="78">
        <v>619</v>
      </c>
      <c r="C118" s="93" t="s">
        <v>1339</v>
      </c>
      <c r="D118" s="79" t="s">
        <v>1192</v>
      </c>
      <c r="E118" s="79" t="s">
        <v>1174</v>
      </c>
      <c r="F118" s="80">
        <v>1</v>
      </c>
      <c r="G118" s="80">
        <v>40</v>
      </c>
      <c r="H118" s="80">
        <v>55</v>
      </c>
      <c r="I118" s="6" t="s">
        <v>1251</v>
      </c>
      <c r="J118" s="52">
        <v>197</v>
      </c>
    </row>
    <row r="119" spans="1:10" ht="12.75">
      <c r="A119" s="1">
        <v>23</v>
      </c>
      <c r="B119" s="94">
        <v>748</v>
      </c>
      <c r="C119" s="93" t="s">
        <v>1340</v>
      </c>
      <c r="D119" s="79" t="s">
        <v>1192</v>
      </c>
      <c r="E119" s="79" t="s">
        <v>1174</v>
      </c>
      <c r="F119" s="80">
        <v>1</v>
      </c>
      <c r="G119" s="80">
        <v>40</v>
      </c>
      <c r="H119" s="80">
        <v>58</v>
      </c>
      <c r="I119" s="6" t="s">
        <v>1252</v>
      </c>
      <c r="J119" s="52">
        <v>196</v>
      </c>
    </row>
    <row r="120" spans="1:10" ht="12.75">
      <c r="A120" s="1">
        <v>24</v>
      </c>
      <c r="B120" s="78">
        <v>775</v>
      </c>
      <c r="C120" s="93" t="s">
        <v>1341</v>
      </c>
      <c r="D120" s="79" t="s">
        <v>1176</v>
      </c>
      <c r="E120" s="80" t="s">
        <v>1174</v>
      </c>
      <c r="F120" s="80">
        <v>1</v>
      </c>
      <c r="G120" s="80">
        <v>41</v>
      </c>
      <c r="H120" s="101" t="s">
        <v>1225</v>
      </c>
      <c r="I120" s="6" t="s">
        <v>1256</v>
      </c>
      <c r="J120" s="52">
        <v>195</v>
      </c>
    </row>
    <row r="121" spans="1:10" ht="12.75">
      <c r="A121" s="1">
        <v>25</v>
      </c>
      <c r="B121" s="103">
        <v>636</v>
      </c>
      <c r="C121" s="114" t="s">
        <v>1342</v>
      </c>
      <c r="D121" s="83" t="s">
        <v>1218</v>
      </c>
      <c r="E121" s="80" t="s">
        <v>1219</v>
      </c>
      <c r="F121" s="80">
        <v>1</v>
      </c>
      <c r="G121" s="80">
        <v>41</v>
      </c>
      <c r="H121" s="80">
        <v>15</v>
      </c>
      <c r="I121" s="6" t="s">
        <v>1254</v>
      </c>
      <c r="J121" s="52">
        <v>194</v>
      </c>
    </row>
    <row r="122" spans="1:10" ht="12.75">
      <c r="A122" s="1">
        <v>26</v>
      </c>
      <c r="B122" s="78">
        <v>589</v>
      </c>
      <c r="C122" s="93" t="s">
        <v>1343</v>
      </c>
      <c r="D122" s="79" t="s">
        <v>1173</v>
      </c>
      <c r="E122" s="79" t="s">
        <v>1174</v>
      </c>
      <c r="F122" s="80">
        <v>1</v>
      </c>
      <c r="G122" s="80">
        <v>41</v>
      </c>
      <c r="H122" s="80">
        <v>49</v>
      </c>
      <c r="I122" s="6" t="s">
        <v>1255</v>
      </c>
      <c r="J122" s="52">
        <v>193</v>
      </c>
    </row>
    <row r="123" spans="1:10" ht="12.75">
      <c r="A123" s="1">
        <v>27</v>
      </c>
      <c r="B123" s="78">
        <v>629</v>
      </c>
      <c r="C123" s="93" t="s">
        <v>1344</v>
      </c>
      <c r="D123" s="79" t="s">
        <v>1176</v>
      </c>
      <c r="E123" s="79" t="s">
        <v>1174</v>
      </c>
      <c r="F123" s="80">
        <v>1</v>
      </c>
      <c r="G123" s="80">
        <v>42</v>
      </c>
      <c r="H123" s="80">
        <v>17</v>
      </c>
      <c r="I123" s="6" t="s">
        <v>1257</v>
      </c>
      <c r="J123" s="52">
        <v>192</v>
      </c>
    </row>
    <row r="124" spans="1:10" ht="12.75">
      <c r="A124" s="1">
        <v>28</v>
      </c>
      <c r="B124" s="78">
        <v>778</v>
      </c>
      <c r="C124" s="93" t="s">
        <v>1345</v>
      </c>
      <c r="D124" s="79" t="s">
        <v>1179</v>
      </c>
      <c r="E124" s="79" t="s">
        <v>1174</v>
      </c>
      <c r="F124" s="80">
        <v>1</v>
      </c>
      <c r="G124" s="80">
        <v>42</v>
      </c>
      <c r="H124" s="80">
        <v>19</v>
      </c>
      <c r="I124" s="6" t="s">
        <v>1258</v>
      </c>
      <c r="J124" s="52">
        <v>191</v>
      </c>
    </row>
    <row r="125" spans="1:10" ht="12.75">
      <c r="A125" s="1">
        <v>29</v>
      </c>
      <c r="B125" s="78">
        <v>774</v>
      </c>
      <c r="C125" s="93" t="s">
        <v>1346</v>
      </c>
      <c r="D125" s="79" t="s">
        <v>1176</v>
      </c>
      <c r="E125" s="81" t="s">
        <v>1177</v>
      </c>
      <c r="F125" s="80">
        <v>1</v>
      </c>
      <c r="G125" s="80">
        <v>42</v>
      </c>
      <c r="H125" s="80">
        <v>29</v>
      </c>
      <c r="I125" s="6" t="s">
        <v>1259</v>
      </c>
      <c r="J125" s="52">
        <v>190</v>
      </c>
    </row>
    <row r="126" spans="1:10" ht="12.75">
      <c r="A126" s="1">
        <v>30</v>
      </c>
      <c r="B126" s="78">
        <v>605</v>
      </c>
      <c r="C126" s="93" t="s">
        <v>1347</v>
      </c>
      <c r="D126" s="79" t="s">
        <v>1176</v>
      </c>
      <c r="E126" s="79" t="s">
        <v>1174</v>
      </c>
      <c r="F126" s="80">
        <v>1</v>
      </c>
      <c r="G126" s="80">
        <v>43</v>
      </c>
      <c r="H126" s="80">
        <v>13</v>
      </c>
      <c r="I126" s="6" t="s">
        <v>1260</v>
      </c>
      <c r="J126" s="52">
        <v>189</v>
      </c>
    </row>
    <row r="127" spans="1:10" ht="12.75">
      <c r="A127" s="1">
        <v>31</v>
      </c>
      <c r="B127" s="78">
        <v>585</v>
      </c>
      <c r="C127" s="93" t="s">
        <v>1348</v>
      </c>
      <c r="D127" s="79" t="s">
        <v>1186</v>
      </c>
      <c r="E127" s="80" t="s">
        <v>1174</v>
      </c>
      <c r="F127" s="80">
        <v>1</v>
      </c>
      <c r="G127" s="80">
        <v>43</v>
      </c>
      <c r="H127" s="80">
        <v>46</v>
      </c>
      <c r="I127" s="6" t="s">
        <v>1261</v>
      </c>
      <c r="J127" s="52">
        <v>188</v>
      </c>
    </row>
    <row r="128" spans="1:10" ht="12.75">
      <c r="A128" s="1">
        <v>32</v>
      </c>
      <c r="B128" s="78">
        <v>606</v>
      </c>
      <c r="C128" s="93" t="s">
        <v>1349</v>
      </c>
      <c r="D128" s="79" t="s">
        <v>1201</v>
      </c>
      <c r="E128" s="80" t="s">
        <v>1174</v>
      </c>
      <c r="F128" s="80">
        <v>1</v>
      </c>
      <c r="G128" s="80">
        <v>44</v>
      </c>
      <c r="H128" s="80">
        <v>20</v>
      </c>
      <c r="I128" s="6" t="s">
        <v>1262</v>
      </c>
      <c r="J128" s="52">
        <v>187</v>
      </c>
    </row>
    <row r="129" spans="1:10" ht="12.75">
      <c r="A129" s="1">
        <v>33</v>
      </c>
      <c r="B129" s="78">
        <v>579</v>
      </c>
      <c r="C129" s="93" t="s">
        <v>1350</v>
      </c>
      <c r="D129" s="79" t="s">
        <v>1176</v>
      </c>
      <c r="E129" s="79" t="s">
        <v>1174</v>
      </c>
      <c r="F129" s="80">
        <v>1</v>
      </c>
      <c r="G129" s="80">
        <v>44</v>
      </c>
      <c r="H129" s="80">
        <v>35</v>
      </c>
      <c r="I129" s="6" t="s">
        <v>1263</v>
      </c>
      <c r="J129" s="52">
        <v>186</v>
      </c>
    </row>
    <row r="130" spans="1:10" ht="12.75">
      <c r="A130" s="1">
        <v>34</v>
      </c>
      <c r="B130" s="94">
        <v>745</v>
      </c>
      <c r="C130" s="93" t="s">
        <v>1351</v>
      </c>
      <c r="D130" s="79" t="s">
        <v>1186</v>
      </c>
      <c r="E130" s="79" t="s">
        <v>1174</v>
      </c>
      <c r="F130" s="80">
        <v>1</v>
      </c>
      <c r="G130" s="80">
        <v>45</v>
      </c>
      <c r="H130" s="80">
        <v>21</v>
      </c>
      <c r="I130" s="6" t="s">
        <v>1264</v>
      </c>
      <c r="J130" s="52">
        <v>185</v>
      </c>
    </row>
    <row r="131" spans="1:10" ht="12.75">
      <c r="A131" s="1">
        <v>35</v>
      </c>
      <c r="B131" s="78">
        <v>594</v>
      </c>
      <c r="C131" s="93" t="s">
        <v>1352</v>
      </c>
      <c r="D131" s="79" t="s">
        <v>1176</v>
      </c>
      <c r="E131" s="80" t="s">
        <v>1174</v>
      </c>
      <c r="F131" s="80">
        <v>1</v>
      </c>
      <c r="G131" s="80">
        <v>45</v>
      </c>
      <c r="H131" s="80">
        <v>38</v>
      </c>
      <c r="I131" s="6" t="s">
        <v>1265</v>
      </c>
      <c r="J131" s="52">
        <v>184</v>
      </c>
    </row>
    <row r="132" spans="1:10" ht="12.75">
      <c r="A132" s="1">
        <v>36</v>
      </c>
      <c r="B132" s="78">
        <v>625</v>
      </c>
      <c r="C132" s="93" t="s">
        <v>1353</v>
      </c>
      <c r="D132" s="79" t="s">
        <v>1175</v>
      </c>
      <c r="E132" s="79" t="s">
        <v>1174</v>
      </c>
      <c r="F132" s="80">
        <v>1</v>
      </c>
      <c r="G132" s="80">
        <v>45</v>
      </c>
      <c r="H132" s="80">
        <v>46</v>
      </c>
      <c r="I132" s="6" t="s">
        <v>1266</v>
      </c>
      <c r="J132" s="52">
        <v>183</v>
      </c>
    </row>
    <row r="133" spans="1:10" ht="12.75">
      <c r="A133" s="1">
        <v>37</v>
      </c>
      <c r="B133" s="78">
        <v>598</v>
      </c>
      <c r="C133" s="93" t="s">
        <v>1354</v>
      </c>
      <c r="D133" s="79" t="s">
        <v>1202</v>
      </c>
      <c r="E133" s="79" t="s">
        <v>1174</v>
      </c>
      <c r="F133" s="80">
        <v>1</v>
      </c>
      <c r="G133" s="80">
        <v>46</v>
      </c>
      <c r="H133" s="80">
        <v>24</v>
      </c>
      <c r="I133" s="6" t="s">
        <v>1267</v>
      </c>
      <c r="J133" s="52">
        <v>182</v>
      </c>
    </row>
    <row r="134" spans="1:10" ht="12.75">
      <c r="A134" s="1">
        <v>38</v>
      </c>
      <c r="B134" s="78">
        <v>582</v>
      </c>
      <c r="C134" s="93" t="s">
        <v>1355</v>
      </c>
      <c r="D134" s="79" t="s">
        <v>1176</v>
      </c>
      <c r="E134" s="79" t="s">
        <v>1174</v>
      </c>
      <c r="F134" s="80">
        <v>1</v>
      </c>
      <c r="G134" s="80">
        <v>46</v>
      </c>
      <c r="H134" s="80">
        <v>56</v>
      </c>
      <c r="I134" s="6" t="s">
        <v>1268</v>
      </c>
      <c r="J134" s="52">
        <v>181</v>
      </c>
    </row>
    <row r="135" spans="1:10" ht="12.75">
      <c r="A135" s="1">
        <v>39</v>
      </c>
      <c r="B135" s="78">
        <v>614</v>
      </c>
      <c r="C135" s="114" t="s">
        <v>1356</v>
      </c>
      <c r="D135" s="83" t="s">
        <v>1176</v>
      </c>
      <c r="E135" s="83" t="s">
        <v>1174</v>
      </c>
      <c r="F135" s="100">
        <v>1</v>
      </c>
      <c r="G135" s="100">
        <v>48</v>
      </c>
      <c r="H135" s="100">
        <v>20</v>
      </c>
      <c r="I135" s="6" t="s">
        <v>1269</v>
      </c>
      <c r="J135" s="52">
        <v>180</v>
      </c>
    </row>
    <row r="136" spans="1:10" ht="12.75">
      <c r="A136" s="1">
        <v>40</v>
      </c>
      <c r="B136" s="78">
        <v>586</v>
      </c>
      <c r="C136" s="93" t="s">
        <v>1357</v>
      </c>
      <c r="D136" s="79" t="s">
        <v>1395</v>
      </c>
      <c r="E136" s="79" t="s">
        <v>1174</v>
      </c>
      <c r="F136" s="80">
        <v>1</v>
      </c>
      <c r="G136" s="80">
        <v>49</v>
      </c>
      <c r="H136" s="80">
        <v>21</v>
      </c>
      <c r="I136" s="6" t="s">
        <v>1270</v>
      </c>
      <c r="J136" s="52">
        <v>179</v>
      </c>
    </row>
    <row r="137" spans="1:10" ht="12.75">
      <c r="A137" s="1">
        <v>41</v>
      </c>
      <c r="B137" s="78">
        <v>776</v>
      </c>
      <c r="C137" s="93" t="s">
        <v>1358</v>
      </c>
      <c r="D137" s="79" t="s">
        <v>1175</v>
      </c>
      <c r="E137" s="79" t="s">
        <v>1174</v>
      </c>
      <c r="F137" s="80">
        <v>1</v>
      </c>
      <c r="G137" s="80">
        <v>49</v>
      </c>
      <c r="H137" s="80">
        <v>31</v>
      </c>
      <c r="I137" s="6" t="s">
        <v>1271</v>
      </c>
      <c r="J137" s="52">
        <v>178</v>
      </c>
    </row>
    <row r="138" spans="1:10" ht="12.75">
      <c r="A138" s="1">
        <v>42</v>
      </c>
      <c r="B138" s="78">
        <v>627</v>
      </c>
      <c r="C138" s="93" t="s">
        <v>1359</v>
      </c>
      <c r="D138" s="79" t="s">
        <v>1175</v>
      </c>
      <c r="E138" s="80" t="s">
        <v>1174</v>
      </c>
      <c r="F138" s="80">
        <v>1</v>
      </c>
      <c r="G138" s="80">
        <v>49</v>
      </c>
      <c r="H138" s="80">
        <v>48</v>
      </c>
      <c r="I138" s="6" t="s">
        <v>1272</v>
      </c>
      <c r="J138" s="52">
        <v>177</v>
      </c>
    </row>
    <row r="139" spans="1:10" ht="12.75">
      <c r="A139" s="1">
        <v>43</v>
      </c>
      <c r="B139" s="78">
        <v>628</v>
      </c>
      <c r="C139" s="93" t="s">
        <v>1360</v>
      </c>
      <c r="D139" s="79" t="s">
        <v>1199</v>
      </c>
      <c r="E139" s="79" t="s">
        <v>1174</v>
      </c>
      <c r="F139" s="80">
        <v>1</v>
      </c>
      <c r="G139" s="80">
        <v>50</v>
      </c>
      <c r="H139" s="80">
        <v>14</v>
      </c>
      <c r="I139" s="6" t="s">
        <v>1273</v>
      </c>
      <c r="J139" s="52">
        <v>176</v>
      </c>
    </row>
    <row r="140" spans="1:10" ht="12.75">
      <c r="A140" s="1">
        <v>44</v>
      </c>
      <c r="B140" s="78">
        <v>578</v>
      </c>
      <c r="C140" s="93" t="s">
        <v>812</v>
      </c>
      <c r="D140" s="79" t="s">
        <v>1192</v>
      </c>
      <c r="E140" s="79" t="s">
        <v>1174</v>
      </c>
      <c r="F140" s="80">
        <v>1</v>
      </c>
      <c r="G140" s="80">
        <v>51</v>
      </c>
      <c r="H140" s="101" t="s">
        <v>1222</v>
      </c>
      <c r="I140" s="6" t="s">
        <v>1275</v>
      </c>
      <c r="J140" s="52">
        <v>175</v>
      </c>
    </row>
    <row r="141" spans="1:10" ht="12.75">
      <c r="A141" s="1">
        <v>45</v>
      </c>
      <c r="B141" s="94">
        <v>738</v>
      </c>
      <c r="C141" s="93" t="s">
        <v>1361</v>
      </c>
      <c r="D141" s="79" t="s">
        <v>1175</v>
      </c>
      <c r="E141" s="79" t="s">
        <v>1174</v>
      </c>
      <c r="F141" s="80">
        <v>1</v>
      </c>
      <c r="G141" s="80">
        <v>51</v>
      </c>
      <c r="H141" s="80">
        <v>43</v>
      </c>
      <c r="I141" s="6" t="s">
        <v>1274</v>
      </c>
      <c r="J141" s="52">
        <v>174</v>
      </c>
    </row>
    <row r="142" spans="1:10" ht="12.75">
      <c r="A142" s="1">
        <v>46</v>
      </c>
      <c r="B142" s="78">
        <v>600</v>
      </c>
      <c r="C142" s="93" t="s">
        <v>1362</v>
      </c>
      <c r="D142" s="79" t="s">
        <v>1175</v>
      </c>
      <c r="E142" s="79" t="s">
        <v>1174</v>
      </c>
      <c r="F142" s="80">
        <v>1</v>
      </c>
      <c r="G142" s="80">
        <v>53</v>
      </c>
      <c r="H142" s="80">
        <v>26</v>
      </c>
      <c r="I142" s="6" t="s">
        <v>1276</v>
      </c>
      <c r="J142" s="52">
        <v>173</v>
      </c>
    </row>
    <row r="143" spans="1:10" ht="12.75">
      <c r="A143" s="1">
        <v>47</v>
      </c>
      <c r="B143" s="78">
        <v>580</v>
      </c>
      <c r="C143" s="93" t="s">
        <v>1363</v>
      </c>
      <c r="D143" s="79" t="s">
        <v>1396</v>
      </c>
      <c r="E143" s="80" t="s">
        <v>1174</v>
      </c>
      <c r="F143" s="80">
        <v>1</v>
      </c>
      <c r="G143" s="80">
        <v>54</v>
      </c>
      <c r="H143" s="101" t="s">
        <v>1226</v>
      </c>
      <c r="I143" s="6" t="s">
        <v>1278</v>
      </c>
      <c r="J143" s="52">
        <v>172</v>
      </c>
    </row>
    <row r="144" spans="1:10" ht="12.75">
      <c r="A144" s="1">
        <v>48</v>
      </c>
      <c r="B144" s="78">
        <v>587</v>
      </c>
      <c r="C144" s="93" t="s">
        <v>817</v>
      </c>
      <c r="D144" s="79" t="s">
        <v>1192</v>
      </c>
      <c r="E144" s="79" t="s">
        <v>1174</v>
      </c>
      <c r="F144" s="80">
        <v>1</v>
      </c>
      <c r="G144" s="80">
        <v>54</v>
      </c>
      <c r="H144" s="80">
        <v>16</v>
      </c>
      <c r="I144" s="6" t="s">
        <v>1277</v>
      </c>
      <c r="J144" s="52">
        <v>171</v>
      </c>
    </row>
    <row r="145" spans="1:10" ht="12.75">
      <c r="A145" s="1">
        <v>49</v>
      </c>
      <c r="B145" s="78">
        <v>596</v>
      </c>
      <c r="C145" s="93" t="s">
        <v>795</v>
      </c>
      <c r="D145" s="79" t="s">
        <v>1201</v>
      </c>
      <c r="E145" s="79" t="s">
        <v>1174</v>
      </c>
      <c r="F145" s="80">
        <v>1</v>
      </c>
      <c r="G145" s="80">
        <v>55</v>
      </c>
      <c r="H145" s="80">
        <v>20</v>
      </c>
      <c r="I145" s="6" t="s">
        <v>1279</v>
      </c>
      <c r="J145" s="52">
        <v>170</v>
      </c>
    </row>
    <row r="146" spans="1:10" ht="12.75">
      <c r="A146" s="1">
        <v>50</v>
      </c>
      <c r="B146" s="78">
        <v>618</v>
      </c>
      <c r="C146" s="93" t="s">
        <v>1364</v>
      </c>
      <c r="D146" s="79" t="s">
        <v>1199</v>
      </c>
      <c r="E146" s="79" t="s">
        <v>1174</v>
      </c>
      <c r="F146" s="80">
        <v>1</v>
      </c>
      <c r="G146" s="80">
        <v>55</v>
      </c>
      <c r="H146" s="80">
        <v>46</v>
      </c>
      <c r="I146" s="6" t="s">
        <v>1280</v>
      </c>
      <c r="J146" s="52">
        <v>169</v>
      </c>
    </row>
    <row r="147" spans="1:10" ht="12.75">
      <c r="A147" s="1">
        <v>51</v>
      </c>
      <c r="B147" s="78">
        <v>613</v>
      </c>
      <c r="C147" s="93" t="s">
        <v>1365</v>
      </c>
      <c r="D147" s="79" t="s">
        <v>1175</v>
      </c>
      <c r="E147" s="80" t="s">
        <v>1174</v>
      </c>
      <c r="F147" s="80">
        <v>1</v>
      </c>
      <c r="G147" s="80">
        <v>56</v>
      </c>
      <c r="H147" s="101" t="s">
        <v>1225</v>
      </c>
      <c r="I147" s="6" t="s">
        <v>1282</v>
      </c>
      <c r="J147" s="52">
        <v>168</v>
      </c>
    </row>
    <row r="148" spans="1:10" ht="12.75">
      <c r="A148" s="1">
        <v>52</v>
      </c>
      <c r="B148" s="94">
        <v>739</v>
      </c>
      <c r="C148" s="93" t="s">
        <v>725</v>
      </c>
      <c r="D148" s="79" t="s">
        <v>1176</v>
      </c>
      <c r="E148" s="82" t="s">
        <v>1183</v>
      </c>
      <c r="F148" s="80">
        <v>1</v>
      </c>
      <c r="G148" s="80">
        <v>56</v>
      </c>
      <c r="H148" s="80">
        <v>12</v>
      </c>
      <c r="I148" s="6" t="s">
        <v>1281</v>
      </c>
      <c r="J148" s="52">
        <v>167</v>
      </c>
    </row>
    <row r="149" spans="1:10" ht="12.75">
      <c r="A149" s="1">
        <v>53</v>
      </c>
      <c r="B149" s="78">
        <v>771</v>
      </c>
      <c r="C149" s="93" t="s">
        <v>1366</v>
      </c>
      <c r="D149" s="79" t="s">
        <v>1175</v>
      </c>
      <c r="E149" s="80" t="s">
        <v>1174</v>
      </c>
      <c r="F149" s="80">
        <v>1</v>
      </c>
      <c r="G149" s="80">
        <v>57</v>
      </c>
      <c r="H149" s="80">
        <v>40</v>
      </c>
      <c r="I149" s="6" t="s">
        <v>1283</v>
      </c>
      <c r="J149" s="52">
        <v>166</v>
      </c>
    </row>
    <row r="150" spans="1:10" ht="12.75">
      <c r="A150" s="1">
        <v>54</v>
      </c>
      <c r="B150" s="94">
        <v>744</v>
      </c>
      <c r="C150" s="93" t="s">
        <v>1367</v>
      </c>
      <c r="D150" s="79" t="s">
        <v>1173</v>
      </c>
      <c r="E150" s="79" t="s">
        <v>1174</v>
      </c>
      <c r="F150" s="80">
        <v>2</v>
      </c>
      <c r="G150" s="101" t="s">
        <v>1226</v>
      </c>
      <c r="H150" s="80">
        <v>27</v>
      </c>
      <c r="I150" s="6" t="s">
        <v>1303</v>
      </c>
      <c r="J150" s="52">
        <v>165</v>
      </c>
    </row>
    <row r="151" spans="1:10" ht="12.75">
      <c r="A151" s="1">
        <v>55</v>
      </c>
      <c r="B151" s="78">
        <v>616</v>
      </c>
      <c r="C151" s="93" t="s">
        <v>793</v>
      </c>
      <c r="D151" s="79" t="s">
        <v>1192</v>
      </c>
      <c r="E151" s="79" t="s">
        <v>1174</v>
      </c>
      <c r="F151" s="80">
        <v>2</v>
      </c>
      <c r="G151" s="101" t="s">
        <v>1226</v>
      </c>
      <c r="H151" s="80">
        <v>30</v>
      </c>
      <c r="I151" s="6" t="s">
        <v>1304</v>
      </c>
      <c r="J151" s="52">
        <v>164</v>
      </c>
    </row>
    <row r="152" spans="1:10" ht="12.75">
      <c r="A152" s="1">
        <v>56</v>
      </c>
      <c r="B152" s="78">
        <v>572</v>
      </c>
      <c r="C152" s="93" t="s">
        <v>1368</v>
      </c>
      <c r="D152" s="79" t="s">
        <v>1173</v>
      </c>
      <c r="E152" s="79" t="s">
        <v>1174</v>
      </c>
      <c r="F152" s="80">
        <v>2</v>
      </c>
      <c r="G152" s="101" t="s">
        <v>1227</v>
      </c>
      <c r="H152" s="80">
        <v>28</v>
      </c>
      <c r="I152" s="6" t="s">
        <v>1305</v>
      </c>
      <c r="J152" s="52">
        <v>163</v>
      </c>
    </row>
    <row r="153" spans="1:10" ht="12.75">
      <c r="A153" s="1">
        <v>57</v>
      </c>
      <c r="B153" s="78">
        <v>574</v>
      </c>
      <c r="C153" s="93" t="s">
        <v>1369</v>
      </c>
      <c r="D153" s="79" t="s">
        <v>1173</v>
      </c>
      <c r="E153" s="79" t="s">
        <v>1174</v>
      </c>
      <c r="F153" s="80">
        <v>2</v>
      </c>
      <c r="G153" s="101" t="s">
        <v>1228</v>
      </c>
      <c r="H153" s="80">
        <v>14</v>
      </c>
      <c r="I153" s="6" t="s">
        <v>1306</v>
      </c>
      <c r="J153" s="52">
        <v>162</v>
      </c>
    </row>
    <row r="154" spans="1:10" ht="12.75">
      <c r="A154" s="1">
        <v>58</v>
      </c>
      <c r="B154" s="78">
        <v>611</v>
      </c>
      <c r="C154" s="93" t="s">
        <v>1141</v>
      </c>
      <c r="D154" s="79" t="s">
        <v>1209</v>
      </c>
      <c r="E154" s="80" t="s">
        <v>1174</v>
      </c>
      <c r="F154" s="80">
        <v>2</v>
      </c>
      <c r="G154" s="101" t="s">
        <v>1228</v>
      </c>
      <c r="H154" s="80">
        <v>52</v>
      </c>
      <c r="I154" s="6" t="s">
        <v>1307</v>
      </c>
      <c r="J154" s="52">
        <v>161</v>
      </c>
    </row>
    <row r="155" spans="1:10" ht="12.75">
      <c r="A155" s="1">
        <v>59</v>
      </c>
      <c r="B155" s="78">
        <v>773</v>
      </c>
      <c r="C155" s="93" t="s">
        <v>1370</v>
      </c>
      <c r="D155" s="79" t="s">
        <v>1176</v>
      </c>
      <c r="E155" s="80" t="s">
        <v>1174</v>
      </c>
      <c r="F155" s="80">
        <v>2</v>
      </c>
      <c r="G155" s="101" t="s">
        <v>1228</v>
      </c>
      <c r="H155" s="80">
        <v>53</v>
      </c>
      <c r="I155" s="6" t="s">
        <v>1308</v>
      </c>
      <c r="J155" s="52">
        <v>160</v>
      </c>
    </row>
    <row r="156" spans="1:10" ht="12.75">
      <c r="A156" s="1">
        <v>60</v>
      </c>
      <c r="B156" s="78">
        <v>591</v>
      </c>
      <c r="C156" s="93" t="s">
        <v>1371</v>
      </c>
      <c r="D156" s="79" t="s">
        <v>1199</v>
      </c>
      <c r="E156" s="79" t="s">
        <v>1174</v>
      </c>
      <c r="F156" s="80">
        <v>2</v>
      </c>
      <c r="G156" s="101" t="s">
        <v>1229</v>
      </c>
      <c r="H156" s="80">
        <v>56</v>
      </c>
      <c r="I156" s="6" t="s">
        <v>1309</v>
      </c>
      <c r="J156" s="52">
        <v>159</v>
      </c>
    </row>
    <row r="157" spans="1:10" ht="12.75">
      <c r="A157" s="1">
        <v>61</v>
      </c>
      <c r="B157" s="78">
        <v>602</v>
      </c>
      <c r="C157" s="93" t="s">
        <v>1372</v>
      </c>
      <c r="D157" s="79" t="s">
        <v>1397</v>
      </c>
      <c r="E157" s="82" t="s">
        <v>1183</v>
      </c>
      <c r="F157" s="80">
        <v>2</v>
      </c>
      <c r="G157" s="101" t="s">
        <v>1223</v>
      </c>
      <c r="H157" s="80">
        <v>34</v>
      </c>
      <c r="I157" s="6" t="s">
        <v>1310</v>
      </c>
      <c r="J157" s="52">
        <v>158</v>
      </c>
    </row>
    <row r="158" spans="1:10" ht="12.75">
      <c r="A158" s="1">
        <v>62</v>
      </c>
      <c r="B158" s="78">
        <v>631</v>
      </c>
      <c r="C158" s="93" t="s">
        <v>1373</v>
      </c>
      <c r="D158" s="79" t="s">
        <v>1176</v>
      </c>
      <c r="E158" s="82" t="s">
        <v>1183</v>
      </c>
      <c r="F158" s="80">
        <v>2</v>
      </c>
      <c r="G158" s="101" t="s">
        <v>1223</v>
      </c>
      <c r="H158" s="80">
        <v>43</v>
      </c>
      <c r="I158" s="6" t="s">
        <v>1311</v>
      </c>
      <c r="J158" s="52">
        <v>157</v>
      </c>
    </row>
    <row r="159" spans="1:10" ht="12.75">
      <c r="A159" s="1">
        <v>63</v>
      </c>
      <c r="B159" s="94">
        <v>740</v>
      </c>
      <c r="C159" s="93" t="s">
        <v>1374</v>
      </c>
      <c r="D159" s="79" t="s">
        <v>1175</v>
      </c>
      <c r="E159" s="79" t="s">
        <v>1174</v>
      </c>
      <c r="F159" s="80">
        <v>2</v>
      </c>
      <c r="G159" s="101" t="s">
        <v>1225</v>
      </c>
      <c r="H159" s="80">
        <v>30</v>
      </c>
      <c r="I159" s="6" t="s">
        <v>1312</v>
      </c>
      <c r="J159" s="52">
        <v>156</v>
      </c>
    </row>
    <row r="160" spans="1:10" ht="12.75">
      <c r="A160" s="1">
        <v>64</v>
      </c>
      <c r="B160" s="78">
        <v>601</v>
      </c>
      <c r="C160" s="93" t="s">
        <v>1375</v>
      </c>
      <c r="D160" s="79" t="s">
        <v>1176</v>
      </c>
      <c r="E160" s="81" t="s">
        <v>1177</v>
      </c>
      <c r="F160" s="80">
        <v>2</v>
      </c>
      <c r="G160" s="101" t="s">
        <v>1225</v>
      </c>
      <c r="H160" s="80">
        <v>40</v>
      </c>
      <c r="I160" s="6" t="s">
        <v>1313</v>
      </c>
      <c r="J160" s="52">
        <v>155</v>
      </c>
    </row>
    <row r="161" spans="1:10" ht="12.75">
      <c r="A161" s="1">
        <v>65</v>
      </c>
      <c r="B161" s="78">
        <v>621</v>
      </c>
      <c r="C161" s="93" t="s">
        <v>726</v>
      </c>
      <c r="D161" s="79" t="s">
        <v>1192</v>
      </c>
      <c r="E161" s="81" t="s">
        <v>1177</v>
      </c>
      <c r="F161" s="80">
        <v>2</v>
      </c>
      <c r="G161" s="101" t="s">
        <v>1225</v>
      </c>
      <c r="H161" s="80">
        <v>53</v>
      </c>
      <c r="I161" s="6" t="s">
        <v>1314</v>
      </c>
      <c r="J161" s="52">
        <v>154</v>
      </c>
    </row>
    <row r="162" spans="1:10" ht="12.75">
      <c r="A162" s="1">
        <v>66</v>
      </c>
      <c r="B162" s="103">
        <v>635</v>
      </c>
      <c r="C162" s="114" t="s">
        <v>1376</v>
      </c>
      <c r="D162" s="79" t="s">
        <v>1217</v>
      </c>
      <c r="E162" s="80" t="s">
        <v>1177</v>
      </c>
      <c r="F162" s="80">
        <v>2</v>
      </c>
      <c r="G162" s="80">
        <v>10</v>
      </c>
      <c r="H162" s="101" t="s">
        <v>1227</v>
      </c>
      <c r="I162" s="6" t="s">
        <v>1285</v>
      </c>
      <c r="J162" s="52">
        <v>153</v>
      </c>
    </row>
    <row r="163" spans="1:10" ht="12.75">
      <c r="A163" s="1">
        <v>67</v>
      </c>
      <c r="B163" s="78">
        <v>615</v>
      </c>
      <c r="C163" s="93" t="s">
        <v>1377</v>
      </c>
      <c r="D163" s="79" t="s">
        <v>1210</v>
      </c>
      <c r="E163" s="79" t="s">
        <v>1174</v>
      </c>
      <c r="F163" s="80">
        <v>2</v>
      </c>
      <c r="G163" s="80">
        <v>10</v>
      </c>
      <c r="H163" s="80">
        <v>17</v>
      </c>
      <c r="I163" s="6" t="s">
        <v>1284</v>
      </c>
      <c r="J163" s="52">
        <v>152</v>
      </c>
    </row>
    <row r="164" spans="1:10" ht="12.75">
      <c r="A164" s="1">
        <v>68</v>
      </c>
      <c r="B164" s="78">
        <v>779</v>
      </c>
      <c r="C164" s="93" t="s">
        <v>1378</v>
      </c>
      <c r="D164" s="79" t="s">
        <v>1180</v>
      </c>
      <c r="E164" s="79" t="s">
        <v>1174</v>
      </c>
      <c r="F164" s="80">
        <v>2</v>
      </c>
      <c r="G164" s="80">
        <v>11</v>
      </c>
      <c r="H164" s="80">
        <v>48</v>
      </c>
      <c r="I164" s="6" t="s">
        <v>1286</v>
      </c>
      <c r="J164" s="52">
        <v>151</v>
      </c>
    </row>
    <row r="165" spans="1:10" ht="12.75">
      <c r="A165" s="1">
        <v>69</v>
      </c>
      <c r="B165" s="78">
        <v>583</v>
      </c>
      <c r="C165" s="93" t="s">
        <v>1379</v>
      </c>
      <c r="D165" s="79" t="s">
        <v>1398</v>
      </c>
      <c r="E165" s="82" t="s">
        <v>1183</v>
      </c>
      <c r="F165" s="80">
        <v>2</v>
      </c>
      <c r="G165" s="80">
        <v>12</v>
      </c>
      <c r="H165" s="101" t="s">
        <v>1221</v>
      </c>
      <c r="I165" s="6" t="s">
        <v>1287</v>
      </c>
      <c r="J165" s="52">
        <v>150</v>
      </c>
    </row>
    <row r="166" spans="1:10" ht="12.75">
      <c r="A166" s="1">
        <v>70</v>
      </c>
      <c r="B166" s="78">
        <v>603</v>
      </c>
      <c r="C166" s="93" t="s">
        <v>1380</v>
      </c>
      <c r="D166" s="79" t="s">
        <v>1199</v>
      </c>
      <c r="E166" s="82" t="s">
        <v>1183</v>
      </c>
      <c r="F166" s="80">
        <v>2</v>
      </c>
      <c r="G166" s="80">
        <v>13</v>
      </c>
      <c r="H166" s="101" t="s">
        <v>1223</v>
      </c>
      <c r="I166" s="6" t="s">
        <v>1288</v>
      </c>
      <c r="J166" s="52">
        <v>149</v>
      </c>
    </row>
    <row r="167" spans="1:10" ht="12.75">
      <c r="A167" s="1">
        <v>71</v>
      </c>
      <c r="B167" s="78">
        <v>624</v>
      </c>
      <c r="C167" s="93" t="s">
        <v>1381</v>
      </c>
      <c r="D167" s="79" t="s">
        <v>1192</v>
      </c>
      <c r="E167" s="81" t="s">
        <v>1177</v>
      </c>
      <c r="F167" s="80">
        <v>2</v>
      </c>
      <c r="G167" s="80">
        <v>20</v>
      </c>
      <c r="H167" s="80">
        <v>57</v>
      </c>
      <c r="I167" s="6" t="s">
        <v>1289</v>
      </c>
      <c r="J167" s="52">
        <v>148</v>
      </c>
    </row>
    <row r="168" spans="1:10" ht="12.75">
      <c r="A168" s="1">
        <v>72</v>
      </c>
      <c r="B168" s="78">
        <v>576</v>
      </c>
      <c r="C168" s="93" t="s">
        <v>1382</v>
      </c>
      <c r="D168" s="79" t="s">
        <v>1192</v>
      </c>
      <c r="E168" s="79" t="s">
        <v>1174</v>
      </c>
      <c r="F168" s="80">
        <v>2</v>
      </c>
      <c r="G168" s="80">
        <v>21</v>
      </c>
      <c r="H168" s="101" t="s">
        <v>1221</v>
      </c>
      <c r="I168" s="6" t="s">
        <v>1293</v>
      </c>
      <c r="J168" s="52">
        <v>147</v>
      </c>
    </row>
    <row r="169" spans="1:10" ht="12.75">
      <c r="A169" s="1">
        <v>73</v>
      </c>
      <c r="B169" s="78">
        <v>610</v>
      </c>
      <c r="C169" s="93" t="s">
        <v>1383</v>
      </c>
      <c r="D169" s="79" t="s">
        <v>1208</v>
      </c>
      <c r="E169" s="81" t="s">
        <v>1177</v>
      </c>
      <c r="F169" s="80">
        <v>2</v>
      </c>
      <c r="G169" s="80">
        <v>21</v>
      </c>
      <c r="H169" s="80">
        <v>24</v>
      </c>
      <c r="I169" s="6" t="s">
        <v>1290</v>
      </c>
      <c r="J169" s="52">
        <v>146</v>
      </c>
    </row>
    <row r="170" spans="1:10" ht="12.75">
      <c r="A170" s="1">
        <v>74</v>
      </c>
      <c r="B170" s="78">
        <v>617</v>
      </c>
      <c r="C170" s="93" t="s">
        <v>1384</v>
      </c>
      <c r="D170" s="79" t="s">
        <v>1175</v>
      </c>
      <c r="E170" s="79" t="s">
        <v>1174</v>
      </c>
      <c r="F170" s="80">
        <v>2</v>
      </c>
      <c r="G170" s="80">
        <v>21</v>
      </c>
      <c r="H170" s="80">
        <v>36</v>
      </c>
      <c r="I170" s="6" t="s">
        <v>1291</v>
      </c>
      <c r="J170" s="52">
        <v>145</v>
      </c>
    </row>
    <row r="171" spans="1:10" ht="12.75">
      <c r="A171" s="1">
        <v>75</v>
      </c>
      <c r="B171" s="78">
        <v>590</v>
      </c>
      <c r="C171" s="93" t="s">
        <v>722</v>
      </c>
      <c r="D171" s="79" t="s">
        <v>1192</v>
      </c>
      <c r="E171" s="81" t="s">
        <v>1177</v>
      </c>
      <c r="F171" s="80">
        <v>2</v>
      </c>
      <c r="G171" s="80">
        <v>21</v>
      </c>
      <c r="H171" s="80">
        <v>40</v>
      </c>
      <c r="I171" s="6" t="s">
        <v>1292</v>
      </c>
      <c r="J171" s="52">
        <v>144</v>
      </c>
    </row>
    <row r="172" spans="1:10" ht="12.75">
      <c r="A172" s="1">
        <v>76</v>
      </c>
      <c r="B172" s="78">
        <v>626</v>
      </c>
      <c r="C172" s="93" t="s">
        <v>1385</v>
      </c>
      <c r="D172" s="79" t="s">
        <v>1175</v>
      </c>
      <c r="E172" s="81" t="s">
        <v>1177</v>
      </c>
      <c r="F172" s="80">
        <v>2</v>
      </c>
      <c r="G172" s="80">
        <v>22</v>
      </c>
      <c r="H172" s="80">
        <v>45</v>
      </c>
      <c r="I172" s="6" t="s">
        <v>1294</v>
      </c>
      <c r="J172" s="52">
        <v>143</v>
      </c>
    </row>
    <row r="173" spans="1:10" ht="12.75">
      <c r="A173" s="1">
        <v>77</v>
      </c>
      <c r="B173" s="78">
        <v>777</v>
      </c>
      <c r="C173" s="93" t="s">
        <v>1386</v>
      </c>
      <c r="D173" s="79" t="s">
        <v>1179</v>
      </c>
      <c r="E173" s="81" t="s">
        <v>1177</v>
      </c>
      <c r="F173" s="80">
        <v>2</v>
      </c>
      <c r="G173" s="80">
        <v>25</v>
      </c>
      <c r="H173" s="101" t="s">
        <v>1225</v>
      </c>
      <c r="I173" s="6" t="s">
        <v>1295</v>
      </c>
      <c r="J173" s="52">
        <v>142</v>
      </c>
    </row>
    <row r="174" spans="1:10" ht="12.75">
      <c r="A174" s="1">
        <v>78</v>
      </c>
      <c r="B174" s="78">
        <v>620</v>
      </c>
      <c r="C174" s="93" t="s">
        <v>1387</v>
      </c>
      <c r="D174" s="79" t="s">
        <v>1199</v>
      </c>
      <c r="E174" s="81" t="s">
        <v>1177</v>
      </c>
      <c r="F174" s="80">
        <v>2</v>
      </c>
      <c r="G174" s="80">
        <v>26</v>
      </c>
      <c r="H174" s="80">
        <v>36</v>
      </c>
      <c r="I174" s="6" t="s">
        <v>1296</v>
      </c>
      <c r="J174" s="52">
        <v>141</v>
      </c>
    </row>
    <row r="175" spans="1:10" s="41" customFormat="1" ht="12.75">
      <c r="A175" s="4">
        <v>79</v>
      </c>
      <c r="B175" s="131">
        <v>634</v>
      </c>
      <c r="C175" s="114" t="s">
        <v>1388</v>
      </c>
      <c r="D175" s="83" t="s">
        <v>1175</v>
      </c>
      <c r="E175" s="132" t="s">
        <v>1174</v>
      </c>
      <c r="F175" s="132">
        <v>2</v>
      </c>
      <c r="G175" s="132">
        <v>26</v>
      </c>
      <c r="H175" s="132">
        <v>42</v>
      </c>
      <c r="I175" s="42" t="s">
        <v>1297</v>
      </c>
      <c r="J175" s="52">
        <v>140</v>
      </c>
    </row>
    <row r="176" spans="1:10" ht="12.75">
      <c r="A176" s="1">
        <v>80</v>
      </c>
      <c r="B176" s="78">
        <v>612</v>
      </c>
      <c r="C176" s="93" t="s">
        <v>1389</v>
      </c>
      <c r="D176" s="79" t="s">
        <v>1176</v>
      </c>
      <c r="E176" s="82" t="s">
        <v>1183</v>
      </c>
      <c r="F176" s="80">
        <v>2</v>
      </c>
      <c r="G176" s="80">
        <v>30</v>
      </c>
      <c r="H176" s="80">
        <v>33</v>
      </c>
      <c r="I176" s="6" t="s">
        <v>1298</v>
      </c>
      <c r="J176" s="52">
        <v>139</v>
      </c>
    </row>
    <row r="177" spans="1:10" ht="12.75">
      <c r="A177" s="1">
        <v>81</v>
      </c>
      <c r="B177" s="94">
        <v>749</v>
      </c>
      <c r="C177" s="93" t="s">
        <v>1390</v>
      </c>
      <c r="D177" s="79" t="s">
        <v>1199</v>
      </c>
      <c r="E177" s="82" t="s">
        <v>1183</v>
      </c>
      <c r="F177" s="80">
        <v>2</v>
      </c>
      <c r="G177" s="80">
        <v>31</v>
      </c>
      <c r="H177" s="80">
        <v>17</v>
      </c>
      <c r="I177" s="6" t="s">
        <v>1299</v>
      </c>
      <c r="J177" s="52">
        <v>138</v>
      </c>
    </row>
    <row r="178" spans="1:10" ht="12.75">
      <c r="A178" s="1">
        <v>82</v>
      </c>
      <c r="B178" s="78">
        <v>599</v>
      </c>
      <c r="C178" s="93" t="s">
        <v>1391</v>
      </c>
      <c r="D178" s="79" t="s">
        <v>1192</v>
      </c>
      <c r="E178" s="81" t="s">
        <v>1177</v>
      </c>
      <c r="F178" s="80">
        <v>2</v>
      </c>
      <c r="G178" s="80">
        <v>45</v>
      </c>
      <c r="H178" s="80">
        <v>40</v>
      </c>
      <c r="I178" s="6" t="s">
        <v>1300</v>
      </c>
      <c r="J178" s="52">
        <v>137</v>
      </c>
    </row>
    <row r="179" spans="1:10" ht="12.75">
      <c r="A179" s="1">
        <v>83</v>
      </c>
      <c r="B179" s="78">
        <v>770</v>
      </c>
      <c r="C179" s="93" t="s">
        <v>1392</v>
      </c>
      <c r="D179" s="79" t="s">
        <v>1173</v>
      </c>
      <c r="E179" s="79" t="s">
        <v>1174</v>
      </c>
      <c r="F179" s="80">
        <v>2</v>
      </c>
      <c r="G179" s="80">
        <v>47</v>
      </c>
      <c r="H179" s="80">
        <v>52</v>
      </c>
      <c r="I179" s="6" t="s">
        <v>1301</v>
      </c>
      <c r="J179" s="52">
        <v>136</v>
      </c>
    </row>
    <row r="180" spans="1:10" ht="12.75">
      <c r="A180" s="1">
        <v>84</v>
      </c>
      <c r="B180" s="78">
        <v>623</v>
      </c>
      <c r="C180" s="93" t="s">
        <v>1393</v>
      </c>
      <c r="D180" s="79" t="s">
        <v>1399</v>
      </c>
      <c r="E180" s="82" t="s">
        <v>1183</v>
      </c>
      <c r="F180" s="80">
        <v>2</v>
      </c>
      <c r="G180" s="80">
        <v>57</v>
      </c>
      <c r="H180" s="101" t="s">
        <v>1226</v>
      </c>
      <c r="I180" s="6" t="s">
        <v>1302</v>
      </c>
      <c r="J180" s="52">
        <v>135</v>
      </c>
    </row>
    <row r="181" spans="1:10" ht="12.75">
      <c r="A181" s="1">
        <v>85</v>
      </c>
      <c r="B181" s="78">
        <v>597</v>
      </c>
      <c r="C181" s="115" t="s">
        <v>827</v>
      </c>
      <c r="D181" s="91" t="s">
        <v>1173</v>
      </c>
      <c r="E181" s="104" t="s">
        <v>1177</v>
      </c>
      <c r="F181" s="84">
        <v>3</v>
      </c>
      <c r="G181" s="84">
        <v>10</v>
      </c>
      <c r="H181" s="110" t="s">
        <v>1226</v>
      </c>
      <c r="I181" s="6" t="s">
        <v>1315</v>
      </c>
      <c r="J181" s="52">
        <v>134</v>
      </c>
    </row>
    <row r="182" spans="1:10" ht="12.75">
      <c r="A182" s="1">
        <v>1</v>
      </c>
      <c r="B182" s="78">
        <v>592</v>
      </c>
      <c r="C182" s="93" t="s">
        <v>1400</v>
      </c>
      <c r="D182" s="79" t="s">
        <v>1471</v>
      </c>
      <c r="E182" s="79" t="s">
        <v>1174</v>
      </c>
      <c r="F182" s="80">
        <v>1</v>
      </c>
      <c r="G182" s="80">
        <v>23</v>
      </c>
      <c r="H182" s="80">
        <v>46</v>
      </c>
      <c r="I182" s="6" t="s">
        <v>1231</v>
      </c>
      <c r="J182" s="52">
        <v>218</v>
      </c>
    </row>
    <row r="183" spans="1:10" ht="12.75">
      <c r="A183" s="1">
        <v>2</v>
      </c>
      <c r="B183" s="94">
        <v>747</v>
      </c>
      <c r="C183" s="93" t="s">
        <v>1326</v>
      </c>
      <c r="D183" s="79" t="s">
        <v>1176</v>
      </c>
      <c r="E183" s="79" t="s">
        <v>1174</v>
      </c>
      <c r="F183" s="80">
        <v>1</v>
      </c>
      <c r="G183" s="80">
        <v>24</v>
      </c>
      <c r="H183" s="80">
        <v>46</v>
      </c>
      <c r="I183" s="6" t="s">
        <v>1232</v>
      </c>
      <c r="J183" s="52">
        <v>217</v>
      </c>
    </row>
    <row r="184" spans="1:10" ht="12.75">
      <c r="A184" s="1">
        <v>3</v>
      </c>
      <c r="B184" s="78">
        <v>608</v>
      </c>
      <c r="C184" s="93" t="s">
        <v>1401</v>
      </c>
      <c r="D184" s="79" t="s">
        <v>1179</v>
      </c>
      <c r="E184" s="79" t="s">
        <v>1174</v>
      </c>
      <c r="F184" s="80">
        <v>1</v>
      </c>
      <c r="G184" s="80">
        <v>27</v>
      </c>
      <c r="H184" s="80">
        <v>57</v>
      </c>
      <c r="I184" s="6" t="s">
        <v>1233</v>
      </c>
      <c r="J184" s="52">
        <v>216</v>
      </c>
    </row>
    <row r="185" spans="1:10" ht="12.75">
      <c r="A185" s="1">
        <v>4</v>
      </c>
      <c r="B185" s="78">
        <v>607</v>
      </c>
      <c r="C185" s="93" t="s">
        <v>1402</v>
      </c>
      <c r="D185" s="79" t="s">
        <v>1202</v>
      </c>
      <c r="E185" s="79" t="s">
        <v>1174</v>
      </c>
      <c r="F185" s="80">
        <v>1</v>
      </c>
      <c r="G185" s="80">
        <v>28</v>
      </c>
      <c r="H185" s="80">
        <v>42</v>
      </c>
      <c r="I185" s="6" t="s">
        <v>1234</v>
      </c>
      <c r="J185" s="52">
        <v>215</v>
      </c>
    </row>
    <row r="186" spans="1:10" ht="12.75">
      <c r="A186" s="1">
        <v>5</v>
      </c>
      <c r="B186" s="78">
        <v>593</v>
      </c>
      <c r="C186" s="93" t="s">
        <v>1403</v>
      </c>
      <c r="D186" s="79" t="s">
        <v>1187</v>
      </c>
      <c r="E186" s="79" t="s">
        <v>1174</v>
      </c>
      <c r="F186" s="80">
        <v>1</v>
      </c>
      <c r="G186" s="80">
        <v>29</v>
      </c>
      <c r="H186" s="101" t="s">
        <v>1221</v>
      </c>
      <c r="I186" s="6" t="s">
        <v>1236</v>
      </c>
      <c r="J186" s="52">
        <v>214</v>
      </c>
    </row>
    <row r="187" spans="1:10" ht="12.75">
      <c r="A187" s="1">
        <v>6</v>
      </c>
      <c r="B187" s="78">
        <v>571</v>
      </c>
      <c r="C187" s="93" t="s">
        <v>1404</v>
      </c>
      <c r="D187" s="79" t="s">
        <v>1176</v>
      </c>
      <c r="E187" s="79" t="s">
        <v>1174</v>
      </c>
      <c r="F187" s="80">
        <v>1</v>
      </c>
      <c r="G187" s="80">
        <v>29</v>
      </c>
      <c r="H187" s="80">
        <v>44</v>
      </c>
      <c r="I187" s="6" t="s">
        <v>1235</v>
      </c>
      <c r="J187" s="52">
        <v>213</v>
      </c>
    </row>
    <row r="188" spans="1:10" ht="12.75">
      <c r="A188" s="1">
        <v>7</v>
      </c>
      <c r="B188" s="94">
        <v>746</v>
      </c>
      <c r="C188" s="93" t="s">
        <v>1405</v>
      </c>
      <c r="D188" s="79" t="s">
        <v>1187</v>
      </c>
      <c r="E188" s="79" t="s">
        <v>1174</v>
      </c>
      <c r="F188" s="80">
        <v>1</v>
      </c>
      <c r="G188" s="80">
        <v>31</v>
      </c>
      <c r="H188" s="80">
        <v>33</v>
      </c>
      <c r="I188" s="6" t="s">
        <v>1237</v>
      </c>
      <c r="J188" s="52">
        <v>212</v>
      </c>
    </row>
    <row r="189" spans="1:10" ht="12.75">
      <c r="A189" s="1">
        <v>8</v>
      </c>
      <c r="B189" s="78">
        <v>588</v>
      </c>
      <c r="C189" s="93" t="s">
        <v>1406</v>
      </c>
      <c r="D189" s="79" t="s">
        <v>1199</v>
      </c>
      <c r="E189" s="80" t="s">
        <v>1174</v>
      </c>
      <c r="F189" s="80">
        <v>1</v>
      </c>
      <c r="G189" s="80">
        <v>33</v>
      </c>
      <c r="H189" s="80">
        <v>11</v>
      </c>
      <c r="I189" s="6" t="s">
        <v>1238</v>
      </c>
      <c r="J189" s="52">
        <v>211</v>
      </c>
    </row>
    <row r="190" spans="1:10" ht="12.75">
      <c r="A190" s="1">
        <v>9</v>
      </c>
      <c r="B190" s="78">
        <v>581</v>
      </c>
      <c r="C190" s="93" t="s">
        <v>782</v>
      </c>
      <c r="D190" s="79" t="s">
        <v>1195</v>
      </c>
      <c r="E190" s="81" t="s">
        <v>1177</v>
      </c>
      <c r="F190" s="80">
        <v>1</v>
      </c>
      <c r="G190" s="80">
        <v>33</v>
      </c>
      <c r="H190" s="80">
        <v>18</v>
      </c>
      <c r="I190" s="6" t="s">
        <v>1239</v>
      </c>
      <c r="J190" s="52">
        <v>210</v>
      </c>
    </row>
    <row r="191" spans="1:10" ht="12.75">
      <c r="A191" s="1">
        <v>10</v>
      </c>
      <c r="B191" s="78">
        <v>630</v>
      </c>
      <c r="C191" s="93" t="s">
        <v>1407</v>
      </c>
      <c r="D191" s="79" t="s">
        <v>1397</v>
      </c>
      <c r="E191" s="79" t="s">
        <v>1174</v>
      </c>
      <c r="F191" s="80">
        <v>1</v>
      </c>
      <c r="G191" s="80">
        <v>34</v>
      </c>
      <c r="H191" s="101" t="s">
        <v>1222</v>
      </c>
      <c r="I191" s="6" t="s">
        <v>1242</v>
      </c>
      <c r="J191" s="52">
        <v>209</v>
      </c>
    </row>
    <row r="192" spans="1:10" ht="12.75">
      <c r="A192" s="1">
        <v>11</v>
      </c>
      <c r="B192" s="78">
        <v>622</v>
      </c>
      <c r="C192" s="93" t="s">
        <v>1097</v>
      </c>
      <c r="D192" s="79" t="s">
        <v>1192</v>
      </c>
      <c r="E192" s="79" t="s">
        <v>1174</v>
      </c>
      <c r="F192" s="80">
        <v>1</v>
      </c>
      <c r="G192" s="80">
        <v>34</v>
      </c>
      <c r="H192" s="101" t="s">
        <v>1223</v>
      </c>
      <c r="I192" s="6" t="s">
        <v>1243</v>
      </c>
      <c r="J192" s="52">
        <v>208</v>
      </c>
    </row>
    <row r="193" spans="1:10" ht="12.75">
      <c r="A193" s="1">
        <v>12</v>
      </c>
      <c r="B193" s="78">
        <v>772</v>
      </c>
      <c r="C193" s="93" t="s">
        <v>1408</v>
      </c>
      <c r="D193" s="79" t="s">
        <v>1176</v>
      </c>
      <c r="E193" s="79" t="s">
        <v>1174</v>
      </c>
      <c r="F193" s="80">
        <v>1</v>
      </c>
      <c r="G193" s="80">
        <v>34</v>
      </c>
      <c r="H193" s="80">
        <v>29</v>
      </c>
      <c r="I193" s="6" t="s">
        <v>1240</v>
      </c>
      <c r="J193" s="52">
        <v>207</v>
      </c>
    </row>
    <row r="194" spans="1:10" ht="12.75">
      <c r="A194" s="1">
        <v>13</v>
      </c>
      <c r="B194" s="78">
        <v>604</v>
      </c>
      <c r="C194" s="93" t="s">
        <v>1409</v>
      </c>
      <c r="D194" s="79" t="s">
        <v>1397</v>
      </c>
      <c r="E194" s="79" t="s">
        <v>1174</v>
      </c>
      <c r="F194" s="80">
        <v>1</v>
      </c>
      <c r="G194" s="80">
        <v>34</v>
      </c>
      <c r="H194" s="80">
        <v>49</v>
      </c>
      <c r="I194" s="6" t="s">
        <v>1241</v>
      </c>
      <c r="J194" s="52">
        <v>206</v>
      </c>
    </row>
    <row r="195" spans="1:10" ht="12.75">
      <c r="A195" s="1">
        <v>14</v>
      </c>
      <c r="B195" s="94">
        <v>743</v>
      </c>
      <c r="C195" s="93" t="s">
        <v>1410</v>
      </c>
      <c r="D195" s="79" t="s">
        <v>1472</v>
      </c>
      <c r="E195" s="80" t="s">
        <v>1174</v>
      </c>
      <c r="F195" s="80">
        <v>1</v>
      </c>
      <c r="G195" s="80">
        <v>36</v>
      </c>
      <c r="H195" s="80">
        <v>30</v>
      </c>
      <c r="I195" s="6" t="s">
        <v>1244</v>
      </c>
      <c r="J195" s="52">
        <v>205</v>
      </c>
    </row>
    <row r="196" spans="1:10" ht="12.75">
      <c r="A196" s="1">
        <v>15</v>
      </c>
      <c r="B196" s="78">
        <v>595</v>
      </c>
      <c r="C196" s="93" t="s">
        <v>1411</v>
      </c>
      <c r="D196" s="79" t="s">
        <v>1176</v>
      </c>
      <c r="E196" s="79" t="s">
        <v>1174</v>
      </c>
      <c r="F196" s="80">
        <v>1</v>
      </c>
      <c r="G196" s="80">
        <v>36</v>
      </c>
      <c r="H196" s="80">
        <v>45</v>
      </c>
      <c r="I196" s="6" t="s">
        <v>1245</v>
      </c>
      <c r="J196" s="52">
        <v>204</v>
      </c>
    </row>
    <row r="197" spans="1:10" ht="12.75">
      <c r="A197" s="1">
        <v>16</v>
      </c>
      <c r="B197" s="94">
        <v>741</v>
      </c>
      <c r="C197" s="93" t="s">
        <v>1412</v>
      </c>
      <c r="D197" s="79" t="s">
        <v>1209</v>
      </c>
      <c r="E197" s="79" t="s">
        <v>1174</v>
      </c>
      <c r="F197" s="101">
        <v>1</v>
      </c>
      <c r="G197" s="80">
        <v>37</v>
      </c>
      <c r="H197" s="101" t="s">
        <v>1224</v>
      </c>
      <c r="I197" s="6" t="s">
        <v>1247</v>
      </c>
      <c r="J197" s="52">
        <v>203</v>
      </c>
    </row>
    <row r="198" spans="1:10" ht="12.75">
      <c r="A198" s="1">
        <v>17</v>
      </c>
      <c r="B198" s="78">
        <v>632</v>
      </c>
      <c r="C198" s="93" t="s">
        <v>1413</v>
      </c>
      <c r="D198" s="79" t="s">
        <v>1176</v>
      </c>
      <c r="E198" s="80" t="s">
        <v>1174</v>
      </c>
      <c r="F198" s="80">
        <v>1</v>
      </c>
      <c r="G198" s="80">
        <v>37</v>
      </c>
      <c r="H198" s="80">
        <v>56</v>
      </c>
      <c r="I198" s="6" t="s">
        <v>1246</v>
      </c>
      <c r="J198" s="52">
        <v>202</v>
      </c>
    </row>
    <row r="199" spans="1:10" ht="12.75">
      <c r="A199" s="1">
        <v>18</v>
      </c>
      <c r="B199" s="94">
        <v>742</v>
      </c>
      <c r="C199" s="93" t="s">
        <v>1414</v>
      </c>
      <c r="D199" s="79" t="s">
        <v>1179</v>
      </c>
      <c r="E199" s="79" t="s">
        <v>1174</v>
      </c>
      <c r="F199" s="80">
        <v>1</v>
      </c>
      <c r="G199" s="80">
        <v>39</v>
      </c>
      <c r="H199" s="80">
        <v>57</v>
      </c>
      <c r="I199" s="6" t="s">
        <v>1248</v>
      </c>
      <c r="J199" s="52">
        <v>201</v>
      </c>
    </row>
    <row r="200" spans="1:10" ht="12.75">
      <c r="A200" s="1">
        <v>19</v>
      </c>
      <c r="B200" s="78">
        <v>575</v>
      </c>
      <c r="C200" s="93" t="s">
        <v>1415</v>
      </c>
      <c r="D200" s="79" t="s">
        <v>1191</v>
      </c>
      <c r="E200" s="79" t="s">
        <v>1174</v>
      </c>
      <c r="F200" s="80">
        <v>1</v>
      </c>
      <c r="G200" s="80">
        <v>40</v>
      </c>
      <c r="H200" s="101" t="s">
        <v>1224</v>
      </c>
      <c r="I200" s="6" t="s">
        <v>1253</v>
      </c>
      <c r="J200" s="52">
        <v>200</v>
      </c>
    </row>
    <row r="201" spans="1:10" ht="12.75">
      <c r="A201" s="1">
        <v>20</v>
      </c>
      <c r="B201" s="78">
        <v>584</v>
      </c>
      <c r="C201" s="93" t="s">
        <v>1416</v>
      </c>
      <c r="D201" s="79" t="s">
        <v>1473</v>
      </c>
      <c r="E201" s="79" t="s">
        <v>1174</v>
      </c>
      <c r="F201" s="80">
        <v>1</v>
      </c>
      <c r="G201" s="80">
        <v>40</v>
      </c>
      <c r="H201" s="80">
        <v>27</v>
      </c>
      <c r="I201" s="6" t="s">
        <v>1249</v>
      </c>
      <c r="J201" s="52">
        <v>199</v>
      </c>
    </row>
    <row r="202" spans="1:10" ht="12.75">
      <c r="A202" s="1">
        <v>21</v>
      </c>
      <c r="B202" s="78">
        <v>573</v>
      </c>
      <c r="C202" s="93" t="s">
        <v>1417</v>
      </c>
      <c r="D202" s="79" t="s">
        <v>1474</v>
      </c>
      <c r="E202" s="79" t="s">
        <v>1174</v>
      </c>
      <c r="F202" s="80">
        <v>1</v>
      </c>
      <c r="G202" s="80">
        <v>40</v>
      </c>
      <c r="H202" s="80">
        <v>52</v>
      </c>
      <c r="I202" s="6" t="s">
        <v>1250</v>
      </c>
      <c r="J202" s="52">
        <v>198</v>
      </c>
    </row>
    <row r="203" spans="1:10" ht="12.75">
      <c r="A203" s="1">
        <v>22</v>
      </c>
      <c r="B203" s="78">
        <v>619</v>
      </c>
      <c r="C203" s="93" t="s">
        <v>1096</v>
      </c>
      <c r="D203" s="79" t="s">
        <v>1192</v>
      </c>
      <c r="E203" s="79" t="s">
        <v>1174</v>
      </c>
      <c r="F203" s="80">
        <v>1</v>
      </c>
      <c r="G203" s="80">
        <v>40</v>
      </c>
      <c r="H203" s="80">
        <v>55</v>
      </c>
      <c r="I203" s="6" t="s">
        <v>1251</v>
      </c>
      <c r="J203" s="52">
        <v>197</v>
      </c>
    </row>
    <row r="204" spans="1:10" ht="12.75">
      <c r="A204" s="1">
        <v>23</v>
      </c>
      <c r="B204" s="94">
        <v>748</v>
      </c>
      <c r="C204" s="93" t="s">
        <v>1418</v>
      </c>
      <c r="D204" s="79" t="s">
        <v>1175</v>
      </c>
      <c r="E204" s="79" t="s">
        <v>1174</v>
      </c>
      <c r="F204" s="80">
        <v>1</v>
      </c>
      <c r="G204" s="80">
        <v>40</v>
      </c>
      <c r="H204" s="80">
        <v>58</v>
      </c>
      <c r="I204" s="6" t="s">
        <v>1252</v>
      </c>
      <c r="J204" s="52">
        <v>196</v>
      </c>
    </row>
    <row r="205" spans="1:10" ht="12.75">
      <c r="A205" s="1">
        <v>24</v>
      </c>
      <c r="B205" s="78">
        <v>775</v>
      </c>
      <c r="C205" s="93" t="s">
        <v>1419</v>
      </c>
      <c r="D205" s="79" t="s">
        <v>1176</v>
      </c>
      <c r="E205" s="80" t="s">
        <v>1174</v>
      </c>
      <c r="F205" s="80">
        <v>1</v>
      </c>
      <c r="G205" s="80">
        <v>41</v>
      </c>
      <c r="H205" s="101" t="s">
        <v>1225</v>
      </c>
      <c r="I205" s="6" t="s">
        <v>1256</v>
      </c>
      <c r="J205" s="52">
        <v>195</v>
      </c>
    </row>
    <row r="206" spans="1:10" ht="12.75">
      <c r="A206" s="1">
        <v>25</v>
      </c>
      <c r="B206" s="103">
        <v>636</v>
      </c>
      <c r="C206" s="114" t="s">
        <v>774</v>
      </c>
      <c r="D206" s="83" t="s">
        <v>1176</v>
      </c>
      <c r="E206" s="80" t="s">
        <v>1219</v>
      </c>
      <c r="F206" s="80">
        <v>1</v>
      </c>
      <c r="G206" s="80">
        <v>41</v>
      </c>
      <c r="H206" s="80">
        <v>15</v>
      </c>
      <c r="I206" s="6" t="s">
        <v>1254</v>
      </c>
      <c r="J206" s="52">
        <v>194</v>
      </c>
    </row>
    <row r="207" spans="1:10" ht="12.75">
      <c r="A207" s="1">
        <v>26</v>
      </c>
      <c r="B207" s="78">
        <v>589</v>
      </c>
      <c r="C207" s="93" t="s">
        <v>1420</v>
      </c>
      <c r="D207" s="79" t="s">
        <v>1173</v>
      </c>
      <c r="E207" s="79" t="s">
        <v>1174</v>
      </c>
      <c r="F207" s="80">
        <v>1</v>
      </c>
      <c r="G207" s="80">
        <v>41</v>
      </c>
      <c r="H207" s="80">
        <v>49</v>
      </c>
      <c r="I207" s="6" t="s">
        <v>1255</v>
      </c>
      <c r="J207" s="52">
        <v>193</v>
      </c>
    </row>
    <row r="208" spans="1:10" ht="12.75">
      <c r="A208" s="1">
        <v>27</v>
      </c>
      <c r="B208" s="78">
        <v>629</v>
      </c>
      <c r="C208" s="93" t="s">
        <v>1421</v>
      </c>
      <c r="D208" s="79" t="s">
        <v>1475</v>
      </c>
      <c r="E208" s="79" t="s">
        <v>1174</v>
      </c>
      <c r="F208" s="80">
        <v>1</v>
      </c>
      <c r="G208" s="80">
        <v>42</v>
      </c>
      <c r="H208" s="80">
        <v>17</v>
      </c>
      <c r="I208" s="6" t="s">
        <v>1257</v>
      </c>
      <c r="J208" s="52">
        <v>192</v>
      </c>
    </row>
    <row r="209" spans="1:10" ht="12.75">
      <c r="A209" s="1">
        <v>28</v>
      </c>
      <c r="B209" s="78">
        <v>778</v>
      </c>
      <c r="C209" s="93" t="s">
        <v>1422</v>
      </c>
      <c r="D209" s="79" t="s">
        <v>1179</v>
      </c>
      <c r="E209" s="79" t="s">
        <v>1174</v>
      </c>
      <c r="F209" s="80">
        <v>1</v>
      </c>
      <c r="G209" s="80">
        <v>42</v>
      </c>
      <c r="H209" s="80">
        <v>19</v>
      </c>
      <c r="I209" s="6" t="s">
        <v>1258</v>
      </c>
      <c r="J209" s="52">
        <v>191</v>
      </c>
    </row>
    <row r="210" spans="1:10" ht="12.75">
      <c r="A210" s="1">
        <v>29</v>
      </c>
      <c r="B210" s="78">
        <v>774</v>
      </c>
      <c r="C210" s="93" t="s">
        <v>1423</v>
      </c>
      <c r="D210" s="79" t="s">
        <v>1176</v>
      </c>
      <c r="E210" s="81" t="s">
        <v>1177</v>
      </c>
      <c r="F210" s="80">
        <v>1</v>
      </c>
      <c r="G210" s="80">
        <v>42</v>
      </c>
      <c r="H210" s="80">
        <v>29</v>
      </c>
      <c r="I210" s="6" t="s">
        <v>1259</v>
      </c>
      <c r="J210" s="52">
        <v>190</v>
      </c>
    </row>
    <row r="211" spans="1:10" ht="12.75">
      <c r="A211" s="1">
        <v>30</v>
      </c>
      <c r="B211" s="78">
        <v>605</v>
      </c>
      <c r="C211" s="93" t="s">
        <v>1114</v>
      </c>
      <c r="D211" s="79" t="s">
        <v>1476</v>
      </c>
      <c r="E211" s="79" t="s">
        <v>1174</v>
      </c>
      <c r="F211" s="80">
        <v>1</v>
      </c>
      <c r="G211" s="80">
        <v>43</v>
      </c>
      <c r="H211" s="80">
        <v>13</v>
      </c>
      <c r="I211" s="6" t="s">
        <v>1260</v>
      </c>
      <c r="J211" s="52">
        <v>189</v>
      </c>
    </row>
    <row r="212" spans="1:10" ht="12.75">
      <c r="A212" s="1">
        <v>31</v>
      </c>
      <c r="B212" s="78">
        <v>585</v>
      </c>
      <c r="C212" s="93" t="s">
        <v>1424</v>
      </c>
      <c r="D212" s="79" t="s">
        <v>1186</v>
      </c>
      <c r="E212" s="80" t="s">
        <v>1174</v>
      </c>
      <c r="F212" s="80">
        <v>1</v>
      </c>
      <c r="G212" s="80">
        <v>43</v>
      </c>
      <c r="H212" s="80">
        <v>46</v>
      </c>
      <c r="I212" s="6" t="s">
        <v>1261</v>
      </c>
      <c r="J212" s="52">
        <v>188</v>
      </c>
    </row>
    <row r="213" spans="1:10" ht="12.75">
      <c r="A213" s="1">
        <v>32</v>
      </c>
      <c r="B213" s="78">
        <v>606</v>
      </c>
      <c r="C213" s="93" t="s">
        <v>789</v>
      </c>
      <c r="D213" s="79" t="s">
        <v>1201</v>
      </c>
      <c r="E213" s="80" t="s">
        <v>1174</v>
      </c>
      <c r="F213" s="80">
        <v>1</v>
      </c>
      <c r="G213" s="80">
        <v>44</v>
      </c>
      <c r="H213" s="80">
        <v>20</v>
      </c>
      <c r="I213" s="6" t="s">
        <v>1262</v>
      </c>
      <c r="J213" s="52">
        <v>187</v>
      </c>
    </row>
    <row r="214" spans="1:10" ht="12.75">
      <c r="A214" s="1">
        <v>33</v>
      </c>
      <c r="B214" s="78">
        <v>579</v>
      </c>
      <c r="C214" s="93" t="s">
        <v>1425</v>
      </c>
      <c r="D214" s="79" t="s">
        <v>1176</v>
      </c>
      <c r="E214" s="79" t="s">
        <v>1174</v>
      </c>
      <c r="F214" s="80">
        <v>1</v>
      </c>
      <c r="G214" s="80">
        <v>44</v>
      </c>
      <c r="H214" s="80">
        <v>35</v>
      </c>
      <c r="I214" s="6" t="s">
        <v>1263</v>
      </c>
      <c r="J214" s="52">
        <v>186</v>
      </c>
    </row>
    <row r="215" spans="1:10" ht="12.75">
      <c r="A215" s="1">
        <v>34</v>
      </c>
      <c r="B215" s="94">
        <v>745</v>
      </c>
      <c r="C215" s="93" t="s">
        <v>1426</v>
      </c>
      <c r="D215" s="79" t="s">
        <v>1186</v>
      </c>
      <c r="E215" s="79" t="s">
        <v>1174</v>
      </c>
      <c r="F215" s="80">
        <v>1</v>
      </c>
      <c r="G215" s="80">
        <v>45</v>
      </c>
      <c r="H215" s="80">
        <v>21</v>
      </c>
      <c r="I215" s="6" t="s">
        <v>1264</v>
      </c>
      <c r="J215" s="52">
        <v>185</v>
      </c>
    </row>
    <row r="216" spans="1:10" ht="12.75">
      <c r="A216" s="1">
        <v>35</v>
      </c>
      <c r="B216" s="78">
        <v>594</v>
      </c>
      <c r="C216" s="93" t="s">
        <v>1427</v>
      </c>
      <c r="D216" s="79" t="s">
        <v>1176</v>
      </c>
      <c r="E216" s="80" t="s">
        <v>1174</v>
      </c>
      <c r="F216" s="80">
        <v>1</v>
      </c>
      <c r="G216" s="80">
        <v>45</v>
      </c>
      <c r="H216" s="80">
        <v>38</v>
      </c>
      <c r="I216" s="6" t="s">
        <v>1265</v>
      </c>
      <c r="J216" s="52">
        <v>184</v>
      </c>
    </row>
    <row r="217" spans="1:10" ht="12.75">
      <c r="A217" s="1">
        <v>36</v>
      </c>
      <c r="B217" s="78">
        <v>625</v>
      </c>
      <c r="C217" s="93" t="s">
        <v>1428</v>
      </c>
      <c r="D217" s="79" t="s">
        <v>1477</v>
      </c>
      <c r="E217" s="79" t="s">
        <v>1174</v>
      </c>
      <c r="F217" s="80">
        <v>1</v>
      </c>
      <c r="G217" s="80">
        <v>45</v>
      </c>
      <c r="H217" s="80">
        <v>46</v>
      </c>
      <c r="I217" s="6" t="s">
        <v>1266</v>
      </c>
      <c r="J217" s="52">
        <v>183</v>
      </c>
    </row>
    <row r="218" spans="1:10" ht="12.75">
      <c r="A218" s="1">
        <v>37</v>
      </c>
      <c r="B218" s="78">
        <v>598</v>
      </c>
      <c r="C218" s="93" t="s">
        <v>1429</v>
      </c>
      <c r="D218" s="79" t="s">
        <v>1202</v>
      </c>
      <c r="E218" s="79" t="s">
        <v>1174</v>
      </c>
      <c r="F218" s="80">
        <v>1</v>
      </c>
      <c r="G218" s="80">
        <v>46</v>
      </c>
      <c r="H218" s="80">
        <v>24</v>
      </c>
      <c r="I218" s="6" t="s">
        <v>1267</v>
      </c>
      <c r="J218" s="52">
        <v>182</v>
      </c>
    </row>
    <row r="219" spans="1:10" ht="12.75">
      <c r="A219" s="1">
        <v>38</v>
      </c>
      <c r="B219" s="78">
        <v>582</v>
      </c>
      <c r="C219" s="93" t="s">
        <v>1430</v>
      </c>
      <c r="D219" s="79" t="s">
        <v>1192</v>
      </c>
      <c r="E219" s="79" t="s">
        <v>1174</v>
      </c>
      <c r="F219" s="80">
        <v>1</v>
      </c>
      <c r="G219" s="80">
        <v>46</v>
      </c>
      <c r="H219" s="80">
        <v>56</v>
      </c>
      <c r="I219" s="6" t="s">
        <v>1268</v>
      </c>
      <c r="J219" s="52">
        <v>181</v>
      </c>
    </row>
    <row r="220" spans="1:10" ht="12.75">
      <c r="A220" s="1">
        <v>39</v>
      </c>
      <c r="B220" s="78">
        <v>614</v>
      </c>
      <c r="C220" s="114" t="s">
        <v>1431</v>
      </c>
      <c r="D220" s="83" t="s">
        <v>1176</v>
      </c>
      <c r="E220" s="83" t="s">
        <v>1174</v>
      </c>
      <c r="F220" s="100">
        <v>1</v>
      </c>
      <c r="G220" s="100">
        <v>48</v>
      </c>
      <c r="H220" s="100">
        <v>20</v>
      </c>
      <c r="I220" s="6" t="s">
        <v>1269</v>
      </c>
      <c r="J220" s="52">
        <v>180</v>
      </c>
    </row>
    <row r="221" spans="1:10" ht="12.75">
      <c r="A221" s="1">
        <v>40</v>
      </c>
      <c r="B221" s="78">
        <v>586</v>
      </c>
      <c r="C221" s="93" t="s">
        <v>1432</v>
      </c>
      <c r="D221" s="79" t="s">
        <v>1478</v>
      </c>
      <c r="E221" s="79" t="s">
        <v>1174</v>
      </c>
      <c r="F221" s="80">
        <v>1</v>
      </c>
      <c r="G221" s="80">
        <v>49</v>
      </c>
      <c r="H221" s="80">
        <v>21</v>
      </c>
      <c r="I221" s="6" t="s">
        <v>1270</v>
      </c>
      <c r="J221" s="52">
        <v>179</v>
      </c>
    </row>
    <row r="222" spans="1:10" ht="12.75">
      <c r="A222" s="1">
        <v>41</v>
      </c>
      <c r="B222" s="78">
        <v>776</v>
      </c>
      <c r="C222" s="93" t="s">
        <v>1433</v>
      </c>
      <c r="D222" s="79" t="s">
        <v>1176</v>
      </c>
      <c r="E222" s="79" t="s">
        <v>1174</v>
      </c>
      <c r="F222" s="80">
        <v>1</v>
      </c>
      <c r="G222" s="80">
        <v>49</v>
      </c>
      <c r="H222" s="80">
        <v>31</v>
      </c>
      <c r="I222" s="6" t="s">
        <v>1271</v>
      </c>
      <c r="J222" s="52">
        <v>178</v>
      </c>
    </row>
    <row r="223" spans="1:10" ht="12.75">
      <c r="A223" s="1">
        <v>42</v>
      </c>
      <c r="B223" s="78">
        <v>627</v>
      </c>
      <c r="C223" s="93" t="s">
        <v>780</v>
      </c>
      <c r="D223" s="79" t="s">
        <v>1479</v>
      </c>
      <c r="E223" s="80" t="s">
        <v>1174</v>
      </c>
      <c r="F223" s="80">
        <v>1</v>
      </c>
      <c r="G223" s="80">
        <v>49</v>
      </c>
      <c r="H223" s="80">
        <v>48</v>
      </c>
      <c r="I223" s="6" t="s">
        <v>1272</v>
      </c>
      <c r="J223" s="52">
        <v>177</v>
      </c>
    </row>
    <row r="224" spans="1:10" ht="12.75">
      <c r="A224" s="1">
        <v>43</v>
      </c>
      <c r="B224" s="78">
        <v>628</v>
      </c>
      <c r="C224" s="93" t="s">
        <v>1434</v>
      </c>
      <c r="D224" s="79" t="s">
        <v>1199</v>
      </c>
      <c r="E224" s="79" t="s">
        <v>1174</v>
      </c>
      <c r="F224" s="80">
        <v>1</v>
      </c>
      <c r="G224" s="80">
        <v>50</v>
      </c>
      <c r="H224" s="80">
        <v>14</v>
      </c>
      <c r="I224" s="6" t="s">
        <v>1273</v>
      </c>
      <c r="J224" s="52">
        <v>176</v>
      </c>
    </row>
    <row r="225" spans="1:10" ht="12.75">
      <c r="A225" s="1">
        <v>44</v>
      </c>
      <c r="B225" s="78">
        <v>578</v>
      </c>
      <c r="C225" s="93" t="s">
        <v>776</v>
      </c>
      <c r="D225" s="79" t="s">
        <v>1192</v>
      </c>
      <c r="E225" s="79" t="s">
        <v>1174</v>
      </c>
      <c r="F225" s="80">
        <v>1</v>
      </c>
      <c r="G225" s="80">
        <v>51</v>
      </c>
      <c r="H225" s="101" t="s">
        <v>1222</v>
      </c>
      <c r="I225" s="6" t="s">
        <v>1275</v>
      </c>
      <c r="J225" s="52">
        <v>175</v>
      </c>
    </row>
    <row r="226" spans="1:10" ht="12.75">
      <c r="A226" s="1">
        <v>45</v>
      </c>
      <c r="B226" s="94">
        <v>738</v>
      </c>
      <c r="C226" s="93" t="s">
        <v>1435</v>
      </c>
      <c r="D226" s="79" t="s">
        <v>1480</v>
      </c>
      <c r="E226" s="79" t="s">
        <v>1174</v>
      </c>
      <c r="F226" s="80">
        <v>1</v>
      </c>
      <c r="G226" s="80">
        <v>51</v>
      </c>
      <c r="H226" s="80">
        <v>43</v>
      </c>
      <c r="I226" s="6" t="s">
        <v>1274</v>
      </c>
      <c r="J226" s="52">
        <v>174</v>
      </c>
    </row>
    <row r="227" spans="1:10" ht="12.75">
      <c r="A227" s="1">
        <v>46</v>
      </c>
      <c r="B227" s="78">
        <v>600</v>
      </c>
      <c r="C227" s="93" t="s">
        <v>1436</v>
      </c>
      <c r="D227" s="79" t="s">
        <v>1199</v>
      </c>
      <c r="E227" s="79" t="s">
        <v>1174</v>
      </c>
      <c r="F227" s="80">
        <v>1</v>
      </c>
      <c r="G227" s="80">
        <v>53</v>
      </c>
      <c r="H227" s="80">
        <v>26</v>
      </c>
      <c r="I227" s="6" t="s">
        <v>1276</v>
      </c>
      <c r="J227" s="52">
        <v>173</v>
      </c>
    </row>
    <row r="228" spans="1:10" ht="12.75">
      <c r="A228" s="1">
        <v>47</v>
      </c>
      <c r="B228" s="78">
        <v>580</v>
      </c>
      <c r="C228" s="93" t="s">
        <v>1437</v>
      </c>
      <c r="D228" s="79" t="s">
        <v>1481</v>
      </c>
      <c r="E228" s="80" t="s">
        <v>1174</v>
      </c>
      <c r="F228" s="80">
        <v>1</v>
      </c>
      <c r="G228" s="80">
        <v>54</v>
      </c>
      <c r="H228" s="101" t="s">
        <v>1226</v>
      </c>
      <c r="I228" s="6" t="s">
        <v>1278</v>
      </c>
      <c r="J228" s="52">
        <v>172</v>
      </c>
    </row>
    <row r="229" spans="1:10" ht="12.75">
      <c r="A229" s="1">
        <v>48</v>
      </c>
      <c r="B229" s="78">
        <v>587</v>
      </c>
      <c r="C229" s="93" t="s">
        <v>1438</v>
      </c>
      <c r="D229" s="79" t="s">
        <v>1192</v>
      </c>
      <c r="E229" s="79" t="s">
        <v>1174</v>
      </c>
      <c r="F229" s="80">
        <v>1</v>
      </c>
      <c r="G229" s="80">
        <v>54</v>
      </c>
      <c r="H229" s="80">
        <v>16</v>
      </c>
      <c r="I229" s="6" t="s">
        <v>1277</v>
      </c>
      <c r="J229" s="52">
        <v>171</v>
      </c>
    </row>
    <row r="230" spans="1:10" ht="12.75">
      <c r="A230" s="1">
        <v>49</v>
      </c>
      <c r="B230" s="78">
        <v>596</v>
      </c>
      <c r="C230" s="93" t="s">
        <v>1439</v>
      </c>
      <c r="D230" s="79" t="s">
        <v>1201</v>
      </c>
      <c r="E230" s="79" t="s">
        <v>1174</v>
      </c>
      <c r="F230" s="80">
        <v>1</v>
      </c>
      <c r="G230" s="80">
        <v>55</v>
      </c>
      <c r="H230" s="80">
        <v>20</v>
      </c>
      <c r="I230" s="6" t="s">
        <v>1279</v>
      </c>
      <c r="J230" s="52">
        <v>170</v>
      </c>
    </row>
    <row r="231" spans="1:10" ht="12.75">
      <c r="A231" s="1">
        <v>50</v>
      </c>
      <c r="B231" s="78">
        <v>618</v>
      </c>
      <c r="C231" s="93" t="s">
        <v>1440</v>
      </c>
      <c r="D231" s="79" t="s">
        <v>1199</v>
      </c>
      <c r="E231" s="79" t="s">
        <v>1174</v>
      </c>
      <c r="F231" s="80">
        <v>1</v>
      </c>
      <c r="G231" s="80">
        <v>55</v>
      </c>
      <c r="H231" s="80">
        <v>46</v>
      </c>
      <c r="I231" s="6" t="s">
        <v>1280</v>
      </c>
      <c r="J231" s="52">
        <v>169</v>
      </c>
    </row>
    <row r="232" spans="1:10" ht="12.75">
      <c r="A232" s="1">
        <v>51</v>
      </c>
      <c r="B232" s="78">
        <v>613</v>
      </c>
      <c r="C232" s="93" t="s">
        <v>1441</v>
      </c>
      <c r="D232" s="79" t="s">
        <v>1175</v>
      </c>
      <c r="E232" s="80" t="s">
        <v>1174</v>
      </c>
      <c r="F232" s="80">
        <v>1</v>
      </c>
      <c r="G232" s="80">
        <v>56</v>
      </c>
      <c r="H232" s="101" t="s">
        <v>1225</v>
      </c>
      <c r="I232" s="6" t="s">
        <v>1282</v>
      </c>
      <c r="J232" s="52">
        <v>168</v>
      </c>
    </row>
    <row r="233" spans="1:10" ht="12.75">
      <c r="A233" s="1">
        <v>52</v>
      </c>
      <c r="B233" s="94">
        <v>739</v>
      </c>
      <c r="C233" s="93" t="s">
        <v>1442</v>
      </c>
      <c r="D233" s="79" t="s">
        <v>1192</v>
      </c>
      <c r="E233" s="82" t="s">
        <v>1183</v>
      </c>
      <c r="F233" s="80">
        <v>1</v>
      </c>
      <c r="G233" s="80">
        <v>56</v>
      </c>
      <c r="H233" s="80">
        <v>12</v>
      </c>
      <c r="I233" s="6" t="s">
        <v>1281</v>
      </c>
      <c r="J233" s="52">
        <v>167</v>
      </c>
    </row>
    <row r="234" spans="1:10" ht="12.75">
      <c r="A234" s="1">
        <v>53</v>
      </c>
      <c r="B234" s="78">
        <v>771</v>
      </c>
      <c r="C234" s="93" t="s">
        <v>1443</v>
      </c>
      <c r="D234" s="79" t="s">
        <v>1175</v>
      </c>
      <c r="E234" s="80" t="s">
        <v>1174</v>
      </c>
      <c r="F234" s="80">
        <v>1</v>
      </c>
      <c r="G234" s="80">
        <v>57</v>
      </c>
      <c r="H234" s="80">
        <v>40</v>
      </c>
      <c r="I234" s="6" t="s">
        <v>1283</v>
      </c>
      <c r="J234" s="52">
        <v>166</v>
      </c>
    </row>
    <row r="235" spans="1:10" ht="12.75">
      <c r="A235" s="1">
        <v>54</v>
      </c>
      <c r="B235" s="94">
        <v>744</v>
      </c>
      <c r="C235" s="93" t="s">
        <v>1444</v>
      </c>
      <c r="D235" s="79" t="s">
        <v>1173</v>
      </c>
      <c r="E235" s="79" t="s">
        <v>1174</v>
      </c>
      <c r="F235" s="80">
        <v>2</v>
      </c>
      <c r="G235" s="101" t="s">
        <v>1226</v>
      </c>
      <c r="H235" s="80">
        <v>27</v>
      </c>
      <c r="I235" s="6" t="s">
        <v>1303</v>
      </c>
      <c r="J235" s="52">
        <v>165</v>
      </c>
    </row>
    <row r="236" spans="1:10" ht="12.75">
      <c r="A236" s="1">
        <v>55</v>
      </c>
      <c r="B236" s="78">
        <v>616</v>
      </c>
      <c r="C236" s="93" t="s">
        <v>809</v>
      </c>
      <c r="D236" s="79" t="s">
        <v>1192</v>
      </c>
      <c r="E236" s="79" t="s">
        <v>1174</v>
      </c>
      <c r="F236" s="80">
        <v>2</v>
      </c>
      <c r="G236" s="101" t="s">
        <v>1226</v>
      </c>
      <c r="H236" s="80">
        <v>30</v>
      </c>
      <c r="I236" s="6" t="s">
        <v>1304</v>
      </c>
      <c r="J236" s="52">
        <v>164</v>
      </c>
    </row>
    <row r="237" spans="1:10" ht="12.75">
      <c r="A237" s="1">
        <v>56</v>
      </c>
      <c r="B237" s="78">
        <v>572</v>
      </c>
      <c r="C237" s="93" t="s">
        <v>1445</v>
      </c>
      <c r="D237" s="79" t="s">
        <v>1173</v>
      </c>
      <c r="E237" s="79" t="s">
        <v>1174</v>
      </c>
      <c r="F237" s="80">
        <v>2</v>
      </c>
      <c r="G237" s="101" t="s">
        <v>1227</v>
      </c>
      <c r="H237" s="80">
        <v>28</v>
      </c>
      <c r="I237" s="6" t="s">
        <v>1305</v>
      </c>
      <c r="J237" s="52">
        <v>163</v>
      </c>
    </row>
    <row r="238" spans="1:10" ht="12.75">
      <c r="A238" s="1">
        <v>57</v>
      </c>
      <c r="B238" s="78">
        <v>574</v>
      </c>
      <c r="C238" s="93" t="s">
        <v>1446</v>
      </c>
      <c r="D238" s="79" t="s">
        <v>1173</v>
      </c>
      <c r="E238" s="79" t="s">
        <v>1174</v>
      </c>
      <c r="F238" s="80">
        <v>2</v>
      </c>
      <c r="G238" s="101" t="s">
        <v>1228</v>
      </c>
      <c r="H238" s="80">
        <v>14</v>
      </c>
      <c r="I238" s="6" t="s">
        <v>1306</v>
      </c>
      <c r="J238" s="52">
        <v>162</v>
      </c>
    </row>
    <row r="239" spans="1:10" ht="12.75">
      <c r="A239" s="1">
        <v>58</v>
      </c>
      <c r="B239" s="78">
        <v>611</v>
      </c>
      <c r="C239" s="93" t="s">
        <v>1447</v>
      </c>
      <c r="D239" s="79" t="s">
        <v>1209</v>
      </c>
      <c r="E239" s="80" t="s">
        <v>1174</v>
      </c>
      <c r="F239" s="80">
        <v>2</v>
      </c>
      <c r="G239" s="101" t="s">
        <v>1228</v>
      </c>
      <c r="H239" s="80">
        <v>52</v>
      </c>
      <c r="I239" s="6" t="s">
        <v>1307</v>
      </c>
      <c r="J239" s="52">
        <v>161</v>
      </c>
    </row>
    <row r="240" spans="1:10" ht="12.75">
      <c r="A240" s="1">
        <v>59</v>
      </c>
      <c r="B240" s="78">
        <v>773</v>
      </c>
      <c r="C240" s="93" t="s">
        <v>1448</v>
      </c>
      <c r="D240" s="79" t="s">
        <v>1176</v>
      </c>
      <c r="E240" s="80" t="s">
        <v>1174</v>
      </c>
      <c r="F240" s="80">
        <v>2</v>
      </c>
      <c r="G240" s="101" t="s">
        <v>1228</v>
      </c>
      <c r="H240" s="80">
        <v>53</v>
      </c>
      <c r="I240" s="6" t="s">
        <v>1308</v>
      </c>
      <c r="J240" s="52">
        <v>160</v>
      </c>
    </row>
    <row r="241" spans="1:10" ht="12.75">
      <c r="A241" s="1">
        <v>60</v>
      </c>
      <c r="B241" s="78">
        <v>591</v>
      </c>
      <c r="C241" s="93" t="s">
        <v>1449</v>
      </c>
      <c r="D241" s="79" t="s">
        <v>1199</v>
      </c>
      <c r="E241" s="79" t="s">
        <v>1174</v>
      </c>
      <c r="F241" s="80">
        <v>2</v>
      </c>
      <c r="G241" s="101" t="s">
        <v>1229</v>
      </c>
      <c r="H241" s="80">
        <v>56</v>
      </c>
      <c r="I241" s="6" t="s">
        <v>1309</v>
      </c>
      <c r="J241" s="52">
        <v>159</v>
      </c>
    </row>
    <row r="242" spans="1:10" ht="12.75">
      <c r="A242" s="1">
        <v>61</v>
      </c>
      <c r="B242" s="78">
        <v>602</v>
      </c>
      <c r="C242" s="93" t="s">
        <v>1450</v>
      </c>
      <c r="D242" s="79" t="s">
        <v>1176</v>
      </c>
      <c r="E242" s="82" t="s">
        <v>1183</v>
      </c>
      <c r="F242" s="80">
        <v>2</v>
      </c>
      <c r="G242" s="101" t="s">
        <v>1223</v>
      </c>
      <c r="H242" s="80">
        <v>34</v>
      </c>
      <c r="I242" s="6" t="s">
        <v>1310</v>
      </c>
      <c r="J242" s="52">
        <v>158</v>
      </c>
    </row>
    <row r="243" spans="1:10" ht="12.75">
      <c r="A243" s="1">
        <v>62</v>
      </c>
      <c r="B243" s="78">
        <v>631</v>
      </c>
      <c r="C243" s="93" t="s">
        <v>1451</v>
      </c>
      <c r="D243" s="79" t="s">
        <v>1176</v>
      </c>
      <c r="E243" s="82" t="s">
        <v>1183</v>
      </c>
      <c r="F243" s="80">
        <v>2</v>
      </c>
      <c r="G243" s="101" t="s">
        <v>1223</v>
      </c>
      <c r="H243" s="80">
        <v>43</v>
      </c>
      <c r="I243" s="6" t="s">
        <v>1311</v>
      </c>
      <c r="J243" s="52">
        <v>157</v>
      </c>
    </row>
    <row r="244" spans="1:10" ht="12.75">
      <c r="A244" s="1">
        <v>63</v>
      </c>
      <c r="B244" s="94">
        <v>740</v>
      </c>
      <c r="C244" s="93" t="s">
        <v>1452</v>
      </c>
      <c r="D244" s="79" t="s">
        <v>1175</v>
      </c>
      <c r="E244" s="79" t="s">
        <v>1174</v>
      </c>
      <c r="F244" s="80">
        <v>2</v>
      </c>
      <c r="G244" s="101" t="s">
        <v>1225</v>
      </c>
      <c r="H244" s="80">
        <v>30</v>
      </c>
      <c r="I244" s="6" t="s">
        <v>1312</v>
      </c>
      <c r="J244" s="52">
        <v>156</v>
      </c>
    </row>
    <row r="245" spans="1:10" ht="12.75">
      <c r="A245" s="1">
        <v>64</v>
      </c>
      <c r="B245" s="78">
        <v>601</v>
      </c>
      <c r="C245" s="93" t="s">
        <v>1453</v>
      </c>
      <c r="D245" s="79" t="s">
        <v>1199</v>
      </c>
      <c r="E245" s="81" t="s">
        <v>1177</v>
      </c>
      <c r="F245" s="80">
        <v>2</v>
      </c>
      <c r="G245" s="101" t="s">
        <v>1225</v>
      </c>
      <c r="H245" s="80">
        <v>40</v>
      </c>
      <c r="I245" s="6" t="s">
        <v>1313</v>
      </c>
      <c r="J245" s="52">
        <v>155</v>
      </c>
    </row>
    <row r="246" spans="1:10" ht="12.75">
      <c r="A246" s="1">
        <v>65</v>
      </c>
      <c r="B246" s="78">
        <v>621</v>
      </c>
      <c r="C246" s="93" t="s">
        <v>819</v>
      </c>
      <c r="D246" s="79" t="s">
        <v>1192</v>
      </c>
      <c r="E246" s="81" t="s">
        <v>1177</v>
      </c>
      <c r="F246" s="80">
        <v>2</v>
      </c>
      <c r="G246" s="101" t="s">
        <v>1225</v>
      </c>
      <c r="H246" s="80">
        <v>53</v>
      </c>
      <c r="I246" s="6" t="s">
        <v>1314</v>
      </c>
      <c r="J246" s="52">
        <v>154</v>
      </c>
    </row>
    <row r="247" spans="1:10" ht="12.75">
      <c r="A247" s="1">
        <v>66</v>
      </c>
      <c r="B247" s="103">
        <v>635</v>
      </c>
      <c r="C247" s="114" t="s">
        <v>1454</v>
      </c>
      <c r="D247" s="79" t="s">
        <v>1217</v>
      </c>
      <c r="E247" s="80" t="s">
        <v>1177</v>
      </c>
      <c r="F247" s="80">
        <v>2</v>
      </c>
      <c r="G247" s="80">
        <v>10</v>
      </c>
      <c r="H247" s="101" t="s">
        <v>1227</v>
      </c>
      <c r="I247" s="6" t="s">
        <v>1285</v>
      </c>
      <c r="J247" s="52">
        <v>153</v>
      </c>
    </row>
    <row r="248" spans="1:10" ht="12.75">
      <c r="A248" s="1">
        <v>67</v>
      </c>
      <c r="B248" s="78">
        <v>615</v>
      </c>
      <c r="C248" s="93" t="s">
        <v>1455</v>
      </c>
      <c r="D248" s="79" t="s">
        <v>1210</v>
      </c>
      <c r="E248" s="79" t="s">
        <v>1174</v>
      </c>
      <c r="F248" s="80">
        <v>2</v>
      </c>
      <c r="G248" s="80">
        <v>10</v>
      </c>
      <c r="H248" s="80">
        <v>17</v>
      </c>
      <c r="I248" s="6" t="s">
        <v>1284</v>
      </c>
      <c r="J248" s="52">
        <v>152</v>
      </c>
    </row>
    <row r="249" spans="1:10" ht="12.75">
      <c r="A249" s="1">
        <v>68</v>
      </c>
      <c r="B249" s="78">
        <v>779</v>
      </c>
      <c r="C249" s="93" t="s">
        <v>759</v>
      </c>
      <c r="D249" s="79" t="s">
        <v>1180</v>
      </c>
      <c r="E249" s="79" t="s">
        <v>1174</v>
      </c>
      <c r="F249" s="80">
        <v>2</v>
      </c>
      <c r="G249" s="80">
        <v>11</v>
      </c>
      <c r="H249" s="80">
        <v>48</v>
      </c>
      <c r="I249" s="6" t="s">
        <v>1286</v>
      </c>
      <c r="J249" s="52">
        <v>151</v>
      </c>
    </row>
    <row r="250" spans="1:10" ht="12.75">
      <c r="A250" s="1">
        <v>69</v>
      </c>
      <c r="B250" s="78">
        <v>583</v>
      </c>
      <c r="C250" s="93" t="s">
        <v>1456</v>
      </c>
      <c r="D250" s="79" t="s">
        <v>1199</v>
      </c>
      <c r="E250" s="82" t="s">
        <v>1183</v>
      </c>
      <c r="F250" s="80">
        <v>2</v>
      </c>
      <c r="G250" s="80">
        <v>12</v>
      </c>
      <c r="H250" s="101" t="s">
        <v>1221</v>
      </c>
      <c r="I250" s="6" t="s">
        <v>1287</v>
      </c>
      <c r="J250" s="52">
        <v>150</v>
      </c>
    </row>
    <row r="251" spans="1:10" ht="12.75">
      <c r="A251" s="1">
        <v>70</v>
      </c>
      <c r="B251" s="78">
        <v>603</v>
      </c>
      <c r="C251" s="93" t="s">
        <v>1457</v>
      </c>
      <c r="D251" s="79" t="s">
        <v>1199</v>
      </c>
      <c r="E251" s="82" t="s">
        <v>1183</v>
      </c>
      <c r="F251" s="80">
        <v>2</v>
      </c>
      <c r="G251" s="80">
        <v>13</v>
      </c>
      <c r="H251" s="101" t="s">
        <v>1223</v>
      </c>
      <c r="I251" s="6" t="s">
        <v>1288</v>
      </c>
      <c r="J251" s="52">
        <v>149</v>
      </c>
    </row>
    <row r="252" spans="1:10" ht="12.75">
      <c r="A252" s="1">
        <v>71</v>
      </c>
      <c r="B252" s="78">
        <v>624</v>
      </c>
      <c r="C252" s="93" t="s">
        <v>1458</v>
      </c>
      <c r="D252" s="79" t="s">
        <v>1192</v>
      </c>
      <c r="E252" s="81" t="s">
        <v>1177</v>
      </c>
      <c r="F252" s="80">
        <v>2</v>
      </c>
      <c r="G252" s="80">
        <v>20</v>
      </c>
      <c r="H252" s="80">
        <v>57</v>
      </c>
      <c r="I252" s="6" t="s">
        <v>1289</v>
      </c>
      <c r="J252" s="52">
        <v>148</v>
      </c>
    </row>
    <row r="253" spans="1:10" ht="12.75">
      <c r="A253" s="1">
        <v>72</v>
      </c>
      <c r="B253" s="78">
        <v>576</v>
      </c>
      <c r="C253" s="93" t="s">
        <v>825</v>
      </c>
      <c r="D253" s="79" t="s">
        <v>1192</v>
      </c>
      <c r="E253" s="79" t="s">
        <v>1174</v>
      </c>
      <c r="F253" s="80">
        <v>2</v>
      </c>
      <c r="G253" s="80">
        <v>21</v>
      </c>
      <c r="H253" s="101" t="s">
        <v>1221</v>
      </c>
      <c r="I253" s="6" t="s">
        <v>1293</v>
      </c>
      <c r="J253" s="52">
        <v>147</v>
      </c>
    </row>
    <row r="254" spans="1:10" ht="12.75">
      <c r="A254" s="1">
        <v>73</v>
      </c>
      <c r="B254" s="78">
        <v>610</v>
      </c>
      <c r="C254" s="93" t="s">
        <v>1459</v>
      </c>
      <c r="D254" s="79" t="s">
        <v>1208</v>
      </c>
      <c r="E254" s="81" t="s">
        <v>1177</v>
      </c>
      <c r="F254" s="80">
        <v>2</v>
      </c>
      <c r="G254" s="80">
        <v>21</v>
      </c>
      <c r="H254" s="80">
        <v>24</v>
      </c>
      <c r="I254" s="6" t="s">
        <v>1290</v>
      </c>
      <c r="J254" s="52">
        <v>146</v>
      </c>
    </row>
    <row r="255" spans="1:10" ht="12.75">
      <c r="A255" s="1">
        <v>74</v>
      </c>
      <c r="B255" s="78">
        <v>617</v>
      </c>
      <c r="C255" s="93" t="s">
        <v>1460</v>
      </c>
      <c r="D255" s="79" t="s">
        <v>1175</v>
      </c>
      <c r="E255" s="79" t="s">
        <v>1174</v>
      </c>
      <c r="F255" s="80">
        <v>2</v>
      </c>
      <c r="G255" s="80">
        <v>21</v>
      </c>
      <c r="H255" s="80">
        <v>36</v>
      </c>
      <c r="I255" s="6" t="s">
        <v>1291</v>
      </c>
      <c r="J255" s="52">
        <v>145</v>
      </c>
    </row>
    <row r="256" spans="1:10" ht="12.75">
      <c r="A256" s="1">
        <v>75</v>
      </c>
      <c r="B256" s="78">
        <v>590</v>
      </c>
      <c r="C256" s="93" t="s">
        <v>730</v>
      </c>
      <c r="D256" s="79" t="s">
        <v>1192</v>
      </c>
      <c r="E256" s="81" t="s">
        <v>1177</v>
      </c>
      <c r="F256" s="80">
        <v>2</v>
      </c>
      <c r="G256" s="80">
        <v>21</v>
      </c>
      <c r="H256" s="80">
        <v>40</v>
      </c>
      <c r="I256" s="6" t="s">
        <v>1292</v>
      </c>
      <c r="J256" s="52">
        <v>144</v>
      </c>
    </row>
    <row r="257" spans="1:10" ht="12.75">
      <c r="A257" s="1">
        <v>76</v>
      </c>
      <c r="B257" s="78">
        <v>626</v>
      </c>
      <c r="C257" s="93" t="s">
        <v>1461</v>
      </c>
      <c r="D257" s="79" t="s">
        <v>1176</v>
      </c>
      <c r="E257" s="81" t="s">
        <v>1177</v>
      </c>
      <c r="F257" s="80">
        <v>2</v>
      </c>
      <c r="G257" s="80">
        <v>22</v>
      </c>
      <c r="H257" s="80">
        <v>45</v>
      </c>
      <c r="I257" s="6" t="s">
        <v>1294</v>
      </c>
      <c r="J257" s="52">
        <v>143</v>
      </c>
    </row>
    <row r="258" spans="1:10" ht="12.75">
      <c r="A258" s="1">
        <v>77</v>
      </c>
      <c r="B258" s="78">
        <v>777</v>
      </c>
      <c r="C258" s="93" t="s">
        <v>1462</v>
      </c>
      <c r="D258" s="79" t="s">
        <v>1179</v>
      </c>
      <c r="E258" s="81" t="s">
        <v>1177</v>
      </c>
      <c r="F258" s="80">
        <v>2</v>
      </c>
      <c r="G258" s="80">
        <v>25</v>
      </c>
      <c r="H258" s="101" t="s">
        <v>1225</v>
      </c>
      <c r="I258" s="6" t="s">
        <v>1295</v>
      </c>
      <c r="J258" s="52">
        <v>142</v>
      </c>
    </row>
    <row r="259" spans="1:10" ht="12.75">
      <c r="A259" s="1">
        <v>78</v>
      </c>
      <c r="B259" s="78">
        <v>620</v>
      </c>
      <c r="C259" s="93" t="s">
        <v>1463</v>
      </c>
      <c r="D259" s="79" t="s">
        <v>1199</v>
      </c>
      <c r="E259" s="81" t="s">
        <v>1177</v>
      </c>
      <c r="F259" s="80">
        <v>2</v>
      </c>
      <c r="G259" s="80">
        <v>26</v>
      </c>
      <c r="H259" s="80">
        <v>36</v>
      </c>
      <c r="I259" s="6" t="s">
        <v>1296</v>
      </c>
      <c r="J259" s="52">
        <v>141</v>
      </c>
    </row>
    <row r="260" spans="1:10" s="41" customFormat="1" ht="12.75">
      <c r="A260" s="4">
        <v>79</v>
      </c>
      <c r="B260" s="131">
        <v>634</v>
      </c>
      <c r="C260" s="114" t="s">
        <v>1464</v>
      </c>
      <c r="D260" s="83" t="s">
        <v>1175</v>
      </c>
      <c r="E260" s="132" t="s">
        <v>1174</v>
      </c>
      <c r="F260" s="132">
        <v>2</v>
      </c>
      <c r="G260" s="132">
        <v>26</v>
      </c>
      <c r="H260" s="132">
        <v>42</v>
      </c>
      <c r="I260" s="42" t="s">
        <v>1297</v>
      </c>
      <c r="J260" s="52">
        <v>140</v>
      </c>
    </row>
    <row r="261" spans="1:10" ht="12.75">
      <c r="A261" s="1">
        <v>80</v>
      </c>
      <c r="B261" s="78">
        <v>612</v>
      </c>
      <c r="C261" s="93" t="s">
        <v>1465</v>
      </c>
      <c r="D261" s="79" t="s">
        <v>1176</v>
      </c>
      <c r="E261" s="82" t="s">
        <v>1183</v>
      </c>
      <c r="F261" s="80">
        <v>2</v>
      </c>
      <c r="G261" s="80">
        <v>30</v>
      </c>
      <c r="H261" s="80">
        <v>33</v>
      </c>
      <c r="I261" s="6" t="s">
        <v>1298</v>
      </c>
      <c r="J261" s="52">
        <v>139</v>
      </c>
    </row>
    <row r="262" spans="1:10" ht="12.75">
      <c r="A262" s="1">
        <v>81</v>
      </c>
      <c r="B262" s="94">
        <v>749</v>
      </c>
      <c r="C262" s="93" t="s">
        <v>1466</v>
      </c>
      <c r="D262" s="79" t="s">
        <v>1175</v>
      </c>
      <c r="E262" s="82" t="s">
        <v>1183</v>
      </c>
      <c r="F262" s="80">
        <v>2</v>
      </c>
      <c r="G262" s="80">
        <v>31</v>
      </c>
      <c r="H262" s="80">
        <v>17</v>
      </c>
      <c r="I262" s="6" t="s">
        <v>1299</v>
      </c>
      <c r="J262" s="52">
        <v>138</v>
      </c>
    </row>
    <row r="263" spans="1:10" ht="12.75">
      <c r="A263" s="1">
        <v>82</v>
      </c>
      <c r="B263" s="78">
        <v>599</v>
      </c>
      <c r="C263" s="93" t="s">
        <v>1467</v>
      </c>
      <c r="D263" s="79" t="s">
        <v>1192</v>
      </c>
      <c r="E263" s="81" t="s">
        <v>1177</v>
      </c>
      <c r="F263" s="80">
        <v>2</v>
      </c>
      <c r="G263" s="80">
        <v>45</v>
      </c>
      <c r="H263" s="80">
        <v>40</v>
      </c>
      <c r="I263" s="6" t="s">
        <v>1300</v>
      </c>
      <c r="J263" s="52">
        <v>137</v>
      </c>
    </row>
    <row r="264" spans="1:10" ht="12.75">
      <c r="A264" s="1">
        <v>83</v>
      </c>
      <c r="B264" s="78">
        <v>770</v>
      </c>
      <c r="C264" s="93" t="s">
        <v>1468</v>
      </c>
      <c r="D264" s="79" t="s">
        <v>1173</v>
      </c>
      <c r="E264" s="79" t="s">
        <v>1174</v>
      </c>
      <c r="F264" s="80">
        <v>2</v>
      </c>
      <c r="G264" s="80">
        <v>47</v>
      </c>
      <c r="H264" s="80">
        <v>52</v>
      </c>
      <c r="I264" s="6" t="s">
        <v>1301</v>
      </c>
      <c r="J264" s="52">
        <v>136</v>
      </c>
    </row>
    <row r="265" spans="1:10" ht="12.75">
      <c r="A265" s="1">
        <v>84</v>
      </c>
      <c r="B265" s="78">
        <v>623</v>
      </c>
      <c r="C265" s="93" t="s">
        <v>1469</v>
      </c>
      <c r="D265" s="79" t="s">
        <v>1173</v>
      </c>
      <c r="E265" s="82" t="s">
        <v>1183</v>
      </c>
      <c r="F265" s="80">
        <v>2</v>
      </c>
      <c r="G265" s="80">
        <v>57</v>
      </c>
      <c r="H265" s="101" t="s">
        <v>1226</v>
      </c>
      <c r="I265" s="6" t="s">
        <v>1302</v>
      </c>
      <c r="J265" s="52">
        <v>135</v>
      </c>
    </row>
    <row r="266" spans="1:10" ht="12.75">
      <c r="A266" s="1">
        <v>85</v>
      </c>
      <c r="B266" s="78">
        <v>597</v>
      </c>
      <c r="C266" s="115" t="s">
        <v>1470</v>
      </c>
      <c r="D266" s="91" t="s">
        <v>1173</v>
      </c>
      <c r="E266" s="104" t="s">
        <v>1177</v>
      </c>
      <c r="F266" s="84">
        <v>3</v>
      </c>
      <c r="G266" s="84">
        <v>10</v>
      </c>
      <c r="H266" s="110" t="s">
        <v>1226</v>
      </c>
      <c r="I266" s="6" t="s">
        <v>1315</v>
      </c>
      <c r="J266" s="52">
        <v>134</v>
      </c>
    </row>
    <row r="267" spans="4:9" ht="12.75">
      <c r="D267" s="92"/>
      <c r="E267" s="88"/>
      <c r="F267" s="89"/>
      <c r="G267" s="89"/>
      <c r="H267" s="89"/>
      <c r="I267" s="89"/>
    </row>
    <row r="268" spans="4:9" ht="12.75">
      <c r="D268" s="92"/>
      <c r="E268" s="88"/>
      <c r="F268" s="89"/>
      <c r="G268" s="89"/>
      <c r="H268" s="89"/>
      <c r="I268" s="89"/>
    </row>
    <row r="269" spans="4:9" ht="12.75">
      <c r="D269" s="92"/>
      <c r="E269" s="88"/>
      <c r="F269" s="89"/>
      <c r="G269" s="89"/>
      <c r="H269" s="89"/>
      <c r="I269" s="89"/>
    </row>
    <row r="270" spans="4:9" ht="12.75">
      <c r="D270" s="92"/>
      <c r="E270" s="88"/>
      <c r="F270" s="89"/>
      <c r="G270" s="89"/>
      <c r="H270" s="89"/>
      <c r="I270" s="89"/>
    </row>
    <row r="271" spans="4:9" ht="12.75">
      <c r="D271" s="92"/>
      <c r="E271" s="88"/>
      <c r="F271" s="89"/>
      <c r="G271" s="89"/>
      <c r="H271" s="89"/>
      <c r="I271" s="89"/>
    </row>
    <row r="272" spans="4:9" ht="12.75">
      <c r="D272" s="92"/>
      <c r="E272" s="88"/>
      <c r="F272" s="89"/>
      <c r="G272" s="89"/>
      <c r="H272" s="89"/>
      <c r="I272" s="89"/>
    </row>
    <row r="273" spans="4:9" ht="12.75">
      <c r="D273" s="92"/>
      <c r="E273" s="88"/>
      <c r="F273" s="89"/>
      <c r="G273" s="89"/>
      <c r="H273" s="89"/>
      <c r="I273" s="89"/>
    </row>
    <row r="274" spans="4:9" ht="12.75">
      <c r="D274" s="92"/>
      <c r="E274" s="88"/>
      <c r="F274" s="89"/>
      <c r="G274" s="89"/>
      <c r="H274" s="89"/>
      <c r="I274" s="89"/>
    </row>
    <row r="275" spans="4:9" ht="12.75">
      <c r="D275" s="92"/>
      <c r="E275" s="88"/>
      <c r="F275" s="89"/>
      <c r="G275" s="89"/>
      <c r="H275" s="89"/>
      <c r="I275" s="89"/>
    </row>
    <row r="276" spans="4:9" ht="12.75">
      <c r="D276" s="92"/>
      <c r="E276" s="88"/>
      <c r="F276" s="89"/>
      <c r="G276" s="89"/>
      <c r="H276" s="89"/>
      <c r="I276" s="89"/>
    </row>
    <row r="277" spans="4:9" ht="12.75">
      <c r="D277" s="92"/>
      <c r="E277" s="88"/>
      <c r="F277" s="89"/>
      <c r="G277" s="89"/>
      <c r="H277" s="89"/>
      <c r="I277" s="89"/>
    </row>
    <row r="278" spans="4:9" ht="12.75">
      <c r="D278" s="92"/>
      <c r="E278" s="88"/>
      <c r="F278" s="89"/>
      <c r="G278" s="89"/>
      <c r="H278" s="89"/>
      <c r="I278" s="89"/>
    </row>
    <row r="279" spans="4:9" ht="12.75">
      <c r="D279" s="92"/>
      <c r="E279" s="88"/>
      <c r="F279" s="89"/>
      <c r="G279" s="89"/>
      <c r="H279" s="89"/>
      <c r="I279" s="89"/>
    </row>
    <row r="280" spans="4:9" ht="12.75">
      <c r="D280" s="92"/>
      <c r="E280" s="88"/>
      <c r="F280" s="89"/>
      <c r="G280" s="89"/>
      <c r="H280" s="89"/>
      <c r="I280" s="89"/>
    </row>
    <row r="281" spans="4:9" ht="12.75">
      <c r="D281" s="92"/>
      <c r="E281" s="88"/>
      <c r="F281" s="89"/>
      <c r="G281" s="89"/>
      <c r="H281" s="89"/>
      <c r="I281" s="89"/>
    </row>
    <row r="282" spans="4:9" ht="12.75">
      <c r="D282" s="92"/>
      <c r="E282" s="88"/>
      <c r="F282" s="89"/>
      <c r="G282" s="89"/>
      <c r="H282" s="89"/>
      <c r="I282" s="89"/>
    </row>
    <row r="283" spans="4:9" ht="12.75">
      <c r="D283" s="92"/>
      <c r="E283" s="88"/>
      <c r="F283" s="89"/>
      <c r="G283" s="89"/>
      <c r="H283" s="89"/>
      <c r="I283" s="89"/>
    </row>
    <row r="284" spans="4:9" ht="12.75">
      <c r="D284" s="92"/>
      <c r="E284" s="88"/>
      <c r="F284" s="89"/>
      <c r="G284" s="89"/>
      <c r="H284" s="89"/>
      <c r="I284" s="89"/>
    </row>
    <row r="285" spans="4:9" ht="12.75">
      <c r="D285" s="92"/>
      <c r="E285" s="88"/>
      <c r="F285" s="89"/>
      <c r="G285" s="89"/>
      <c r="H285" s="89"/>
      <c r="I285" s="89"/>
    </row>
    <row r="286" spans="4:9" ht="12.75">
      <c r="D286" s="92"/>
      <c r="E286" s="88"/>
      <c r="F286" s="89"/>
      <c r="G286" s="89"/>
      <c r="H286" s="89"/>
      <c r="I286" s="89"/>
    </row>
    <row r="287" spans="4:9" ht="12.75">
      <c r="D287" s="92"/>
      <c r="E287" s="88"/>
      <c r="F287" s="89"/>
      <c r="G287" s="89"/>
      <c r="H287" s="89"/>
      <c r="I287" s="89"/>
    </row>
    <row r="288" spans="4:9" ht="12.75">
      <c r="D288" s="92"/>
      <c r="E288" s="88"/>
      <c r="F288" s="89"/>
      <c r="G288" s="89"/>
      <c r="H288" s="89"/>
      <c r="I288" s="89"/>
    </row>
    <row r="289" spans="4:9" ht="12.75">
      <c r="D289" s="92"/>
      <c r="E289" s="88"/>
      <c r="F289" s="89"/>
      <c r="G289" s="89"/>
      <c r="H289" s="89"/>
      <c r="I289" s="89"/>
    </row>
    <row r="290" spans="4:9" ht="12.75">
      <c r="D290" s="92"/>
      <c r="E290" s="88"/>
      <c r="F290" s="89"/>
      <c r="G290" s="89"/>
      <c r="H290" s="89"/>
      <c r="I290" s="89"/>
    </row>
    <row r="291" spans="4:9" ht="12.75">
      <c r="D291" s="92"/>
      <c r="E291" s="88"/>
      <c r="F291" s="89"/>
      <c r="G291" s="89"/>
      <c r="H291" s="89"/>
      <c r="I291" s="89"/>
    </row>
    <row r="292" spans="4:9" ht="12.75">
      <c r="D292" s="92"/>
      <c r="E292" s="88"/>
      <c r="F292" s="89"/>
      <c r="G292" s="89"/>
      <c r="H292" s="89"/>
      <c r="I292" s="89"/>
    </row>
    <row r="293" spans="4:9" ht="12.75">
      <c r="D293" s="92"/>
      <c r="E293" s="88"/>
      <c r="F293" s="89"/>
      <c r="G293" s="89"/>
      <c r="H293" s="89"/>
      <c r="I293" s="89"/>
    </row>
    <row r="294" spans="4:9" ht="12.75">
      <c r="D294" s="92"/>
      <c r="E294" s="88"/>
      <c r="F294" s="89"/>
      <c r="G294" s="89"/>
      <c r="H294" s="89"/>
      <c r="I294" s="89"/>
    </row>
    <row r="295" spans="4:9" ht="12.75">
      <c r="D295" s="92"/>
      <c r="E295" s="88"/>
      <c r="F295" s="89"/>
      <c r="G295" s="89"/>
      <c r="H295" s="89"/>
      <c r="I295" s="89"/>
    </row>
    <row r="296" spans="4:9" ht="12.75">
      <c r="D296" s="92"/>
      <c r="E296" s="88"/>
      <c r="F296" s="89"/>
      <c r="G296" s="89"/>
      <c r="H296" s="89"/>
      <c r="I296" s="89"/>
    </row>
    <row r="297" spans="4:9" ht="12.75">
      <c r="D297" s="92"/>
      <c r="E297" s="88"/>
      <c r="F297" s="89"/>
      <c r="G297" s="89"/>
      <c r="H297" s="89"/>
      <c r="I297" s="89"/>
    </row>
    <row r="298" spans="4:9" ht="12.75">
      <c r="D298" s="92"/>
      <c r="E298" s="88"/>
      <c r="F298" s="89"/>
      <c r="G298" s="89"/>
      <c r="H298" s="89"/>
      <c r="I298" s="89"/>
    </row>
    <row r="299" spans="4:9" ht="12.75">
      <c r="D299" s="92"/>
      <c r="E299" s="88"/>
      <c r="F299" s="89"/>
      <c r="G299" s="89"/>
      <c r="H299" s="89"/>
      <c r="I299" s="89"/>
    </row>
    <row r="300" spans="4:9" ht="12.75">
      <c r="D300" s="92"/>
      <c r="E300" s="88"/>
      <c r="F300" s="89"/>
      <c r="G300" s="89"/>
      <c r="H300" s="89"/>
      <c r="I300" s="89"/>
    </row>
    <row r="301" spans="4:9" ht="12.75">
      <c r="D301" s="92"/>
      <c r="E301" s="88"/>
      <c r="F301" s="89"/>
      <c r="G301" s="89"/>
      <c r="H301" s="89"/>
      <c r="I301" s="89"/>
    </row>
    <row r="302" spans="4:9" ht="12.75">
      <c r="D302" s="92"/>
      <c r="E302" s="88"/>
      <c r="F302" s="89"/>
      <c r="G302" s="89"/>
      <c r="H302" s="89"/>
      <c r="I302" s="89"/>
    </row>
    <row r="303" spans="4:9" ht="12.75">
      <c r="D303" s="92"/>
      <c r="E303" s="88"/>
      <c r="F303" s="89"/>
      <c r="G303" s="89"/>
      <c r="H303" s="89"/>
      <c r="I303" s="89"/>
    </row>
    <row r="304" spans="4:9" ht="12.75">
      <c r="D304" s="92"/>
      <c r="E304" s="88"/>
      <c r="F304" s="89"/>
      <c r="G304" s="89"/>
      <c r="H304" s="89"/>
      <c r="I304" s="89"/>
    </row>
    <row r="305" spans="4:9" ht="12.75">
      <c r="D305" s="92"/>
      <c r="E305" s="88"/>
      <c r="F305" s="89"/>
      <c r="G305" s="89"/>
      <c r="H305" s="89"/>
      <c r="I305" s="89"/>
    </row>
    <row r="306" spans="4:9" ht="12.75">
      <c r="D306" s="92"/>
      <c r="E306" s="88"/>
      <c r="F306" s="89"/>
      <c r="G306" s="89"/>
      <c r="H306" s="89"/>
      <c r="I306" s="89"/>
    </row>
    <row r="307" spans="4:9" ht="12.75">
      <c r="D307" s="92"/>
      <c r="E307" s="88"/>
      <c r="F307" s="89"/>
      <c r="G307" s="89"/>
      <c r="H307" s="89"/>
      <c r="I307" s="89"/>
    </row>
    <row r="308" spans="4:9" ht="12.75">
      <c r="D308" s="92"/>
      <c r="E308" s="88"/>
      <c r="F308" s="89"/>
      <c r="G308" s="89"/>
      <c r="H308" s="89"/>
      <c r="I308" s="89"/>
    </row>
    <row r="309" spans="4:9" ht="12.75">
      <c r="D309" s="92"/>
      <c r="E309" s="88"/>
      <c r="F309" s="89"/>
      <c r="G309" s="89"/>
      <c r="H309" s="89"/>
      <c r="I309" s="89"/>
    </row>
    <row r="310" spans="4:9" ht="12.75">
      <c r="D310" s="92"/>
      <c r="E310" s="88"/>
      <c r="F310" s="89"/>
      <c r="G310" s="89"/>
      <c r="H310" s="89"/>
      <c r="I310" s="89"/>
    </row>
    <row r="311" spans="4:9" ht="12.75">
      <c r="D311" s="92"/>
      <c r="E311" s="88"/>
      <c r="F311" s="89"/>
      <c r="G311" s="89"/>
      <c r="H311" s="89"/>
      <c r="I311" s="89"/>
    </row>
    <row r="312" spans="4:9" ht="12.75">
      <c r="D312" s="92"/>
      <c r="E312" s="88"/>
      <c r="F312" s="89"/>
      <c r="G312" s="89"/>
      <c r="H312" s="89"/>
      <c r="I312" s="89"/>
    </row>
    <row r="313" spans="4:9" ht="12.75">
      <c r="D313" s="92"/>
      <c r="E313" s="88"/>
      <c r="F313" s="89"/>
      <c r="G313" s="89"/>
      <c r="H313" s="89"/>
      <c r="I313" s="89"/>
    </row>
    <row r="314" spans="4:9" ht="12.75">
      <c r="D314" s="92"/>
      <c r="E314" s="88"/>
      <c r="F314" s="89"/>
      <c r="G314" s="89"/>
      <c r="H314" s="89"/>
      <c r="I314" s="89"/>
    </row>
    <row r="315" spans="4:9" ht="12.75">
      <c r="D315" s="92"/>
      <c r="E315" s="88"/>
      <c r="F315" s="89"/>
      <c r="G315" s="89"/>
      <c r="H315" s="89"/>
      <c r="I315" s="89"/>
    </row>
    <row r="316" spans="4:9" ht="12.75">
      <c r="D316" s="92"/>
      <c r="E316" s="88"/>
      <c r="F316" s="89"/>
      <c r="G316" s="89"/>
      <c r="H316" s="89"/>
      <c r="I316" s="89"/>
    </row>
    <row r="317" spans="4:9" ht="12.75">
      <c r="D317" s="92"/>
      <c r="E317" s="88"/>
      <c r="F317" s="89"/>
      <c r="G317" s="89"/>
      <c r="H317" s="89"/>
      <c r="I317" s="89"/>
    </row>
    <row r="318" spans="4:9" ht="12.75">
      <c r="D318" s="92"/>
      <c r="E318" s="88"/>
      <c r="F318" s="89"/>
      <c r="G318" s="89"/>
      <c r="H318" s="89"/>
      <c r="I318" s="89"/>
    </row>
    <row r="319" spans="4:9" ht="12.75">
      <c r="D319" s="92"/>
      <c r="E319" s="88"/>
      <c r="F319" s="89"/>
      <c r="G319" s="89"/>
      <c r="H319" s="89"/>
      <c r="I319" s="89"/>
    </row>
    <row r="320" spans="4:9" ht="12.75">
      <c r="D320" s="92"/>
      <c r="E320" s="88"/>
      <c r="F320" s="89"/>
      <c r="G320" s="89"/>
      <c r="H320" s="89"/>
      <c r="I320" s="89"/>
    </row>
    <row r="321" spans="4:9" ht="12.75">
      <c r="D321" s="92"/>
      <c r="E321" s="88"/>
      <c r="F321" s="89"/>
      <c r="G321" s="89"/>
      <c r="H321" s="89"/>
      <c r="I321" s="89"/>
    </row>
    <row r="322" spans="4:9" ht="12.75">
      <c r="D322" s="92"/>
      <c r="E322" s="88"/>
      <c r="F322" s="89"/>
      <c r="G322" s="89"/>
      <c r="H322" s="89"/>
      <c r="I322" s="89"/>
    </row>
    <row r="323" spans="4:9" ht="12.75">
      <c r="D323" s="92"/>
      <c r="E323" s="88"/>
      <c r="F323" s="89"/>
      <c r="G323" s="89"/>
      <c r="H323" s="89"/>
      <c r="I323" s="89"/>
    </row>
    <row r="324" spans="4:9" ht="12.75">
      <c r="D324" s="92"/>
      <c r="E324" s="88"/>
      <c r="F324" s="89"/>
      <c r="G324" s="89"/>
      <c r="H324" s="89"/>
      <c r="I324" s="89"/>
    </row>
    <row r="325" spans="4:9" ht="12.75">
      <c r="D325" s="92"/>
      <c r="E325" s="88"/>
      <c r="F325" s="89"/>
      <c r="G325" s="89"/>
      <c r="H325" s="89"/>
      <c r="I325" s="89"/>
    </row>
    <row r="326" spans="4:9" ht="12.75">
      <c r="D326" s="92"/>
      <c r="E326" s="88"/>
      <c r="F326" s="89"/>
      <c r="G326" s="89"/>
      <c r="H326" s="89"/>
      <c r="I326" s="89"/>
    </row>
    <row r="327" spans="4:9" ht="12.75">
      <c r="D327" s="92"/>
      <c r="E327" s="88"/>
      <c r="F327" s="89"/>
      <c r="G327" s="89"/>
      <c r="H327" s="89"/>
      <c r="I327" s="89"/>
    </row>
    <row r="328" spans="4:9" ht="12.75">
      <c r="D328" s="92"/>
      <c r="E328" s="88"/>
      <c r="F328" s="89"/>
      <c r="G328" s="89"/>
      <c r="H328" s="89"/>
      <c r="I328" s="89"/>
    </row>
    <row r="329" spans="4:9" ht="12.75">
      <c r="D329" s="92"/>
      <c r="E329" s="88"/>
      <c r="F329" s="89"/>
      <c r="G329" s="89"/>
      <c r="H329" s="89"/>
      <c r="I329" s="89"/>
    </row>
    <row r="330" spans="4:9" ht="12.75">
      <c r="D330" s="92"/>
      <c r="E330" s="88"/>
      <c r="F330" s="89"/>
      <c r="G330" s="89"/>
      <c r="H330" s="89"/>
      <c r="I330" s="89"/>
    </row>
    <row r="331" spans="4:9" ht="12.75">
      <c r="D331" s="92"/>
      <c r="E331" s="88"/>
      <c r="F331" s="89"/>
      <c r="G331" s="89"/>
      <c r="H331" s="89"/>
      <c r="I331" s="89"/>
    </row>
    <row r="332" spans="4:9" ht="12.75">
      <c r="D332" s="92"/>
      <c r="E332" s="88"/>
      <c r="F332" s="89"/>
      <c r="G332" s="89"/>
      <c r="H332" s="89"/>
      <c r="I332" s="89"/>
    </row>
    <row r="333" spans="4:9" ht="12.75">
      <c r="D333" s="92"/>
      <c r="E333" s="88"/>
      <c r="F333" s="89"/>
      <c r="G333" s="89"/>
      <c r="H333" s="89"/>
      <c r="I333" s="89"/>
    </row>
    <row r="334" spans="4:9" ht="12.75">
      <c r="D334" s="92"/>
      <c r="E334" s="88"/>
      <c r="F334" s="89"/>
      <c r="G334" s="89"/>
      <c r="H334" s="89"/>
      <c r="I334" s="89"/>
    </row>
    <row r="335" spans="4:9" ht="12.75">
      <c r="D335" s="92"/>
      <c r="E335" s="88"/>
      <c r="F335" s="89"/>
      <c r="G335" s="89"/>
      <c r="H335" s="89"/>
      <c r="I335" s="89"/>
    </row>
    <row r="336" spans="4:9" ht="12.75">
      <c r="D336" s="92"/>
      <c r="E336" s="88"/>
      <c r="F336" s="89"/>
      <c r="G336" s="89"/>
      <c r="H336" s="89"/>
      <c r="I336" s="89"/>
    </row>
    <row r="337" spans="4:9" ht="12.75">
      <c r="D337" s="92"/>
      <c r="E337" s="88"/>
      <c r="F337" s="89"/>
      <c r="G337" s="89"/>
      <c r="H337" s="89"/>
      <c r="I337" s="89"/>
    </row>
    <row r="338" spans="4:9" ht="12.75">
      <c r="D338" s="92"/>
      <c r="E338" s="88"/>
      <c r="F338" s="89"/>
      <c r="G338" s="89"/>
      <c r="H338" s="89"/>
      <c r="I338" s="89"/>
    </row>
    <row r="339" spans="4:9" ht="12.75">
      <c r="D339" s="92"/>
      <c r="E339" s="88"/>
      <c r="F339" s="89"/>
      <c r="G339" s="89"/>
      <c r="H339" s="89"/>
      <c r="I339" s="89"/>
    </row>
    <row r="340" spans="4:9" ht="12.75">
      <c r="D340" s="92"/>
      <c r="E340" s="88"/>
      <c r="F340" s="89"/>
      <c r="G340" s="89"/>
      <c r="H340" s="89"/>
      <c r="I340" s="89"/>
    </row>
    <row r="341" spans="4:9" ht="12.75">
      <c r="D341" s="92"/>
      <c r="E341" s="88"/>
      <c r="F341" s="89"/>
      <c r="G341" s="89"/>
      <c r="H341" s="89"/>
      <c r="I341" s="89"/>
    </row>
    <row r="342" spans="4:9" ht="12.75">
      <c r="D342" s="92"/>
      <c r="E342" s="88"/>
      <c r="F342" s="89"/>
      <c r="G342" s="89"/>
      <c r="H342" s="89"/>
      <c r="I342" s="89"/>
    </row>
    <row r="343" spans="4:9" ht="12.75">
      <c r="D343" s="92"/>
      <c r="E343" s="88"/>
      <c r="F343" s="89"/>
      <c r="G343" s="89"/>
      <c r="H343" s="89"/>
      <c r="I343" s="89"/>
    </row>
    <row r="344" spans="4:9" ht="12.75">
      <c r="D344" s="92"/>
      <c r="E344" s="88"/>
      <c r="F344" s="89"/>
      <c r="G344" s="89"/>
      <c r="H344" s="89"/>
      <c r="I344" s="89"/>
    </row>
    <row r="345" spans="4:9" ht="12.75">
      <c r="D345" s="92"/>
      <c r="E345" s="88"/>
      <c r="F345" s="89"/>
      <c r="G345" s="89"/>
      <c r="H345" s="89"/>
      <c r="I345" s="89"/>
    </row>
    <row r="346" spans="4:9" ht="12.75">
      <c r="D346" s="92"/>
      <c r="E346" s="88"/>
      <c r="F346" s="89"/>
      <c r="G346" s="89"/>
      <c r="H346" s="89"/>
      <c r="I346" s="89"/>
    </row>
    <row r="347" spans="4:9" ht="12.75">
      <c r="D347" s="92"/>
      <c r="E347" s="88"/>
      <c r="F347" s="89"/>
      <c r="G347" s="89"/>
      <c r="H347" s="89"/>
      <c r="I347" s="89"/>
    </row>
    <row r="348" spans="4:9" ht="12.75">
      <c r="D348" s="92"/>
      <c r="E348" s="88"/>
      <c r="F348" s="89"/>
      <c r="G348" s="89"/>
      <c r="H348" s="89"/>
      <c r="I348" s="89"/>
    </row>
    <row r="349" spans="4:9" ht="12.75">
      <c r="D349" s="92"/>
      <c r="E349" s="88"/>
      <c r="F349" s="89"/>
      <c r="G349" s="89"/>
      <c r="H349" s="89"/>
      <c r="I349" s="89"/>
    </row>
    <row r="350" spans="4:9" ht="12.75">
      <c r="D350" s="92"/>
      <c r="E350" s="88"/>
      <c r="F350" s="89"/>
      <c r="G350" s="89"/>
      <c r="H350" s="89"/>
      <c r="I350" s="89"/>
    </row>
    <row r="351" spans="4:9" ht="12.75">
      <c r="D351" s="92"/>
      <c r="E351" s="88"/>
      <c r="F351" s="89"/>
      <c r="G351" s="89"/>
      <c r="H351" s="89"/>
      <c r="I351" s="89"/>
    </row>
    <row r="352" spans="4:9" ht="12.75">
      <c r="D352" s="92"/>
      <c r="E352" s="88"/>
      <c r="F352" s="89"/>
      <c r="G352" s="89"/>
      <c r="H352" s="89"/>
      <c r="I352" s="89"/>
    </row>
    <row r="353" spans="4:9" ht="12.75">
      <c r="D353" s="92"/>
      <c r="E353" s="88"/>
      <c r="F353" s="89"/>
      <c r="G353" s="89"/>
      <c r="H353" s="89"/>
      <c r="I353" s="89"/>
    </row>
    <row r="354" spans="4:9" ht="12.75">
      <c r="D354" s="92"/>
      <c r="E354" s="88"/>
      <c r="F354" s="89"/>
      <c r="G354" s="89"/>
      <c r="H354" s="89"/>
      <c r="I354" s="89"/>
    </row>
    <row r="355" spans="4:9" ht="12.75">
      <c r="D355" s="92"/>
      <c r="E355" s="88"/>
      <c r="F355" s="89"/>
      <c r="G355" s="89"/>
      <c r="H355" s="89"/>
      <c r="I355" s="89"/>
    </row>
    <row r="356" spans="4:9" ht="12.75">
      <c r="D356" s="92"/>
      <c r="E356" s="88"/>
      <c r="F356" s="89"/>
      <c r="G356" s="89"/>
      <c r="H356" s="89"/>
      <c r="I356" s="89"/>
    </row>
    <row r="357" spans="4:9" ht="12.75">
      <c r="D357" s="92"/>
      <c r="E357" s="88"/>
      <c r="F357" s="89"/>
      <c r="G357" s="89"/>
      <c r="H357" s="89"/>
      <c r="I357" s="89"/>
    </row>
    <row r="358" spans="4:9" ht="12.75">
      <c r="D358" s="92"/>
      <c r="E358" s="88"/>
      <c r="F358" s="89"/>
      <c r="G358" s="89"/>
      <c r="H358" s="89"/>
      <c r="I358" s="89"/>
    </row>
    <row r="359" spans="4:9" ht="12.75">
      <c r="D359" s="92"/>
      <c r="E359" s="88"/>
      <c r="F359" s="89"/>
      <c r="G359" s="89"/>
      <c r="H359" s="89"/>
      <c r="I359" s="89"/>
    </row>
    <row r="360" spans="4:9" ht="12.75">
      <c r="D360" s="92"/>
      <c r="E360" s="88"/>
      <c r="F360" s="89"/>
      <c r="G360" s="89"/>
      <c r="H360" s="89"/>
      <c r="I360" s="89"/>
    </row>
    <row r="361" spans="4:9" ht="12.75">
      <c r="D361" s="92"/>
      <c r="E361" s="88"/>
      <c r="F361" s="89"/>
      <c r="G361" s="89"/>
      <c r="H361" s="89"/>
      <c r="I361" s="89"/>
    </row>
    <row r="362" spans="4:9" ht="12.75">
      <c r="D362" s="92"/>
      <c r="E362" s="88"/>
      <c r="F362" s="89"/>
      <c r="G362" s="89"/>
      <c r="H362" s="89"/>
      <c r="I362" s="89"/>
    </row>
    <row r="363" spans="4:9" ht="12.75">
      <c r="D363" s="92"/>
      <c r="E363" s="88"/>
      <c r="F363" s="89"/>
      <c r="G363" s="89"/>
      <c r="H363" s="89"/>
      <c r="I363" s="89"/>
    </row>
    <row r="364" spans="4:9" ht="12.75">
      <c r="D364" s="92"/>
      <c r="E364" s="88"/>
      <c r="F364" s="89"/>
      <c r="G364" s="89"/>
      <c r="H364" s="89"/>
      <c r="I364" s="89"/>
    </row>
    <row r="365" spans="4:9" ht="12.75">
      <c r="D365" s="92"/>
      <c r="E365" s="88"/>
      <c r="F365" s="89"/>
      <c r="G365" s="89"/>
      <c r="H365" s="89"/>
      <c r="I365" s="89"/>
    </row>
    <row r="366" spans="4:9" ht="12.75">
      <c r="D366" s="92"/>
      <c r="E366" s="88"/>
      <c r="F366" s="89"/>
      <c r="G366" s="89"/>
      <c r="H366" s="89"/>
      <c r="I366" s="89"/>
    </row>
    <row r="367" spans="4:9" ht="12.75">
      <c r="D367" s="92"/>
      <c r="E367" s="88"/>
      <c r="F367" s="89"/>
      <c r="G367" s="89"/>
      <c r="H367" s="89"/>
      <c r="I367" s="89"/>
    </row>
    <row r="368" spans="4:9" ht="12.75">
      <c r="D368" s="92"/>
      <c r="E368" s="88"/>
      <c r="F368" s="89"/>
      <c r="G368" s="89"/>
      <c r="H368" s="89"/>
      <c r="I368" s="89"/>
    </row>
    <row r="369" spans="4:9" ht="12.75">
      <c r="D369" s="92"/>
      <c r="E369" s="88"/>
      <c r="F369" s="89"/>
      <c r="G369" s="89"/>
      <c r="H369" s="89"/>
      <c r="I369" s="89"/>
    </row>
    <row r="370" spans="4:9" ht="12.75">
      <c r="D370" s="92"/>
      <c r="E370" s="88"/>
      <c r="F370" s="89"/>
      <c r="G370" s="89"/>
      <c r="H370" s="89"/>
      <c r="I370" s="89"/>
    </row>
    <row r="371" spans="4:9" ht="12.75">
      <c r="D371" s="92"/>
      <c r="E371" s="88"/>
      <c r="F371" s="89"/>
      <c r="G371" s="89"/>
      <c r="H371" s="89"/>
      <c r="I371" s="89"/>
    </row>
    <row r="372" spans="4:9" ht="12.75">
      <c r="D372" s="92"/>
      <c r="E372" s="88"/>
      <c r="F372" s="89"/>
      <c r="G372" s="89"/>
      <c r="H372" s="89"/>
      <c r="I372" s="89"/>
    </row>
    <row r="373" spans="4:9" ht="12.75">
      <c r="D373" s="92"/>
      <c r="E373" s="88"/>
      <c r="F373" s="89"/>
      <c r="G373" s="89"/>
      <c r="H373" s="89"/>
      <c r="I373" s="89"/>
    </row>
    <row r="374" spans="4:9" ht="12.75">
      <c r="D374" s="92"/>
      <c r="E374" s="88"/>
      <c r="F374" s="89"/>
      <c r="G374" s="89"/>
      <c r="H374" s="89"/>
      <c r="I374" s="89"/>
    </row>
    <row r="375" spans="4:9" ht="12.75">
      <c r="D375" s="92"/>
      <c r="E375" s="88"/>
      <c r="F375" s="89"/>
      <c r="G375" s="89"/>
      <c r="H375" s="89"/>
      <c r="I375" s="89"/>
    </row>
    <row r="376" spans="4:9" ht="12.75">
      <c r="D376" s="92"/>
      <c r="E376" s="88"/>
      <c r="F376" s="89"/>
      <c r="G376" s="89"/>
      <c r="H376" s="89"/>
      <c r="I376" s="89"/>
    </row>
    <row r="377" spans="4:9" ht="12.75">
      <c r="D377" s="92"/>
      <c r="E377" s="88"/>
      <c r="F377" s="89"/>
      <c r="G377" s="89"/>
      <c r="H377" s="89"/>
      <c r="I377" s="89"/>
    </row>
    <row r="378" spans="4:9" ht="12.75">
      <c r="D378" s="92"/>
      <c r="E378" s="88"/>
      <c r="F378" s="89"/>
      <c r="G378" s="89"/>
      <c r="H378" s="89"/>
      <c r="I378" s="89"/>
    </row>
    <row r="379" spans="4:9" ht="12.75">
      <c r="D379" s="92"/>
      <c r="E379" s="88"/>
      <c r="F379" s="89"/>
      <c r="G379" s="89"/>
      <c r="H379" s="89"/>
      <c r="I379" s="89"/>
    </row>
    <row r="380" spans="4:9" ht="12.75">
      <c r="D380" s="92"/>
      <c r="E380" s="88"/>
      <c r="F380" s="89"/>
      <c r="G380" s="89"/>
      <c r="H380" s="89"/>
      <c r="I380" s="89"/>
    </row>
    <row r="381" spans="4:9" ht="12.75">
      <c r="D381" s="92"/>
      <c r="E381" s="88"/>
      <c r="F381" s="89"/>
      <c r="G381" s="89"/>
      <c r="H381" s="89"/>
      <c r="I381" s="89"/>
    </row>
    <row r="382" spans="4:9" ht="12.75">
      <c r="D382" s="92"/>
      <c r="E382" s="88"/>
      <c r="F382" s="89"/>
      <c r="G382" s="89"/>
      <c r="H382" s="89"/>
      <c r="I382" s="89"/>
    </row>
    <row r="383" spans="4:9" ht="12.75">
      <c r="D383" s="92"/>
      <c r="E383" s="88"/>
      <c r="F383" s="89"/>
      <c r="G383" s="89"/>
      <c r="H383" s="89"/>
      <c r="I383" s="89"/>
    </row>
    <row r="384" spans="4:9" ht="12.75">
      <c r="D384" s="92"/>
      <c r="E384" s="88"/>
      <c r="F384" s="89"/>
      <c r="G384" s="89"/>
      <c r="H384" s="89"/>
      <c r="I384" s="89"/>
    </row>
    <row r="385" spans="4:9" ht="12.75">
      <c r="D385" s="92"/>
      <c r="E385" s="88"/>
      <c r="F385" s="89"/>
      <c r="G385" s="89"/>
      <c r="H385" s="89"/>
      <c r="I385" s="89"/>
    </row>
    <row r="386" spans="4:9" ht="12.75">
      <c r="D386" s="92"/>
      <c r="E386" s="88"/>
      <c r="F386" s="89"/>
      <c r="G386" s="89"/>
      <c r="H386" s="89"/>
      <c r="I386" s="89"/>
    </row>
    <row r="387" spans="4:9" ht="12.75">
      <c r="D387" s="92"/>
      <c r="E387" s="88"/>
      <c r="F387" s="89"/>
      <c r="G387" s="89"/>
      <c r="H387" s="89"/>
      <c r="I387" s="89"/>
    </row>
    <row r="388" spans="4:9" ht="12.75">
      <c r="D388" s="92"/>
      <c r="E388" s="88"/>
      <c r="F388" s="89"/>
      <c r="G388" s="89"/>
      <c r="H388" s="89"/>
      <c r="I388" s="89"/>
    </row>
    <row r="389" spans="4:9" ht="12.75">
      <c r="D389" s="92"/>
      <c r="E389" s="88"/>
      <c r="F389" s="89"/>
      <c r="G389" s="89"/>
      <c r="H389" s="89"/>
      <c r="I389" s="89"/>
    </row>
    <row r="390" spans="4:9" ht="12.75">
      <c r="D390" s="92"/>
      <c r="E390" s="88"/>
      <c r="F390" s="89"/>
      <c r="G390" s="89"/>
      <c r="H390" s="89"/>
      <c r="I390" s="89"/>
    </row>
    <row r="391" spans="4:9" ht="12.75">
      <c r="D391" s="92"/>
      <c r="E391" s="88"/>
      <c r="F391" s="89"/>
      <c r="G391" s="89"/>
      <c r="H391" s="89"/>
      <c r="I391" s="89"/>
    </row>
    <row r="392" spans="4:9" ht="12.75">
      <c r="D392" s="92"/>
      <c r="E392" s="88"/>
      <c r="F392" s="89"/>
      <c r="G392" s="89"/>
      <c r="H392" s="89"/>
      <c r="I392" s="89"/>
    </row>
    <row r="393" spans="4:9" ht="12.75">
      <c r="D393" s="92"/>
      <c r="E393" s="88"/>
      <c r="F393" s="89"/>
      <c r="G393" s="89"/>
      <c r="H393" s="89"/>
      <c r="I393" s="89"/>
    </row>
    <row r="394" spans="4:9" ht="12.75">
      <c r="D394" s="92"/>
      <c r="E394" s="88"/>
      <c r="F394" s="89"/>
      <c r="G394" s="89"/>
      <c r="H394" s="89"/>
      <c r="I394" s="89"/>
    </row>
    <row r="395" spans="4:9" ht="12.75">
      <c r="D395" s="92"/>
      <c r="E395" s="88"/>
      <c r="F395" s="89"/>
      <c r="G395" s="89"/>
      <c r="H395" s="89"/>
      <c r="I395" s="89"/>
    </row>
    <row r="396" spans="4:9" ht="12.75">
      <c r="D396" s="92"/>
      <c r="E396" s="88"/>
      <c r="F396" s="89"/>
      <c r="G396" s="89"/>
      <c r="H396" s="89"/>
      <c r="I396" s="89"/>
    </row>
    <row r="397" spans="4:9" ht="12.75">
      <c r="D397" s="92"/>
      <c r="E397" s="88"/>
      <c r="F397" s="89"/>
      <c r="G397" s="89"/>
      <c r="H397" s="89"/>
      <c r="I397" s="89"/>
    </row>
    <row r="398" spans="4:9" ht="12.75">
      <c r="D398" s="92"/>
      <c r="E398" s="88"/>
      <c r="F398" s="89"/>
      <c r="G398" s="89"/>
      <c r="H398" s="89"/>
      <c r="I398" s="89"/>
    </row>
    <row r="399" spans="4:9" ht="12.75">
      <c r="D399" s="92"/>
      <c r="E399" s="88"/>
      <c r="F399" s="89"/>
      <c r="G399" s="89"/>
      <c r="H399" s="89"/>
      <c r="I399" s="89"/>
    </row>
    <row r="400" spans="4:9" ht="12.75">
      <c r="D400" s="92"/>
      <c r="E400" s="88"/>
      <c r="F400" s="89"/>
      <c r="G400" s="89"/>
      <c r="H400" s="89"/>
      <c r="I400" s="89"/>
    </row>
    <row r="401" spans="4:9" ht="12.75">
      <c r="D401" s="92"/>
      <c r="E401" s="88"/>
      <c r="F401" s="89"/>
      <c r="G401" s="89"/>
      <c r="H401" s="89"/>
      <c r="I401" s="89"/>
    </row>
    <row r="402" spans="4:9" ht="12.75">
      <c r="D402" s="92"/>
      <c r="E402" s="88"/>
      <c r="F402" s="89"/>
      <c r="G402" s="89"/>
      <c r="H402" s="89"/>
      <c r="I402" s="89"/>
    </row>
    <row r="403" spans="4:9" ht="12.75">
      <c r="D403" s="92"/>
      <c r="E403" s="88"/>
      <c r="F403" s="89"/>
      <c r="G403" s="89"/>
      <c r="H403" s="89"/>
      <c r="I403" s="89"/>
    </row>
    <row r="404" spans="4:9" ht="12.75">
      <c r="D404" s="92"/>
      <c r="E404" s="88"/>
      <c r="F404" s="89"/>
      <c r="G404" s="89"/>
      <c r="H404" s="89"/>
      <c r="I404" s="89"/>
    </row>
    <row r="405" spans="4:9" ht="12.75">
      <c r="D405" s="92"/>
      <c r="E405" s="88"/>
      <c r="F405" s="89"/>
      <c r="G405" s="89"/>
      <c r="H405" s="89"/>
      <c r="I405" s="89"/>
    </row>
    <row r="406" spans="4:9" ht="12.75">
      <c r="D406" s="92"/>
      <c r="E406" s="88"/>
      <c r="F406" s="89"/>
      <c r="G406" s="89"/>
      <c r="H406" s="89"/>
      <c r="I406" s="89"/>
    </row>
    <row r="407" spans="4:9" ht="12.75">
      <c r="D407" s="92"/>
      <c r="E407" s="88"/>
      <c r="F407" s="89"/>
      <c r="G407" s="89"/>
      <c r="H407" s="89"/>
      <c r="I407" s="89"/>
    </row>
    <row r="408" spans="4:9" ht="12.75">
      <c r="D408" s="92"/>
      <c r="E408" s="88"/>
      <c r="F408" s="89"/>
      <c r="G408" s="89"/>
      <c r="H408" s="89"/>
      <c r="I408" s="89"/>
    </row>
    <row r="409" spans="4:9" ht="12.75">
      <c r="D409" s="92"/>
      <c r="E409" s="88"/>
      <c r="F409" s="89"/>
      <c r="G409" s="89"/>
      <c r="H409" s="89"/>
      <c r="I409" s="89"/>
    </row>
    <row r="410" spans="4:9" ht="12.75">
      <c r="D410" s="92"/>
      <c r="E410" s="88"/>
      <c r="F410" s="89"/>
      <c r="G410" s="89"/>
      <c r="H410" s="89"/>
      <c r="I410" s="89"/>
    </row>
    <row r="411" spans="4:9" ht="12.75">
      <c r="D411" s="92"/>
      <c r="E411" s="88"/>
      <c r="F411" s="89"/>
      <c r="G411" s="89"/>
      <c r="H411" s="89"/>
      <c r="I411" s="89"/>
    </row>
    <row r="412" spans="4:9" ht="12.75">
      <c r="D412" s="92"/>
      <c r="E412" s="88"/>
      <c r="F412" s="89"/>
      <c r="G412" s="89"/>
      <c r="H412" s="89"/>
      <c r="I412" s="89"/>
    </row>
    <row r="413" spans="4:9" ht="12.75">
      <c r="D413" s="92"/>
      <c r="E413" s="88"/>
      <c r="F413" s="89"/>
      <c r="G413" s="89"/>
      <c r="H413" s="89"/>
      <c r="I413" s="89"/>
    </row>
    <row r="414" spans="4:9" ht="12.75">
      <c r="D414" s="92"/>
      <c r="E414" s="88"/>
      <c r="F414" s="89"/>
      <c r="G414" s="89"/>
      <c r="H414" s="89"/>
      <c r="I414" s="89"/>
    </row>
    <row r="415" spans="4:9" ht="12.75">
      <c r="D415" s="92"/>
      <c r="E415" s="88"/>
      <c r="F415" s="89"/>
      <c r="G415" s="89"/>
      <c r="H415" s="89"/>
      <c r="I415" s="89"/>
    </row>
    <row r="416" spans="4:9" ht="12.75">
      <c r="D416" s="92"/>
      <c r="E416" s="88"/>
      <c r="F416" s="89"/>
      <c r="G416" s="89"/>
      <c r="H416" s="89"/>
      <c r="I416" s="89"/>
    </row>
    <row r="417" spans="4:9" ht="12.75">
      <c r="D417" s="92"/>
      <c r="E417" s="88"/>
      <c r="F417" s="89"/>
      <c r="G417" s="89"/>
      <c r="H417" s="89"/>
      <c r="I417" s="89"/>
    </row>
    <row r="418" spans="4:9" ht="12.75">
      <c r="D418" s="92"/>
      <c r="E418" s="88"/>
      <c r="F418" s="89"/>
      <c r="G418" s="89"/>
      <c r="H418" s="89"/>
      <c r="I418" s="89"/>
    </row>
    <row r="419" spans="4:9" ht="12.75">
      <c r="D419" s="92"/>
      <c r="E419" s="88"/>
      <c r="F419" s="89"/>
      <c r="G419" s="89"/>
      <c r="H419" s="89"/>
      <c r="I419" s="89"/>
    </row>
    <row r="420" spans="4:9" ht="12.75">
      <c r="D420" s="92"/>
      <c r="E420" s="88"/>
      <c r="F420" s="89"/>
      <c r="G420" s="89"/>
      <c r="H420" s="89"/>
      <c r="I420" s="89"/>
    </row>
    <row r="421" spans="4:9" ht="12.75">
      <c r="D421" s="92"/>
      <c r="E421" s="88"/>
      <c r="F421" s="89"/>
      <c r="G421" s="89"/>
      <c r="H421" s="89"/>
      <c r="I421" s="89"/>
    </row>
    <row r="422" spans="4:9" ht="12.75">
      <c r="D422" s="92"/>
      <c r="E422" s="88"/>
      <c r="F422" s="89"/>
      <c r="G422" s="89"/>
      <c r="H422" s="89"/>
      <c r="I422" s="89"/>
    </row>
    <row r="423" spans="4:9" ht="12.75">
      <c r="D423" s="92"/>
      <c r="E423" s="88"/>
      <c r="F423" s="89"/>
      <c r="G423" s="89"/>
      <c r="H423" s="89"/>
      <c r="I423" s="89"/>
    </row>
    <row r="424" spans="4:9" ht="12.75">
      <c r="D424" s="92"/>
      <c r="E424" s="88"/>
      <c r="F424" s="89"/>
      <c r="G424" s="89"/>
      <c r="H424" s="89"/>
      <c r="I424" s="89"/>
    </row>
    <row r="425" spans="4:9" ht="12.75">
      <c r="D425" s="92"/>
      <c r="E425" s="88"/>
      <c r="F425" s="89"/>
      <c r="G425" s="89"/>
      <c r="H425" s="89"/>
      <c r="I425" s="89"/>
    </row>
    <row r="426" spans="4:9" ht="12.75">
      <c r="D426" s="92"/>
      <c r="E426" s="88"/>
      <c r="F426" s="89"/>
      <c r="G426" s="89"/>
      <c r="H426" s="89"/>
      <c r="I426" s="89"/>
    </row>
    <row r="427" spans="4:9" ht="12.75">
      <c r="D427" s="92"/>
      <c r="E427" s="88"/>
      <c r="F427" s="89"/>
      <c r="G427" s="89"/>
      <c r="H427" s="89"/>
      <c r="I427" s="89"/>
    </row>
    <row r="428" spans="4:9" ht="12.75">
      <c r="D428" s="92"/>
      <c r="E428" s="88"/>
      <c r="F428" s="89"/>
      <c r="G428" s="89"/>
      <c r="H428" s="89"/>
      <c r="I428" s="89"/>
    </row>
    <row r="429" spans="4:9" ht="12.75">
      <c r="D429" s="92"/>
      <c r="E429" s="88"/>
      <c r="F429" s="89"/>
      <c r="G429" s="89"/>
      <c r="H429" s="89"/>
      <c r="I429" s="89"/>
    </row>
    <row r="430" spans="4:9" ht="12.75">
      <c r="D430" s="92"/>
      <c r="E430" s="88"/>
      <c r="F430" s="89"/>
      <c r="G430" s="89"/>
      <c r="H430" s="89"/>
      <c r="I430" s="89"/>
    </row>
    <row r="431" spans="4:9" ht="12.75">
      <c r="D431" s="92"/>
      <c r="E431" s="88"/>
      <c r="F431" s="89"/>
      <c r="G431" s="89"/>
      <c r="H431" s="89"/>
      <c r="I431" s="89"/>
    </row>
    <row r="432" spans="4:9" ht="12.75">
      <c r="D432" s="92"/>
      <c r="E432" s="88"/>
      <c r="F432" s="89"/>
      <c r="G432" s="89"/>
      <c r="H432" s="89"/>
      <c r="I432" s="89"/>
    </row>
    <row r="433" spans="4:9" ht="12.75">
      <c r="D433" s="92"/>
      <c r="E433" s="88"/>
      <c r="F433" s="89"/>
      <c r="G433" s="89"/>
      <c r="H433" s="89"/>
      <c r="I433" s="89"/>
    </row>
    <row r="434" spans="4:9" ht="12.75">
      <c r="D434" s="92"/>
      <c r="E434" s="88"/>
      <c r="F434" s="89"/>
      <c r="G434" s="89"/>
      <c r="H434" s="89"/>
      <c r="I434" s="89"/>
    </row>
    <row r="435" spans="4:9" ht="12.75">
      <c r="D435" s="92"/>
      <c r="E435" s="88"/>
      <c r="F435" s="89"/>
      <c r="G435" s="89"/>
      <c r="H435" s="89"/>
      <c r="I435" s="89"/>
    </row>
    <row r="436" spans="4:9" ht="12.75">
      <c r="D436" s="92"/>
      <c r="E436" s="88"/>
      <c r="F436" s="89"/>
      <c r="G436" s="89"/>
      <c r="H436" s="89"/>
      <c r="I436" s="89"/>
    </row>
    <row r="437" spans="4:9" ht="12.75">
      <c r="D437" s="92"/>
      <c r="E437" s="88"/>
      <c r="F437" s="89"/>
      <c r="G437" s="89"/>
      <c r="H437" s="89"/>
      <c r="I437" s="89"/>
    </row>
    <row r="438" spans="4:9" ht="12.75">
      <c r="D438" s="92"/>
      <c r="E438" s="88"/>
      <c r="F438" s="89"/>
      <c r="G438" s="89"/>
      <c r="H438" s="89"/>
      <c r="I438" s="89"/>
    </row>
    <row r="439" spans="4:9" ht="12.75">
      <c r="D439" s="92"/>
      <c r="E439" s="88"/>
      <c r="F439" s="89"/>
      <c r="G439" s="89"/>
      <c r="H439" s="89"/>
      <c r="I439" s="89"/>
    </row>
    <row r="440" spans="4:9" ht="12.75">
      <c r="D440" s="92"/>
      <c r="E440" s="88"/>
      <c r="F440" s="89"/>
      <c r="G440" s="89"/>
      <c r="H440" s="89"/>
      <c r="I440" s="89"/>
    </row>
    <row r="441" spans="4:9" ht="12.75">
      <c r="D441" s="92"/>
      <c r="E441" s="88"/>
      <c r="F441" s="89"/>
      <c r="G441" s="89"/>
      <c r="H441" s="89"/>
      <c r="I441" s="89"/>
    </row>
    <row r="442" spans="4:9" ht="12.75">
      <c r="D442" s="92"/>
      <c r="E442" s="88"/>
      <c r="F442" s="89"/>
      <c r="G442" s="89"/>
      <c r="H442" s="89"/>
      <c r="I442" s="89"/>
    </row>
    <row r="443" spans="4:9" ht="12.75">
      <c r="D443" s="92"/>
      <c r="E443" s="88"/>
      <c r="F443" s="89"/>
      <c r="G443" s="89"/>
      <c r="H443" s="89"/>
      <c r="I443" s="89"/>
    </row>
    <row r="444" spans="4:9" ht="12.75">
      <c r="D444" s="92"/>
      <c r="E444" s="88"/>
      <c r="F444" s="89"/>
      <c r="G444" s="89"/>
      <c r="H444" s="89"/>
      <c r="I444" s="89"/>
    </row>
    <row r="445" spans="4:9" ht="12.75">
      <c r="D445" s="92"/>
      <c r="E445" s="88"/>
      <c r="F445" s="89"/>
      <c r="G445" s="89"/>
      <c r="H445" s="89"/>
      <c r="I445" s="89"/>
    </row>
    <row r="446" spans="4:9" ht="12.75">
      <c r="D446" s="92"/>
      <c r="E446" s="88"/>
      <c r="F446" s="89"/>
      <c r="G446" s="89"/>
      <c r="H446" s="89"/>
      <c r="I446" s="89"/>
    </row>
    <row r="447" spans="4:9" ht="12.75">
      <c r="D447" s="92"/>
      <c r="E447" s="88"/>
      <c r="F447" s="89"/>
      <c r="G447" s="89"/>
      <c r="H447" s="89"/>
      <c r="I447" s="89"/>
    </row>
    <row r="448" spans="4:9" ht="12.75">
      <c r="D448" s="92"/>
      <c r="E448" s="88"/>
      <c r="F448" s="89"/>
      <c r="G448" s="89"/>
      <c r="H448" s="89"/>
      <c r="I448" s="89"/>
    </row>
    <row r="449" spans="4:9" ht="12.75">
      <c r="D449" s="92"/>
      <c r="E449" s="88"/>
      <c r="F449" s="89"/>
      <c r="G449" s="89"/>
      <c r="H449" s="89"/>
      <c r="I449" s="89"/>
    </row>
    <row r="450" spans="4:9" ht="12.75">
      <c r="D450" s="92"/>
      <c r="E450" s="88"/>
      <c r="F450" s="89"/>
      <c r="G450" s="89"/>
      <c r="H450" s="89"/>
      <c r="I450" s="89"/>
    </row>
    <row r="451" spans="4:9" ht="12.75">
      <c r="D451" s="92"/>
      <c r="E451" s="88"/>
      <c r="F451" s="89"/>
      <c r="G451" s="89"/>
      <c r="H451" s="89"/>
      <c r="I451" s="89"/>
    </row>
    <row r="452" spans="4:9" ht="12.75">
      <c r="D452" s="92"/>
      <c r="E452" s="88"/>
      <c r="F452" s="89"/>
      <c r="G452" s="89"/>
      <c r="H452" s="89"/>
      <c r="I452" s="89"/>
    </row>
    <row r="453" spans="4:9" ht="12.75">
      <c r="D453" s="92"/>
      <c r="E453" s="88"/>
      <c r="F453" s="89"/>
      <c r="G453" s="89"/>
      <c r="H453" s="89"/>
      <c r="I453" s="89"/>
    </row>
    <row r="454" spans="4:9" ht="12.75">
      <c r="D454" s="92"/>
      <c r="E454" s="88"/>
      <c r="F454" s="89"/>
      <c r="G454" s="89"/>
      <c r="H454" s="89"/>
      <c r="I454" s="89"/>
    </row>
    <row r="455" spans="4:9" ht="12.75">
      <c r="D455" s="92"/>
      <c r="E455" s="88"/>
      <c r="F455" s="89"/>
      <c r="G455" s="89"/>
      <c r="H455" s="89"/>
      <c r="I455" s="89"/>
    </row>
    <row r="456" spans="4:9" ht="12.75">
      <c r="D456" s="92"/>
      <c r="E456" s="88"/>
      <c r="F456" s="89"/>
      <c r="G456" s="89"/>
      <c r="H456" s="89"/>
      <c r="I456" s="89"/>
    </row>
    <row r="457" spans="4:9" ht="12.75">
      <c r="D457" s="92"/>
      <c r="E457" s="88"/>
      <c r="F457" s="89"/>
      <c r="G457" s="89"/>
      <c r="H457" s="89"/>
      <c r="I457" s="89"/>
    </row>
    <row r="458" spans="4:9" ht="12.75">
      <c r="D458" s="92"/>
      <c r="E458" s="88"/>
      <c r="F458" s="89"/>
      <c r="G458" s="89"/>
      <c r="H458" s="89"/>
      <c r="I458" s="89"/>
    </row>
    <row r="459" spans="4:9" ht="12.75">
      <c r="D459" s="92"/>
      <c r="E459" s="88"/>
      <c r="F459" s="89"/>
      <c r="G459" s="89"/>
      <c r="H459" s="89"/>
      <c r="I459" s="89"/>
    </row>
    <row r="460" spans="4:9" ht="12.75">
      <c r="D460" s="92"/>
      <c r="E460" s="88"/>
      <c r="F460" s="89"/>
      <c r="G460" s="89"/>
      <c r="H460" s="89"/>
      <c r="I460" s="89"/>
    </row>
    <row r="461" spans="4:9" ht="12.75">
      <c r="D461" s="92"/>
      <c r="E461" s="88"/>
      <c r="F461" s="89"/>
      <c r="G461" s="89"/>
      <c r="H461" s="89"/>
      <c r="I461" s="89"/>
    </row>
    <row r="462" spans="4:9" ht="12.75">
      <c r="D462" s="92"/>
      <c r="E462" s="88"/>
      <c r="F462" s="89"/>
      <c r="G462" s="89"/>
      <c r="H462" s="89"/>
      <c r="I462" s="89"/>
    </row>
    <row r="463" spans="4:9" ht="12.75">
      <c r="D463" s="92"/>
      <c r="E463" s="88"/>
      <c r="F463" s="89"/>
      <c r="G463" s="89"/>
      <c r="H463" s="89"/>
      <c r="I463" s="89"/>
    </row>
    <row r="464" spans="4:9" ht="12.75">
      <c r="D464" s="92"/>
      <c r="E464" s="88"/>
      <c r="F464" s="89"/>
      <c r="G464" s="89"/>
      <c r="H464" s="89"/>
      <c r="I464" s="89"/>
    </row>
    <row r="465" spans="4:9" ht="12.75">
      <c r="D465" s="92"/>
      <c r="E465" s="88"/>
      <c r="F465" s="89"/>
      <c r="G465" s="89"/>
      <c r="H465" s="89"/>
      <c r="I465" s="89"/>
    </row>
    <row r="466" spans="4:9" ht="12.75">
      <c r="D466" s="92"/>
      <c r="E466" s="88"/>
      <c r="F466" s="89"/>
      <c r="G466" s="89"/>
      <c r="H466" s="89"/>
      <c r="I466" s="89"/>
    </row>
    <row r="467" spans="4:9" ht="12.75">
      <c r="D467" s="92"/>
      <c r="E467" s="88"/>
      <c r="F467" s="89"/>
      <c r="G467" s="89"/>
      <c r="H467" s="89"/>
      <c r="I467" s="89"/>
    </row>
    <row r="468" spans="4:9" ht="12.75">
      <c r="D468" s="92"/>
      <c r="E468" s="88"/>
      <c r="F468" s="89"/>
      <c r="G468" s="89"/>
      <c r="H468" s="89"/>
      <c r="I468" s="89"/>
    </row>
    <row r="469" spans="4:9" ht="12.75">
      <c r="D469" s="92"/>
      <c r="E469" s="88"/>
      <c r="F469" s="89"/>
      <c r="G469" s="89"/>
      <c r="H469" s="89"/>
      <c r="I469" s="89"/>
    </row>
    <row r="470" spans="4:9" ht="12.75">
      <c r="D470" s="92"/>
      <c r="E470" s="88"/>
      <c r="F470" s="89"/>
      <c r="G470" s="89"/>
      <c r="H470" s="89"/>
      <c r="I470" s="89"/>
    </row>
    <row r="471" spans="4:9" ht="12.75">
      <c r="D471" s="92"/>
      <c r="E471" s="88"/>
      <c r="F471" s="89"/>
      <c r="G471" s="89"/>
      <c r="H471" s="89"/>
      <c r="I471" s="89"/>
    </row>
    <row r="472" spans="4:9" ht="12.75">
      <c r="D472" s="92"/>
      <c r="E472" s="88"/>
      <c r="F472" s="89"/>
      <c r="G472" s="89"/>
      <c r="H472" s="89"/>
      <c r="I472" s="89"/>
    </row>
    <row r="473" spans="4:9" ht="12.75">
      <c r="D473" s="92"/>
      <c r="E473" s="88"/>
      <c r="F473" s="89"/>
      <c r="G473" s="89"/>
      <c r="H473" s="89"/>
      <c r="I473" s="89"/>
    </row>
    <row r="474" spans="4:9" ht="12.75">
      <c r="D474" s="92"/>
      <c r="E474" s="88"/>
      <c r="F474" s="89"/>
      <c r="G474" s="89"/>
      <c r="H474" s="89"/>
      <c r="I474" s="89"/>
    </row>
    <row r="475" spans="4:9" ht="12.75">
      <c r="D475" s="92"/>
      <c r="E475" s="88"/>
      <c r="F475" s="89"/>
      <c r="G475" s="89"/>
      <c r="H475" s="89"/>
      <c r="I475" s="89"/>
    </row>
    <row r="476" spans="4:9" ht="12.75">
      <c r="D476" s="92"/>
      <c r="E476" s="88"/>
      <c r="F476" s="89"/>
      <c r="G476" s="89"/>
      <c r="H476" s="89"/>
      <c r="I476" s="89"/>
    </row>
    <row r="477" spans="4:9" ht="12.75">
      <c r="D477" s="92"/>
      <c r="E477" s="88"/>
      <c r="F477" s="89"/>
      <c r="G477" s="89"/>
      <c r="H477" s="89"/>
      <c r="I477" s="89"/>
    </row>
    <row r="478" spans="4:9" ht="12.75">
      <c r="D478" s="92"/>
      <c r="E478" s="88"/>
      <c r="F478" s="89"/>
      <c r="G478" s="89"/>
      <c r="H478" s="89"/>
      <c r="I478" s="89"/>
    </row>
    <row r="479" spans="4:9" ht="12.75">
      <c r="D479" s="92"/>
      <c r="E479" s="88"/>
      <c r="F479" s="89"/>
      <c r="G479" s="89"/>
      <c r="H479" s="89"/>
      <c r="I479" s="89"/>
    </row>
    <row r="480" spans="4:9" ht="12.75">
      <c r="D480" s="92"/>
      <c r="E480" s="88"/>
      <c r="F480" s="89"/>
      <c r="G480" s="89"/>
      <c r="H480" s="89"/>
      <c r="I480" s="89"/>
    </row>
    <row r="481" spans="4:9" ht="12.75">
      <c r="D481" s="92"/>
      <c r="E481" s="88"/>
      <c r="F481" s="89"/>
      <c r="G481" s="89"/>
      <c r="H481" s="89"/>
      <c r="I481" s="89"/>
    </row>
    <row r="482" spans="4:9" ht="12.75">
      <c r="D482" s="92"/>
      <c r="E482" s="88"/>
      <c r="F482" s="89"/>
      <c r="G482" s="89"/>
      <c r="H482" s="89"/>
      <c r="I482" s="89"/>
    </row>
    <row r="483" spans="4:9" ht="12.75">
      <c r="D483" s="92"/>
      <c r="E483" s="88"/>
      <c r="F483" s="89"/>
      <c r="G483" s="89"/>
      <c r="H483" s="89"/>
      <c r="I483" s="89"/>
    </row>
    <row r="484" spans="4:9" ht="12.75">
      <c r="D484" s="92"/>
      <c r="E484" s="88"/>
      <c r="F484" s="89"/>
      <c r="G484" s="89"/>
      <c r="H484" s="89"/>
      <c r="I484" s="89"/>
    </row>
    <row r="485" spans="4:9" ht="12.75">
      <c r="D485" s="92"/>
      <c r="E485" s="88"/>
      <c r="F485" s="89"/>
      <c r="G485" s="89"/>
      <c r="H485" s="89"/>
      <c r="I485" s="89"/>
    </row>
    <row r="486" spans="4:9" ht="12.75">
      <c r="D486" s="92"/>
      <c r="E486" s="88"/>
      <c r="F486" s="89"/>
      <c r="G486" s="89"/>
      <c r="H486" s="89"/>
      <c r="I486" s="89"/>
    </row>
    <row r="487" spans="4:9" ht="12.75">
      <c r="D487" s="92"/>
      <c r="E487" s="88"/>
      <c r="F487" s="89"/>
      <c r="G487" s="89"/>
      <c r="H487" s="89"/>
      <c r="I487" s="89"/>
    </row>
    <row r="488" spans="4:9" ht="12.75">
      <c r="D488" s="92"/>
      <c r="E488" s="88"/>
      <c r="F488" s="89"/>
      <c r="G488" s="89"/>
      <c r="H488" s="89"/>
      <c r="I488" s="89"/>
    </row>
    <row r="489" spans="4:9" ht="12.75">
      <c r="D489" s="92"/>
      <c r="E489" s="88"/>
      <c r="F489" s="89"/>
      <c r="G489" s="89"/>
      <c r="H489" s="89"/>
      <c r="I489" s="89"/>
    </row>
    <row r="490" spans="4:9" ht="12.75">
      <c r="D490" s="92"/>
      <c r="E490" s="88"/>
      <c r="F490" s="89"/>
      <c r="G490" s="89"/>
      <c r="H490" s="89"/>
      <c r="I490" s="89"/>
    </row>
    <row r="491" spans="4:9" ht="12.75">
      <c r="D491" s="92"/>
      <c r="E491" s="88"/>
      <c r="F491" s="89"/>
      <c r="G491" s="89"/>
      <c r="H491" s="89"/>
      <c r="I491" s="89"/>
    </row>
    <row r="492" spans="4:9" ht="12.75">
      <c r="D492" s="92"/>
      <c r="E492" s="88"/>
      <c r="F492" s="89"/>
      <c r="G492" s="89"/>
      <c r="H492" s="89"/>
      <c r="I492" s="89"/>
    </row>
    <row r="493" spans="4:9" ht="12.75">
      <c r="D493" s="92"/>
      <c r="E493" s="88"/>
      <c r="F493" s="89"/>
      <c r="G493" s="89"/>
      <c r="H493" s="89"/>
      <c r="I493" s="89"/>
    </row>
    <row r="494" spans="4:9" ht="12.75">
      <c r="D494" s="92"/>
      <c r="E494" s="88"/>
      <c r="F494" s="89"/>
      <c r="G494" s="89"/>
      <c r="H494" s="89"/>
      <c r="I494" s="89"/>
    </row>
    <row r="495" spans="4:9" ht="12.75">
      <c r="D495" s="92"/>
      <c r="E495" s="88"/>
      <c r="F495" s="89"/>
      <c r="G495" s="89"/>
      <c r="H495" s="89"/>
      <c r="I495" s="89"/>
    </row>
    <row r="496" spans="4:9" ht="12.75">
      <c r="D496" s="92"/>
      <c r="E496" s="88"/>
      <c r="F496" s="89"/>
      <c r="G496" s="89"/>
      <c r="H496" s="89"/>
      <c r="I496" s="89"/>
    </row>
    <row r="497" spans="4:9" ht="12.75">
      <c r="D497" s="92"/>
      <c r="E497" s="88"/>
      <c r="F497" s="89"/>
      <c r="G497" s="89"/>
      <c r="H497" s="89"/>
      <c r="I497" s="89"/>
    </row>
    <row r="498" spans="4:9" ht="12.75">
      <c r="D498" s="92"/>
      <c r="E498" s="88"/>
      <c r="F498" s="89"/>
      <c r="G498" s="89"/>
      <c r="H498" s="89"/>
      <c r="I498" s="89"/>
    </row>
    <row r="499" spans="4:9" ht="12.75">
      <c r="D499" s="92"/>
      <c r="E499" s="88"/>
      <c r="F499" s="89"/>
      <c r="G499" s="89"/>
      <c r="H499" s="89"/>
      <c r="I499" s="89"/>
    </row>
    <row r="500" spans="4:9" ht="12.75">
      <c r="D500" s="92"/>
      <c r="E500" s="88"/>
      <c r="F500" s="89"/>
      <c r="G500" s="89"/>
      <c r="H500" s="89"/>
      <c r="I500" s="89"/>
    </row>
    <row r="501" spans="4:9" ht="12.75">
      <c r="D501" s="92"/>
      <c r="E501" s="88"/>
      <c r="F501" s="89"/>
      <c r="G501" s="89"/>
      <c r="H501" s="89"/>
      <c r="I501" s="89"/>
    </row>
    <row r="502" spans="4:9" ht="12.75">
      <c r="D502" s="92"/>
      <c r="E502" s="88"/>
      <c r="F502" s="89"/>
      <c r="G502" s="89"/>
      <c r="H502" s="89"/>
      <c r="I502" s="89"/>
    </row>
    <row r="503" spans="4:9" ht="12.75">
      <c r="D503" s="92"/>
      <c r="E503" s="88"/>
      <c r="F503" s="89"/>
      <c r="G503" s="89"/>
      <c r="H503" s="89"/>
      <c r="I503" s="89"/>
    </row>
    <row r="504" spans="4:9" ht="12.75">
      <c r="D504" s="92"/>
      <c r="E504" s="88"/>
      <c r="F504" s="89"/>
      <c r="G504" s="89"/>
      <c r="H504" s="89"/>
      <c r="I504" s="89"/>
    </row>
    <row r="505" spans="4:9" ht="12.75">
      <c r="D505" s="92"/>
      <c r="E505" s="88"/>
      <c r="F505" s="89"/>
      <c r="G505" s="89"/>
      <c r="H505" s="89"/>
      <c r="I505" s="89"/>
    </row>
    <row r="506" spans="4:9" ht="12.75">
      <c r="D506" s="92"/>
      <c r="E506" s="88"/>
      <c r="F506" s="89"/>
      <c r="G506" s="89"/>
      <c r="H506" s="89"/>
      <c r="I506" s="89"/>
    </row>
    <row r="507" spans="4:9" ht="12.75">
      <c r="D507" s="92"/>
      <c r="E507" s="88"/>
      <c r="F507" s="89"/>
      <c r="G507" s="89"/>
      <c r="H507" s="89"/>
      <c r="I507" s="89"/>
    </row>
    <row r="508" spans="4:9" ht="12.75">
      <c r="D508" s="92"/>
      <c r="E508" s="88"/>
      <c r="F508" s="89"/>
      <c r="G508" s="89"/>
      <c r="H508" s="89"/>
      <c r="I508" s="89"/>
    </row>
    <row r="509" spans="4:9" ht="12.75">
      <c r="D509" s="92"/>
      <c r="E509" s="88"/>
      <c r="F509" s="89"/>
      <c r="G509" s="89"/>
      <c r="H509" s="89"/>
      <c r="I509" s="89"/>
    </row>
    <row r="510" spans="4:9" ht="12.75">
      <c r="D510" s="92"/>
      <c r="E510" s="88"/>
      <c r="F510" s="89"/>
      <c r="G510" s="89"/>
      <c r="H510" s="89"/>
      <c r="I510" s="89"/>
    </row>
    <row r="511" spans="4:9" ht="12.75">
      <c r="D511" s="92"/>
      <c r="E511" s="88"/>
      <c r="F511" s="89"/>
      <c r="G511" s="89"/>
      <c r="H511" s="89"/>
      <c r="I511" s="89"/>
    </row>
    <row r="512" spans="4:9" ht="12.75">
      <c r="D512" s="92"/>
      <c r="E512" s="88"/>
      <c r="F512" s="89"/>
      <c r="G512" s="89"/>
      <c r="H512" s="89"/>
      <c r="I512" s="89"/>
    </row>
    <row r="513" spans="4:9" ht="12.75">
      <c r="D513" s="92"/>
      <c r="E513" s="88"/>
      <c r="F513" s="89"/>
      <c r="G513" s="89"/>
      <c r="H513" s="89"/>
      <c r="I513" s="89"/>
    </row>
    <row r="514" spans="4:9" ht="12.75">
      <c r="D514" s="92"/>
      <c r="E514" s="88"/>
      <c r="F514" s="89"/>
      <c r="G514" s="89"/>
      <c r="H514" s="89"/>
      <c r="I514" s="89"/>
    </row>
    <row r="515" spans="4:9" ht="12.75">
      <c r="D515" s="92"/>
      <c r="E515" s="88"/>
      <c r="F515" s="89"/>
      <c r="G515" s="89"/>
      <c r="H515" s="89"/>
      <c r="I515" s="89"/>
    </row>
    <row r="516" spans="4:9" ht="12.75">
      <c r="D516" s="92"/>
      <c r="E516" s="88"/>
      <c r="F516" s="89"/>
      <c r="G516" s="89"/>
      <c r="H516" s="89"/>
      <c r="I516" s="89"/>
    </row>
    <row r="517" spans="4:9" ht="12.75">
      <c r="D517" s="92"/>
      <c r="E517" s="88"/>
      <c r="F517" s="89"/>
      <c r="G517" s="89"/>
      <c r="H517" s="89"/>
      <c r="I517" s="89"/>
    </row>
    <row r="518" spans="4:9" ht="12.75">
      <c r="D518" s="92"/>
      <c r="E518" s="88"/>
      <c r="F518" s="89"/>
      <c r="G518" s="89"/>
      <c r="H518" s="89"/>
      <c r="I518" s="89"/>
    </row>
    <row r="519" spans="4:9" ht="12.75">
      <c r="D519" s="92"/>
      <c r="E519" s="88"/>
      <c r="F519" s="89"/>
      <c r="G519" s="89"/>
      <c r="H519" s="89"/>
      <c r="I519" s="89"/>
    </row>
    <row r="520" spans="4:9" ht="12.75">
      <c r="D520" s="92"/>
      <c r="E520" s="88"/>
      <c r="F520" s="89"/>
      <c r="G520" s="89"/>
      <c r="H520" s="89"/>
      <c r="I520" s="89"/>
    </row>
    <row r="521" spans="4:9" ht="12.75">
      <c r="D521" s="92"/>
      <c r="E521" s="88"/>
      <c r="F521" s="89"/>
      <c r="G521" s="89"/>
      <c r="H521" s="89"/>
      <c r="I521" s="89"/>
    </row>
    <row r="522" spans="4:9" ht="12.75">
      <c r="D522" s="92"/>
      <c r="E522" s="88"/>
      <c r="F522" s="89"/>
      <c r="G522" s="89"/>
      <c r="H522" s="89"/>
      <c r="I522" s="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1.140625" style="42" bestFit="1" customWidth="1"/>
    <col min="2" max="2" width="30.140625" style="41" customWidth="1"/>
    <col min="3" max="3" width="7.140625" style="42" bestFit="1" customWidth="1"/>
    <col min="4" max="4" width="5.8515625" style="42" bestFit="1" customWidth="1"/>
    <col min="5" max="5" width="6.7109375" style="42" bestFit="1" customWidth="1"/>
    <col min="6" max="6" width="25.421875" style="41" customWidth="1"/>
    <col min="7" max="7" width="7.00390625" style="41" bestFit="1" customWidth="1"/>
    <col min="8" max="8" width="13.421875" style="42" bestFit="1" customWidth="1"/>
    <col min="9" max="9" width="11.421875" style="42" bestFit="1" customWidth="1"/>
    <col min="10" max="10" width="14.140625" style="157" bestFit="1" customWidth="1"/>
    <col min="11" max="12" width="8.421875" style="41" bestFit="1" customWidth="1"/>
    <col min="13" max="13" width="16.7109375" style="41" bestFit="1" customWidth="1"/>
    <col min="14" max="14" width="16.7109375" style="42" customWidth="1"/>
    <col min="15" max="15" width="13.421875" style="41" bestFit="1" customWidth="1"/>
    <col min="16" max="16" width="18.421875" style="41" bestFit="1" customWidth="1"/>
    <col min="17" max="16384" width="9.140625" style="41" customWidth="1"/>
  </cols>
  <sheetData>
    <row r="1" spans="1:6" ht="23.25">
      <c r="A1" s="66" t="s">
        <v>719</v>
      </c>
      <c r="B1" s="6"/>
      <c r="C1"/>
      <c r="D1"/>
      <c r="E1"/>
      <c r="F1" s="6"/>
    </row>
    <row r="2" spans="1:6" ht="21">
      <c r="A2" s="6"/>
      <c r="B2" s="6"/>
      <c r="C2" s="67" t="s">
        <v>1049</v>
      </c>
      <c r="D2"/>
      <c r="E2"/>
      <c r="F2" s="6"/>
    </row>
    <row r="3" spans="1:6" ht="21">
      <c r="A3" s="6"/>
      <c r="B3" s="68">
        <v>41034</v>
      </c>
      <c r="C3" s="41"/>
      <c r="D3" s="61"/>
      <c r="E3"/>
      <c r="F3" s="6"/>
    </row>
    <row r="5" spans="1:16" ht="12.75">
      <c r="A5" s="139" t="s">
        <v>1167</v>
      </c>
      <c r="B5" s="140" t="s">
        <v>533</v>
      </c>
      <c r="C5" s="139" t="s">
        <v>1636</v>
      </c>
      <c r="D5" s="139" t="s">
        <v>1639</v>
      </c>
      <c r="E5" s="139" t="s">
        <v>1640</v>
      </c>
      <c r="F5" s="140" t="s">
        <v>1641</v>
      </c>
      <c r="G5" s="140" t="s">
        <v>388</v>
      </c>
      <c r="H5" s="139" t="s">
        <v>1642</v>
      </c>
      <c r="I5" s="139" t="s">
        <v>1643</v>
      </c>
      <c r="J5" s="155" t="s">
        <v>1644</v>
      </c>
      <c r="K5" s="140" t="s">
        <v>1317</v>
      </c>
      <c r="L5" s="140" t="s">
        <v>1645</v>
      </c>
      <c r="M5" s="140" t="s">
        <v>1646</v>
      </c>
      <c r="N5" s="139" t="s">
        <v>797</v>
      </c>
      <c r="O5" s="140" t="s">
        <v>1637</v>
      </c>
      <c r="P5" s="140" t="s">
        <v>1638</v>
      </c>
    </row>
    <row r="6" spans="1:16" ht="12.75">
      <c r="A6" s="141" t="s">
        <v>1867</v>
      </c>
      <c r="B6" s="142" t="s">
        <v>390</v>
      </c>
      <c r="C6" s="141">
        <v>1</v>
      </c>
      <c r="D6" s="141" t="s">
        <v>2238</v>
      </c>
      <c r="E6" s="141" t="s">
        <v>763</v>
      </c>
      <c r="F6" s="142" t="s">
        <v>2470</v>
      </c>
      <c r="G6" s="142" t="s">
        <v>389</v>
      </c>
      <c r="H6" s="141" t="s">
        <v>1653</v>
      </c>
      <c r="I6" s="141" t="s">
        <v>2471</v>
      </c>
      <c r="J6" s="156">
        <v>1</v>
      </c>
      <c r="K6" s="142" t="s">
        <v>2472</v>
      </c>
      <c r="L6" s="142" t="s">
        <v>2473</v>
      </c>
      <c r="M6" s="142" t="s">
        <v>2474</v>
      </c>
      <c r="N6" s="141">
        <f>200+150</f>
        <v>350</v>
      </c>
      <c r="O6" s="142" t="s">
        <v>2469</v>
      </c>
      <c r="P6" s="142" t="s">
        <v>1738</v>
      </c>
    </row>
    <row r="7" spans="1:16" ht="12.75">
      <c r="A7" s="141" t="s">
        <v>2137</v>
      </c>
      <c r="B7" s="142" t="s">
        <v>391</v>
      </c>
      <c r="C7" s="141">
        <v>2</v>
      </c>
      <c r="D7" s="141" t="s">
        <v>1672</v>
      </c>
      <c r="E7" s="141" t="s">
        <v>763</v>
      </c>
      <c r="F7" s="142" t="s">
        <v>2476</v>
      </c>
      <c r="G7" s="142" t="s">
        <v>389</v>
      </c>
      <c r="H7" s="141" t="s">
        <v>1653</v>
      </c>
      <c r="I7" s="141" t="s">
        <v>2477</v>
      </c>
      <c r="J7" s="156">
        <v>1</v>
      </c>
      <c r="K7" s="142" t="s">
        <v>2478</v>
      </c>
      <c r="L7" s="142" t="s">
        <v>2479</v>
      </c>
      <c r="M7" s="142" t="s">
        <v>2480</v>
      </c>
      <c r="N7" s="141">
        <v>349</v>
      </c>
      <c r="O7" s="142" t="s">
        <v>2475</v>
      </c>
      <c r="P7" s="142" t="s">
        <v>1856</v>
      </c>
    </row>
    <row r="8" spans="1:16" ht="12.75">
      <c r="A8" s="141" t="s">
        <v>1677</v>
      </c>
      <c r="B8" s="142" t="s">
        <v>392</v>
      </c>
      <c r="C8" s="141">
        <v>3</v>
      </c>
      <c r="D8" s="141" t="s">
        <v>2305</v>
      </c>
      <c r="E8" s="141" t="s">
        <v>763</v>
      </c>
      <c r="F8" s="142" t="s">
        <v>2286</v>
      </c>
      <c r="G8" s="142" t="s">
        <v>389</v>
      </c>
      <c r="H8" s="141" t="s">
        <v>2482</v>
      </c>
      <c r="I8" s="141" t="s">
        <v>2471</v>
      </c>
      <c r="J8" s="156">
        <v>2</v>
      </c>
      <c r="K8" s="142" t="s">
        <v>2483</v>
      </c>
      <c r="L8" s="142" t="s">
        <v>2484</v>
      </c>
      <c r="M8" s="142" t="s">
        <v>2485</v>
      </c>
      <c r="N8" s="141">
        <v>348</v>
      </c>
      <c r="O8" s="142" t="s">
        <v>2481</v>
      </c>
      <c r="P8" s="142" t="s">
        <v>1994</v>
      </c>
    </row>
    <row r="9" spans="1:16" ht="12.75">
      <c r="A9" s="141" t="s">
        <v>2175</v>
      </c>
      <c r="B9" s="142" t="s">
        <v>393</v>
      </c>
      <c r="C9" s="141">
        <v>4</v>
      </c>
      <c r="D9" s="141" t="s">
        <v>1882</v>
      </c>
      <c r="E9" s="141" t="s">
        <v>763</v>
      </c>
      <c r="F9" s="142" t="s">
        <v>2488</v>
      </c>
      <c r="G9" s="142" t="s">
        <v>389</v>
      </c>
      <c r="H9" s="141" t="s">
        <v>1653</v>
      </c>
      <c r="I9" s="141" t="s">
        <v>2471</v>
      </c>
      <c r="J9" s="156">
        <v>3</v>
      </c>
      <c r="K9" s="142" t="s">
        <v>2489</v>
      </c>
      <c r="L9" s="142" t="s">
        <v>2490</v>
      </c>
      <c r="M9" s="142" t="s">
        <v>2491</v>
      </c>
      <c r="N9" s="141">
        <v>347</v>
      </c>
      <c r="O9" s="142" t="s">
        <v>2486</v>
      </c>
      <c r="P9" s="142" t="s">
        <v>2487</v>
      </c>
    </row>
    <row r="10" spans="1:16" ht="12.75">
      <c r="A10" s="141" t="s">
        <v>1987</v>
      </c>
      <c r="B10" s="142" t="s">
        <v>394</v>
      </c>
      <c r="C10" s="141">
        <v>5</v>
      </c>
      <c r="D10" s="141" t="s">
        <v>2493</v>
      </c>
      <c r="E10" s="141" t="s">
        <v>763</v>
      </c>
      <c r="F10" s="142" t="s">
        <v>2286</v>
      </c>
      <c r="G10" s="142" t="s">
        <v>389</v>
      </c>
      <c r="H10" s="141" t="s">
        <v>1653</v>
      </c>
      <c r="I10" s="141" t="s">
        <v>2471</v>
      </c>
      <c r="J10" s="156">
        <v>4</v>
      </c>
      <c r="K10" s="142" t="s">
        <v>2494</v>
      </c>
      <c r="L10" s="142" t="s">
        <v>2495</v>
      </c>
      <c r="M10" s="142" t="s">
        <v>2496</v>
      </c>
      <c r="N10" s="141">
        <v>346</v>
      </c>
      <c r="O10" s="142" t="s">
        <v>2492</v>
      </c>
      <c r="P10" s="142" t="s">
        <v>2112</v>
      </c>
    </row>
    <row r="11" spans="1:16" ht="12.75">
      <c r="A11" s="141" t="s">
        <v>1647</v>
      </c>
      <c r="B11" s="142" t="s">
        <v>395</v>
      </c>
      <c r="C11" s="141">
        <v>6</v>
      </c>
      <c r="D11" s="141" t="s">
        <v>1672</v>
      </c>
      <c r="E11" s="141" t="s">
        <v>765</v>
      </c>
      <c r="F11" s="142" t="s">
        <v>2498</v>
      </c>
      <c r="G11" s="142" t="s">
        <v>389</v>
      </c>
      <c r="H11" s="141" t="s">
        <v>1653</v>
      </c>
      <c r="I11" s="141" t="s">
        <v>2499</v>
      </c>
      <c r="J11" s="156">
        <v>1</v>
      </c>
      <c r="K11" s="142" t="s">
        <v>2500</v>
      </c>
      <c r="L11" s="142" t="s">
        <v>2501</v>
      </c>
      <c r="M11" s="142" t="s">
        <v>2502</v>
      </c>
      <c r="N11" s="141">
        <v>345</v>
      </c>
      <c r="O11" s="142" t="s">
        <v>2497</v>
      </c>
      <c r="P11" s="142" t="s">
        <v>2420</v>
      </c>
    </row>
    <row r="12" spans="1:16" ht="12.75">
      <c r="A12" s="141" t="s">
        <v>1689</v>
      </c>
      <c r="B12" s="142" t="s">
        <v>396</v>
      </c>
      <c r="C12" s="141">
        <v>7</v>
      </c>
      <c r="D12" s="141" t="s">
        <v>1927</v>
      </c>
      <c r="E12" s="141" t="s">
        <v>763</v>
      </c>
      <c r="F12" s="142" t="s">
        <v>1752</v>
      </c>
      <c r="G12" s="142" t="s">
        <v>389</v>
      </c>
      <c r="H12" s="141" t="s">
        <v>1653</v>
      </c>
      <c r="I12" s="141" t="s">
        <v>2504</v>
      </c>
      <c r="J12" s="156">
        <v>1</v>
      </c>
      <c r="K12" s="142" t="s">
        <v>2505</v>
      </c>
      <c r="L12" s="142" t="s">
        <v>2506</v>
      </c>
      <c r="M12" s="142" t="s">
        <v>2507</v>
      </c>
      <c r="N12" s="141">
        <v>344</v>
      </c>
      <c r="O12" s="142" t="s">
        <v>2503</v>
      </c>
      <c r="P12" s="142" t="s">
        <v>1671</v>
      </c>
    </row>
    <row r="13" spans="1:16" ht="12.75">
      <c r="A13" s="141" t="s">
        <v>1669</v>
      </c>
      <c r="B13" s="142" t="s">
        <v>397</v>
      </c>
      <c r="C13" s="141">
        <v>8</v>
      </c>
      <c r="D13" s="141" t="s">
        <v>1851</v>
      </c>
      <c r="E13" s="141" t="s">
        <v>763</v>
      </c>
      <c r="F13" s="142" t="s">
        <v>2509</v>
      </c>
      <c r="G13" s="142" t="s">
        <v>389</v>
      </c>
      <c r="H13" s="141" t="s">
        <v>1653</v>
      </c>
      <c r="I13" s="141" t="s">
        <v>2510</v>
      </c>
      <c r="J13" s="156">
        <v>1</v>
      </c>
      <c r="K13" s="142" t="s">
        <v>2511</v>
      </c>
      <c r="L13" s="142" t="s">
        <v>2512</v>
      </c>
      <c r="M13" s="142" t="s">
        <v>2513</v>
      </c>
      <c r="N13" s="141">
        <v>343</v>
      </c>
      <c r="O13" s="142" t="s">
        <v>2508</v>
      </c>
      <c r="P13" s="142" t="s">
        <v>1870</v>
      </c>
    </row>
    <row r="14" spans="1:16" ht="12.75">
      <c r="A14" s="141" t="s">
        <v>2043</v>
      </c>
      <c r="B14" s="142" t="s">
        <v>398</v>
      </c>
      <c r="C14" s="141">
        <v>9</v>
      </c>
      <c r="D14" s="141" t="s">
        <v>1851</v>
      </c>
      <c r="E14" s="141" t="s">
        <v>765</v>
      </c>
      <c r="F14" s="142" t="s">
        <v>2488</v>
      </c>
      <c r="G14" s="142" t="s">
        <v>389</v>
      </c>
      <c r="H14" s="141" t="s">
        <v>1653</v>
      </c>
      <c r="I14" s="141" t="s">
        <v>2516</v>
      </c>
      <c r="J14" s="156">
        <v>1</v>
      </c>
      <c r="K14" s="142" t="s">
        <v>2517</v>
      </c>
      <c r="L14" s="142" t="s">
        <v>2518</v>
      </c>
      <c r="M14" s="142" t="s">
        <v>2519</v>
      </c>
      <c r="N14" s="141">
        <v>342</v>
      </c>
      <c r="O14" s="142" t="s">
        <v>2514</v>
      </c>
      <c r="P14" s="142" t="s">
        <v>2515</v>
      </c>
    </row>
    <row r="15" spans="1:16" ht="12.75">
      <c r="A15" s="141" t="s">
        <v>2297</v>
      </c>
      <c r="B15" s="142" t="s">
        <v>1423</v>
      </c>
      <c r="C15" s="141">
        <v>10</v>
      </c>
      <c r="D15" s="141" t="s">
        <v>1939</v>
      </c>
      <c r="E15" s="141" t="s">
        <v>765</v>
      </c>
      <c r="F15" s="142" t="s">
        <v>2488</v>
      </c>
      <c r="G15" s="142" t="s">
        <v>389</v>
      </c>
      <c r="H15" s="141" t="s">
        <v>1653</v>
      </c>
      <c r="I15" s="141" t="s">
        <v>2499</v>
      </c>
      <c r="J15" s="156">
        <v>2</v>
      </c>
      <c r="K15" s="142" t="s">
        <v>2520</v>
      </c>
      <c r="L15" s="142" t="s">
        <v>2521</v>
      </c>
      <c r="M15" s="142" t="s">
        <v>2522</v>
      </c>
      <c r="N15" s="141">
        <v>341</v>
      </c>
      <c r="O15" s="142" t="s">
        <v>2012</v>
      </c>
      <c r="P15" s="142" t="s">
        <v>2013</v>
      </c>
    </row>
    <row r="16" spans="1:16" ht="12.75">
      <c r="A16" s="141" t="s">
        <v>2049</v>
      </c>
      <c r="B16" s="142" t="s">
        <v>399</v>
      </c>
      <c r="C16" s="141">
        <v>11</v>
      </c>
      <c r="D16" s="141" t="s">
        <v>2062</v>
      </c>
      <c r="E16" s="141" t="s">
        <v>763</v>
      </c>
      <c r="F16" s="142" t="s">
        <v>2488</v>
      </c>
      <c r="G16" s="142" t="s">
        <v>389</v>
      </c>
      <c r="H16" s="141" t="s">
        <v>1653</v>
      </c>
      <c r="I16" s="141" t="s">
        <v>2477</v>
      </c>
      <c r="J16" s="156">
        <v>2</v>
      </c>
      <c r="K16" s="142" t="s">
        <v>2524</v>
      </c>
      <c r="L16" s="142" t="s">
        <v>2525</v>
      </c>
      <c r="M16" s="142" t="s">
        <v>2526</v>
      </c>
      <c r="N16" s="141">
        <v>340</v>
      </c>
      <c r="O16" s="142" t="s">
        <v>2523</v>
      </c>
      <c r="P16" s="142" t="s">
        <v>1850</v>
      </c>
    </row>
    <row r="17" spans="1:16" ht="12.75">
      <c r="A17" s="141" t="s">
        <v>1748</v>
      </c>
      <c r="B17" s="142" t="s">
        <v>400</v>
      </c>
      <c r="C17" s="141">
        <v>12</v>
      </c>
      <c r="D17" s="141" t="s">
        <v>1834</v>
      </c>
      <c r="E17" s="141" t="s">
        <v>763</v>
      </c>
      <c r="F17" s="142" t="s">
        <v>2528</v>
      </c>
      <c r="G17" s="142" t="s">
        <v>389</v>
      </c>
      <c r="H17" s="141" t="s">
        <v>1653</v>
      </c>
      <c r="I17" s="141" t="s">
        <v>2510</v>
      </c>
      <c r="J17" s="156">
        <v>2</v>
      </c>
      <c r="K17" s="142" t="s">
        <v>2529</v>
      </c>
      <c r="L17" s="142" t="s">
        <v>2530</v>
      </c>
      <c r="M17" s="142" t="s">
        <v>2531</v>
      </c>
      <c r="N17" s="141">
        <v>339</v>
      </c>
      <c r="O17" s="142" t="s">
        <v>2527</v>
      </c>
      <c r="P17" s="142" t="s">
        <v>1738</v>
      </c>
    </row>
    <row r="18" spans="1:16" ht="12.75">
      <c r="A18" s="141" t="s">
        <v>1742</v>
      </c>
      <c r="B18" s="142" t="s">
        <v>401</v>
      </c>
      <c r="C18" s="141">
        <v>13</v>
      </c>
      <c r="D18" s="141" t="s">
        <v>2154</v>
      </c>
      <c r="E18" s="141" t="s">
        <v>763</v>
      </c>
      <c r="F18" s="142" t="s">
        <v>2533</v>
      </c>
      <c r="G18" s="142" t="s">
        <v>389</v>
      </c>
      <c r="H18" s="141" t="s">
        <v>1653</v>
      </c>
      <c r="I18" s="141" t="s">
        <v>2504</v>
      </c>
      <c r="J18" s="156">
        <v>2</v>
      </c>
      <c r="K18" s="142" t="s">
        <v>2529</v>
      </c>
      <c r="L18" s="142" t="s">
        <v>2534</v>
      </c>
      <c r="M18" s="142" t="s">
        <v>2535</v>
      </c>
      <c r="N18" s="141">
        <v>338</v>
      </c>
      <c r="O18" s="142" t="s">
        <v>2532</v>
      </c>
      <c r="P18" s="142" t="s">
        <v>2168</v>
      </c>
    </row>
    <row r="19" spans="1:16" ht="12.75">
      <c r="A19" s="141" t="s">
        <v>2225</v>
      </c>
      <c r="B19" s="142" t="s">
        <v>402</v>
      </c>
      <c r="C19" s="141">
        <v>14</v>
      </c>
      <c r="D19" s="141" t="s">
        <v>1712</v>
      </c>
      <c r="E19" s="141" t="s">
        <v>763</v>
      </c>
      <c r="F19" s="142" t="s">
        <v>1752</v>
      </c>
      <c r="G19" s="142" t="s">
        <v>389</v>
      </c>
      <c r="H19" s="141" t="s">
        <v>1653</v>
      </c>
      <c r="I19" s="141" t="s">
        <v>2477</v>
      </c>
      <c r="J19" s="156">
        <v>3</v>
      </c>
      <c r="K19" s="142" t="s">
        <v>2538</v>
      </c>
      <c r="L19" s="142" t="s">
        <v>2539</v>
      </c>
      <c r="M19" s="142" t="s">
        <v>2540</v>
      </c>
      <c r="N19" s="141">
        <v>337</v>
      </c>
      <c r="O19" s="142" t="s">
        <v>2536</v>
      </c>
      <c r="P19" s="142" t="s">
        <v>2537</v>
      </c>
    </row>
    <row r="20" spans="1:16" ht="12.75">
      <c r="A20" s="141" t="s">
        <v>2050</v>
      </c>
      <c r="B20" s="142" t="s">
        <v>403</v>
      </c>
      <c r="C20" s="141">
        <v>15</v>
      </c>
      <c r="D20" s="141" t="s">
        <v>2300</v>
      </c>
      <c r="E20" s="141" t="s">
        <v>763</v>
      </c>
      <c r="F20" s="142" t="s">
        <v>2542</v>
      </c>
      <c r="G20" s="142" t="s">
        <v>389</v>
      </c>
      <c r="H20" s="141" t="s">
        <v>1653</v>
      </c>
      <c r="I20" s="141" t="s">
        <v>2543</v>
      </c>
      <c r="J20" s="156">
        <v>1</v>
      </c>
      <c r="K20" s="142" t="s">
        <v>2544</v>
      </c>
      <c r="L20" s="142" t="s">
        <v>2545</v>
      </c>
      <c r="M20" s="142" t="s">
        <v>2546</v>
      </c>
      <c r="N20" s="141">
        <v>336</v>
      </c>
      <c r="O20" s="142" t="s">
        <v>2541</v>
      </c>
      <c r="P20" s="142" t="s">
        <v>1738</v>
      </c>
    </row>
    <row r="21" spans="1:16" ht="12.75">
      <c r="A21" s="141" t="s">
        <v>2132</v>
      </c>
      <c r="B21" s="142" t="s">
        <v>404</v>
      </c>
      <c r="C21" s="141">
        <v>16</v>
      </c>
      <c r="D21" s="141" t="s">
        <v>1898</v>
      </c>
      <c r="E21" s="141" t="s">
        <v>763</v>
      </c>
      <c r="F21" s="142" t="s">
        <v>1752</v>
      </c>
      <c r="G21" s="142" t="s">
        <v>389</v>
      </c>
      <c r="H21" s="141" t="s">
        <v>1653</v>
      </c>
      <c r="I21" s="141" t="s">
        <v>2477</v>
      </c>
      <c r="J21" s="156">
        <v>4</v>
      </c>
      <c r="K21" s="142" t="s">
        <v>2549</v>
      </c>
      <c r="L21" s="142" t="s">
        <v>2550</v>
      </c>
      <c r="M21" s="142" t="s">
        <v>2551</v>
      </c>
      <c r="N21" s="141">
        <v>335</v>
      </c>
      <c r="O21" s="142" t="s">
        <v>2547</v>
      </c>
      <c r="P21" s="142" t="s">
        <v>2548</v>
      </c>
    </row>
    <row r="22" spans="1:16" ht="12.75">
      <c r="A22" s="141" t="s">
        <v>2072</v>
      </c>
      <c r="B22" s="142" t="s">
        <v>1493</v>
      </c>
      <c r="C22" s="141">
        <v>17</v>
      </c>
      <c r="D22" s="141" t="s">
        <v>1927</v>
      </c>
      <c r="E22" s="141" t="s">
        <v>763</v>
      </c>
      <c r="F22" s="142" t="s">
        <v>1752</v>
      </c>
      <c r="G22" s="142" t="s">
        <v>389</v>
      </c>
      <c r="H22" s="141" t="s">
        <v>1653</v>
      </c>
      <c r="I22" s="141" t="s">
        <v>2504</v>
      </c>
      <c r="J22" s="156">
        <v>3</v>
      </c>
      <c r="K22" s="142" t="s">
        <v>2553</v>
      </c>
      <c r="L22" s="142" t="s">
        <v>2554</v>
      </c>
      <c r="M22" s="142" t="s">
        <v>2555</v>
      </c>
      <c r="N22" s="141">
        <v>334</v>
      </c>
      <c r="O22" s="142" t="s">
        <v>2552</v>
      </c>
      <c r="P22" s="142" t="s">
        <v>1769</v>
      </c>
    </row>
    <row r="23" spans="1:16" ht="12.75">
      <c r="A23" s="141" t="s">
        <v>1783</v>
      </c>
      <c r="B23" s="142" t="s">
        <v>405</v>
      </c>
      <c r="C23" s="141">
        <v>18</v>
      </c>
      <c r="D23" s="141" t="s">
        <v>1672</v>
      </c>
      <c r="E23" s="141" t="s">
        <v>763</v>
      </c>
      <c r="F23" s="142" t="s">
        <v>2558</v>
      </c>
      <c r="G23" s="142" t="s">
        <v>389</v>
      </c>
      <c r="H23" s="141" t="s">
        <v>1653</v>
      </c>
      <c r="I23" s="141" t="s">
        <v>2477</v>
      </c>
      <c r="J23" s="156">
        <v>5</v>
      </c>
      <c r="K23" s="142" t="s">
        <v>2559</v>
      </c>
      <c r="L23" s="142" t="s">
        <v>2560</v>
      </c>
      <c r="M23" s="142" t="s">
        <v>2561</v>
      </c>
      <c r="N23" s="141">
        <v>333</v>
      </c>
      <c r="O23" s="142" t="s">
        <v>2556</v>
      </c>
      <c r="P23" s="142" t="s">
        <v>2557</v>
      </c>
    </row>
    <row r="24" spans="1:16" ht="12.75">
      <c r="A24" s="141" t="s">
        <v>1929</v>
      </c>
      <c r="B24" s="142" t="s">
        <v>406</v>
      </c>
      <c r="C24" s="141">
        <v>19</v>
      </c>
      <c r="D24" s="141" t="s">
        <v>2564</v>
      </c>
      <c r="E24" s="141" t="s">
        <v>763</v>
      </c>
      <c r="F24" s="142" t="s">
        <v>2558</v>
      </c>
      <c r="G24" s="142" t="s">
        <v>389</v>
      </c>
      <c r="H24" s="141" t="s">
        <v>1653</v>
      </c>
      <c r="I24" s="141" t="s">
        <v>2504</v>
      </c>
      <c r="J24" s="156">
        <v>4</v>
      </c>
      <c r="K24" s="142" t="s">
        <v>2565</v>
      </c>
      <c r="L24" s="142" t="s">
        <v>2566</v>
      </c>
      <c r="M24" s="142" t="s">
        <v>2567</v>
      </c>
      <c r="N24" s="141">
        <v>332</v>
      </c>
      <c r="O24" s="142" t="s">
        <v>2562</v>
      </c>
      <c r="P24" s="142" t="s">
        <v>2563</v>
      </c>
    </row>
    <row r="25" spans="1:16" ht="12.75">
      <c r="A25" s="141" t="s">
        <v>1953</v>
      </c>
      <c r="B25" s="142" t="s">
        <v>407</v>
      </c>
      <c r="C25" s="141">
        <v>20</v>
      </c>
      <c r="D25" s="141" t="s">
        <v>1712</v>
      </c>
      <c r="E25" s="141" t="s">
        <v>763</v>
      </c>
      <c r="F25" s="142" t="s">
        <v>2569</v>
      </c>
      <c r="G25" s="142" t="s">
        <v>389</v>
      </c>
      <c r="H25" s="141" t="s">
        <v>1653</v>
      </c>
      <c r="I25" s="141" t="s">
        <v>2477</v>
      </c>
      <c r="J25" s="156">
        <v>6</v>
      </c>
      <c r="K25" s="142" t="s">
        <v>2570</v>
      </c>
      <c r="L25" s="142" t="s">
        <v>2571</v>
      </c>
      <c r="M25" s="142" t="s">
        <v>2572</v>
      </c>
      <c r="N25" s="141">
        <v>331</v>
      </c>
      <c r="O25" s="142" t="s">
        <v>1827</v>
      </c>
      <c r="P25" s="142" t="s">
        <v>2568</v>
      </c>
    </row>
    <row r="26" spans="1:16" ht="12.75">
      <c r="A26" s="141" t="s">
        <v>2272</v>
      </c>
      <c r="B26" s="142" t="s">
        <v>408</v>
      </c>
      <c r="C26" s="141">
        <v>21</v>
      </c>
      <c r="D26" s="141" t="s">
        <v>2154</v>
      </c>
      <c r="E26" s="141" t="s">
        <v>763</v>
      </c>
      <c r="F26" s="142" t="s">
        <v>2574</v>
      </c>
      <c r="G26" s="142" t="s">
        <v>389</v>
      </c>
      <c r="H26" s="141" t="s">
        <v>1653</v>
      </c>
      <c r="I26" s="141" t="s">
        <v>2504</v>
      </c>
      <c r="J26" s="156">
        <v>5</v>
      </c>
      <c r="K26" s="142" t="s">
        <v>2570</v>
      </c>
      <c r="L26" s="142" t="s">
        <v>2571</v>
      </c>
      <c r="M26" s="142" t="s">
        <v>2575</v>
      </c>
      <c r="N26" s="141">
        <v>330</v>
      </c>
      <c r="O26" s="142" t="s">
        <v>2573</v>
      </c>
      <c r="P26" s="142" t="s">
        <v>1814</v>
      </c>
    </row>
    <row r="27" spans="1:16" ht="12.75">
      <c r="A27" s="141" t="s">
        <v>1761</v>
      </c>
      <c r="B27" s="142" t="s">
        <v>1484</v>
      </c>
      <c r="C27" s="141">
        <v>22</v>
      </c>
      <c r="D27" s="141" t="s">
        <v>2062</v>
      </c>
      <c r="E27" s="141" t="s">
        <v>763</v>
      </c>
      <c r="F27" s="142" t="s">
        <v>1694</v>
      </c>
      <c r="G27" s="142" t="s">
        <v>389</v>
      </c>
      <c r="H27" s="141" t="s">
        <v>1653</v>
      </c>
      <c r="I27" s="141" t="s">
        <v>2477</v>
      </c>
      <c r="J27" s="156">
        <v>7</v>
      </c>
      <c r="K27" s="142" t="s">
        <v>2576</v>
      </c>
      <c r="L27" s="142" t="s">
        <v>2577</v>
      </c>
      <c r="M27" s="142" t="s">
        <v>2578</v>
      </c>
      <c r="N27" s="141">
        <v>329</v>
      </c>
      <c r="O27" s="142" t="s">
        <v>2061</v>
      </c>
      <c r="P27" s="142" t="s">
        <v>1800</v>
      </c>
    </row>
    <row r="28" spans="1:16" ht="12.75">
      <c r="A28" s="141" t="s">
        <v>2199</v>
      </c>
      <c r="B28" s="142" t="s">
        <v>409</v>
      </c>
      <c r="C28" s="141">
        <v>23</v>
      </c>
      <c r="D28" s="141" t="s">
        <v>1822</v>
      </c>
      <c r="E28" s="141" t="s">
        <v>763</v>
      </c>
      <c r="F28" s="142" t="s">
        <v>2580</v>
      </c>
      <c r="G28" s="142" t="s">
        <v>389</v>
      </c>
      <c r="H28" s="141" t="s">
        <v>1653</v>
      </c>
      <c r="I28" s="141" t="s">
        <v>2504</v>
      </c>
      <c r="J28" s="156">
        <v>6</v>
      </c>
      <c r="K28" s="142" t="s">
        <v>2581</v>
      </c>
      <c r="L28" s="142" t="s">
        <v>2582</v>
      </c>
      <c r="M28" s="142" t="s">
        <v>2583</v>
      </c>
      <c r="N28" s="141">
        <v>328</v>
      </c>
      <c r="O28" s="142" t="s">
        <v>2579</v>
      </c>
      <c r="P28" s="142" t="s">
        <v>1950</v>
      </c>
    </row>
    <row r="29" spans="1:16" ht="12.75">
      <c r="A29" s="141" t="s">
        <v>2337</v>
      </c>
      <c r="B29" s="142" t="s">
        <v>410</v>
      </c>
      <c r="C29" s="141">
        <v>24</v>
      </c>
      <c r="D29" s="141" t="s">
        <v>1822</v>
      </c>
      <c r="E29" s="141" t="s">
        <v>763</v>
      </c>
      <c r="F29" s="142" t="s">
        <v>2286</v>
      </c>
      <c r="G29" s="142" t="s">
        <v>389</v>
      </c>
      <c r="H29" s="141" t="s">
        <v>1653</v>
      </c>
      <c r="I29" s="141" t="s">
        <v>2504</v>
      </c>
      <c r="J29" s="156">
        <v>7</v>
      </c>
      <c r="K29" s="142" t="s">
        <v>2586</v>
      </c>
      <c r="L29" s="142" t="s">
        <v>2587</v>
      </c>
      <c r="M29" s="142" t="s">
        <v>2588</v>
      </c>
      <c r="N29" s="141">
        <v>327</v>
      </c>
      <c r="O29" s="142" t="s">
        <v>2584</v>
      </c>
      <c r="P29" s="142" t="s">
        <v>2585</v>
      </c>
    </row>
    <row r="30" spans="1:16" ht="12.75">
      <c r="A30" s="141" t="s">
        <v>2068</v>
      </c>
      <c r="B30" s="142" t="s">
        <v>411</v>
      </c>
      <c r="C30" s="141">
        <v>25</v>
      </c>
      <c r="D30" s="141" t="s">
        <v>1898</v>
      </c>
      <c r="E30" s="141" t="s">
        <v>763</v>
      </c>
      <c r="F30" s="142" t="s">
        <v>2580</v>
      </c>
      <c r="G30" s="142" t="s">
        <v>389</v>
      </c>
      <c r="H30" s="141" t="s">
        <v>1653</v>
      </c>
      <c r="I30" s="141" t="s">
        <v>2477</v>
      </c>
      <c r="J30" s="156">
        <v>8</v>
      </c>
      <c r="K30" s="142" t="s">
        <v>2590</v>
      </c>
      <c r="L30" s="142" t="s">
        <v>2591</v>
      </c>
      <c r="M30" s="142" t="s">
        <v>2592</v>
      </c>
      <c r="N30" s="141">
        <v>326</v>
      </c>
      <c r="O30" s="142" t="s">
        <v>2589</v>
      </c>
      <c r="P30" s="142" t="s">
        <v>1692</v>
      </c>
    </row>
    <row r="31" spans="1:16" ht="12.75">
      <c r="A31" s="141" t="s">
        <v>2229</v>
      </c>
      <c r="B31" s="142" t="s">
        <v>412</v>
      </c>
      <c r="C31" s="141">
        <v>26</v>
      </c>
      <c r="D31" s="141" t="s">
        <v>2594</v>
      </c>
      <c r="E31" s="141" t="s">
        <v>763</v>
      </c>
      <c r="F31" s="142" t="s">
        <v>2595</v>
      </c>
      <c r="G31" s="142" t="s">
        <v>389</v>
      </c>
      <c r="H31" s="141" t="s">
        <v>1653</v>
      </c>
      <c r="I31" s="141" t="s">
        <v>2596</v>
      </c>
      <c r="J31" s="156">
        <v>1</v>
      </c>
      <c r="K31" s="142" t="s">
        <v>2597</v>
      </c>
      <c r="L31" s="142" t="s">
        <v>2598</v>
      </c>
      <c r="M31" s="142" t="s">
        <v>2599</v>
      </c>
      <c r="N31" s="141">
        <v>325</v>
      </c>
      <c r="O31" s="142" t="s">
        <v>2593</v>
      </c>
      <c r="P31" s="142" t="s">
        <v>2035</v>
      </c>
    </row>
    <row r="32" spans="1:16" ht="12.75">
      <c r="A32" s="141" t="s">
        <v>2220</v>
      </c>
      <c r="B32" s="142" t="s">
        <v>413</v>
      </c>
      <c r="C32" s="141">
        <v>27</v>
      </c>
      <c r="D32" s="141" t="s">
        <v>1927</v>
      </c>
      <c r="E32" s="141" t="s">
        <v>763</v>
      </c>
      <c r="F32" s="142" t="s">
        <v>2595</v>
      </c>
      <c r="G32" s="142" t="s">
        <v>389</v>
      </c>
      <c r="H32" s="141" t="s">
        <v>1653</v>
      </c>
      <c r="I32" s="141" t="s">
        <v>2504</v>
      </c>
      <c r="J32" s="156">
        <v>8</v>
      </c>
      <c r="K32" s="142" t="s">
        <v>2597</v>
      </c>
      <c r="L32" s="142" t="s">
        <v>2602</v>
      </c>
      <c r="M32" s="142" t="s">
        <v>2603</v>
      </c>
      <c r="N32" s="141">
        <v>324</v>
      </c>
      <c r="O32" s="142" t="s">
        <v>2600</v>
      </c>
      <c r="P32" s="142" t="s">
        <v>2601</v>
      </c>
    </row>
    <row r="33" spans="1:16" ht="12.75">
      <c r="A33" s="141" t="s">
        <v>2028</v>
      </c>
      <c r="B33" s="142" t="s">
        <v>414</v>
      </c>
      <c r="C33" s="141">
        <v>28</v>
      </c>
      <c r="D33" s="141" t="s">
        <v>1712</v>
      </c>
      <c r="E33" s="141" t="s">
        <v>765</v>
      </c>
      <c r="F33" s="142" t="s">
        <v>1752</v>
      </c>
      <c r="G33" s="142" t="s">
        <v>389</v>
      </c>
      <c r="H33" s="141" t="s">
        <v>1653</v>
      </c>
      <c r="I33" s="141" t="s">
        <v>2499</v>
      </c>
      <c r="J33" s="156">
        <v>3</v>
      </c>
      <c r="K33" s="142" t="s">
        <v>2605</v>
      </c>
      <c r="L33" s="142" t="s">
        <v>2606</v>
      </c>
      <c r="M33" s="142" t="s">
        <v>2607</v>
      </c>
      <c r="N33" s="141">
        <v>323</v>
      </c>
      <c r="O33" s="142" t="s">
        <v>2604</v>
      </c>
      <c r="P33" s="142" t="s">
        <v>2243</v>
      </c>
    </row>
    <row r="34" spans="1:16" ht="12.75">
      <c r="A34" s="141" t="s">
        <v>2283</v>
      </c>
      <c r="B34" s="142" t="s">
        <v>415</v>
      </c>
      <c r="C34" s="141">
        <v>29</v>
      </c>
      <c r="D34" s="141" t="s">
        <v>2300</v>
      </c>
      <c r="E34" s="141" t="s">
        <v>763</v>
      </c>
      <c r="F34" s="142" t="s">
        <v>2609</v>
      </c>
      <c r="G34" s="142" t="s">
        <v>389</v>
      </c>
      <c r="H34" s="141" t="s">
        <v>1653</v>
      </c>
      <c r="I34" s="141" t="s">
        <v>2543</v>
      </c>
      <c r="J34" s="156">
        <v>2</v>
      </c>
      <c r="K34" s="142" t="s">
        <v>2610</v>
      </c>
      <c r="L34" s="142" t="s">
        <v>2611</v>
      </c>
      <c r="M34" s="142" t="s">
        <v>2612</v>
      </c>
      <c r="N34" s="141">
        <v>322</v>
      </c>
      <c r="O34" s="142" t="s">
        <v>2608</v>
      </c>
      <c r="P34" s="142" t="s">
        <v>1769</v>
      </c>
    </row>
    <row r="35" spans="1:16" ht="12.75">
      <c r="A35" s="141" t="s">
        <v>2268</v>
      </c>
      <c r="B35" s="142" t="s">
        <v>843</v>
      </c>
      <c r="C35" s="141">
        <v>30</v>
      </c>
      <c r="D35" s="141" t="s">
        <v>1834</v>
      </c>
      <c r="E35" s="141" t="s">
        <v>763</v>
      </c>
      <c r="F35" s="142" t="s">
        <v>2613</v>
      </c>
      <c r="G35" s="142" t="s">
        <v>389</v>
      </c>
      <c r="H35" s="141" t="s">
        <v>1653</v>
      </c>
      <c r="I35" s="141" t="s">
        <v>2510</v>
      </c>
      <c r="J35" s="156">
        <v>3</v>
      </c>
      <c r="K35" s="142" t="s">
        <v>2614</v>
      </c>
      <c r="L35" s="142" t="s">
        <v>2615</v>
      </c>
      <c r="M35" s="142" t="s">
        <v>2616</v>
      </c>
      <c r="N35" s="141">
        <v>321</v>
      </c>
      <c r="O35" s="142" t="s">
        <v>1833</v>
      </c>
      <c r="P35" s="142" t="s">
        <v>1732</v>
      </c>
    </row>
    <row r="36" spans="1:16" ht="12.75">
      <c r="A36" s="141" t="s">
        <v>2293</v>
      </c>
      <c r="B36" s="142" t="s">
        <v>416</v>
      </c>
      <c r="C36" s="141">
        <v>31</v>
      </c>
      <c r="D36" s="141" t="s">
        <v>1851</v>
      </c>
      <c r="E36" s="141" t="s">
        <v>763</v>
      </c>
      <c r="F36" s="142" t="s">
        <v>2619</v>
      </c>
      <c r="G36" s="142" t="s">
        <v>389</v>
      </c>
      <c r="H36" s="141" t="s">
        <v>1653</v>
      </c>
      <c r="I36" s="141" t="s">
        <v>2510</v>
      </c>
      <c r="J36" s="156">
        <v>4</v>
      </c>
      <c r="K36" s="142" t="s">
        <v>2620</v>
      </c>
      <c r="L36" s="142" t="s">
        <v>2621</v>
      </c>
      <c r="M36" s="142" t="s">
        <v>2622</v>
      </c>
      <c r="N36" s="141">
        <v>320</v>
      </c>
      <c r="O36" s="142" t="s">
        <v>2617</v>
      </c>
      <c r="P36" s="142" t="s">
        <v>2618</v>
      </c>
    </row>
    <row r="37" spans="1:16" ht="12.75">
      <c r="A37" s="141" t="s">
        <v>2248</v>
      </c>
      <c r="B37" s="142" t="s">
        <v>417</v>
      </c>
      <c r="C37" s="141">
        <v>32</v>
      </c>
      <c r="D37" s="141" t="s">
        <v>2564</v>
      </c>
      <c r="E37" s="141" t="s">
        <v>763</v>
      </c>
      <c r="F37" s="142" t="s">
        <v>2624</v>
      </c>
      <c r="G37" s="142" t="s">
        <v>389</v>
      </c>
      <c r="H37" s="141" t="s">
        <v>1653</v>
      </c>
      <c r="I37" s="141" t="s">
        <v>2504</v>
      </c>
      <c r="J37" s="156">
        <v>9</v>
      </c>
      <c r="K37" s="142" t="s">
        <v>2625</v>
      </c>
      <c r="L37" s="142" t="s">
        <v>2626</v>
      </c>
      <c r="M37" s="142" t="s">
        <v>2627</v>
      </c>
      <c r="N37" s="141">
        <v>319</v>
      </c>
      <c r="O37" s="142" t="s">
        <v>2623</v>
      </c>
      <c r="P37" s="142" t="s">
        <v>1950</v>
      </c>
    </row>
    <row r="38" spans="1:16" ht="12.75">
      <c r="A38" s="141" t="s">
        <v>1784</v>
      </c>
      <c r="B38" s="142" t="s">
        <v>851</v>
      </c>
      <c r="C38" s="141">
        <v>33</v>
      </c>
      <c r="D38" s="141" t="s">
        <v>2594</v>
      </c>
      <c r="E38" s="141" t="s">
        <v>763</v>
      </c>
      <c r="F38" s="142" t="s">
        <v>1660</v>
      </c>
      <c r="G38" s="142" t="s">
        <v>389</v>
      </c>
      <c r="H38" s="141" t="s">
        <v>1653</v>
      </c>
      <c r="I38" s="141" t="s">
        <v>2596</v>
      </c>
      <c r="J38" s="156">
        <v>2</v>
      </c>
      <c r="K38" s="142" t="s">
        <v>2628</v>
      </c>
      <c r="L38" s="142" t="s">
        <v>2629</v>
      </c>
      <c r="M38" s="142" t="s">
        <v>2630</v>
      </c>
      <c r="N38" s="141">
        <v>318</v>
      </c>
      <c r="O38" s="142" t="s">
        <v>2029</v>
      </c>
      <c r="P38" s="142" t="s">
        <v>1850</v>
      </c>
    </row>
    <row r="39" spans="1:16" ht="12.75">
      <c r="A39" s="141" t="s">
        <v>1976</v>
      </c>
      <c r="B39" s="142" t="s">
        <v>418</v>
      </c>
      <c r="C39" s="141">
        <v>34</v>
      </c>
      <c r="D39" s="141" t="s">
        <v>1834</v>
      </c>
      <c r="E39" s="141" t="s">
        <v>763</v>
      </c>
      <c r="F39" s="142" t="s">
        <v>1752</v>
      </c>
      <c r="G39" s="142" t="s">
        <v>389</v>
      </c>
      <c r="H39" s="141" t="s">
        <v>1653</v>
      </c>
      <c r="I39" s="141" t="s">
        <v>2510</v>
      </c>
      <c r="J39" s="156">
        <v>5</v>
      </c>
      <c r="K39" s="142" t="s">
        <v>2632</v>
      </c>
      <c r="L39" s="142" t="s">
        <v>2633</v>
      </c>
      <c r="M39" s="142" t="s">
        <v>2634</v>
      </c>
      <c r="N39" s="141">
        <v>317</v>
      </c>
      <c r="O39" s="142" t="s">
        <v>2631</v>
      </c>
      <c r="P39" s="142" t="s">
        <v>1685</v>
      </c>
    </row>
    <row r="40" spans="1:16" ht="12.75">
      <c r="A40" s="141" t="s">
        <v>2125</v>
      </c>
      <c r="B40" s="142" t="s">
        <v>419</v>
      </c>
      <c r="C40" s="141">
        <v>35</v>
      </c>
      <c r="D40" s="141" t="s">
        <v>1939</v>
      </c>
      <c r="E40" s="141" t="s">
        <v>763</v>
      </c>
      <c r="F40" s="142" t="s">
        <v>1752</v>
      </c>
      <c r="G40" s="142" t="s">
        <v>389</v>
      </c>
      <c r="H40" s="141" t="s">
        <v>1653</v>
      </c>
      <c r="I40" s="141" t="s">
        <v>2477</v>
      </c>
      <c r="J40" s="156">
        <v>9</v>
      </c>
      <c r="K40" s="142" t="s">
        <v>2637</v>
      </c>
      <c r="L40" s="142" t="s">
        <v>2638</v>
      </c>
      <c r="M40" s="142" t="s">
        <v>2639</v>
      </c>
      <c r="N40" s="141">
        <v>316</v>
      </c>
      <c r="O40" s="142" t="s">
        <v>2635</v>
      </c>
      <c r="P40" s="142" t="s">
        <v>2636</v>
      </c>
    </row>
    <row r="41" spans="1:16" ht="12.75">
      <c r="A41" s="141" t="s">
        <v>2210</v>
      </c>
      <c r="B41" s="142" t="s">
        <v>420</v>
      </c>
      <c r="C41" s="141">
        <v>36</v>
      </c>
      <c r="D41" s="141" t="s">
        <v>1939</v>
      </c>
      <c r="E41" s="141" t="s">
        <v>763</v>
      </c>
      <c r="F41" s="142" t="s">
        <v>1752</v>
      </c>
      <c r="G41" s="142" t="s">
        <v>389</v>
      </c>
      <c r="H41" s="141" t="s">
        <v>1653</v>
      </c>
      <c r="I41" s="141" t="s">
        <v>2477</v>
      </c>
      <c r="J41" s="156">
        <v>10</v>
      </c>
      <c r="K41" s="142" t="s">
        <v>2642</v>
      </c>
      <c r="L41" s="142" t="s">
        <v>2643</v>
      </c>
      <c r="M41" s="142" t="s">
        <v>2644</v>
      </c>
      <c r="N41" s="141">
        <v>315</v>
      </c>
      <c r="O41" s="142" t="s">
        <v>2640</v>
      </c>
      <c r="P41" s="142" t="s">
        <v>2641</v>
      </c>
    </row>
    <row r="42" spans="1:16" ht="12.75">
      <c r="A42" s="141" t="s">
        <v>1981</v>
      </c>
      <c r="B42" s="142" t="s">
        <v>421</v>
      </c>
      <c r="C42" s="141">
        <v>37</v>
      </c>
      <c r="D42" s="141" t="s">
        <v>2647</v>
      </c>
      <c r="E42" s="141" t="s">
        <v>763</v>
      </c>
      <c r="F42" s="142" t="s">
        <v>2648</v>
      </c>
      <c r="G42" s="142" t="s">
        <v>389</v>
      </c>
      <c r="H42" s="141" t="s">
        <v>1653</v>
      </c>
      <c r="I42" s="141" t="s">
        <v>2596</v>
      </c>
      <c r="J42" s="156">
        <v>3</v>
      </c>
      <c r="K42" s="142" t="s">
        <v>2649</v>
      </c>
      <c r="L42" s="142" t="s">
        <v>2650</v>
      </c>
      <c r="M42" s="142" t="s">
        <v>2651</v>
      </c>
      <c r="N42" s="141">
        <v>314</v>
      </c>
      <c r="O42" s="142" t="s">
        <v>2645</v>
      </c>
      <c r="P42" s="142" t="s">
        <v>2646</v>
      </c>
    </row>
    <row r="43" spans="1:16" ht="12.75">
      <c r="A43" s="141" t="s">
        <v>2005</v>
      </c>
      <c r="B43" s="142" t="s">
        <v>422</v>
      </c>
      <c r="C43" s="141">
        <v>38</v>
      </c>
      <c r="D43" s="141" t="s">
        <v>1927</v>
      </c>
      <c r="E43" s="141" t="s">
        <v>763</v>
      </c>
      <c r="F43" s="142" t="s">
        <v>1752</v>
      </c>
      <c r="G43" s="142" t="s">
        <v>389</v>
      </c>
      <c r="H43" s="141" t="s">
        <v>1653</v>
      </c>
      <c r="I43" s="141" t="s">
        <v>2504</v>
      </c>
      <c r="J43" s="156">
        <v>10</v>
      </c>
      <c r="K43" s="142" t="s">
        <v>2653</v>
      </c>
      <c r="L43" s="142" t="s">
        <v>2654</v>
      </c>
      <c r="M43" s="142" t="s">
        <v>2655</v>
      </c>
      <c r="N43" s="141">
        <v>313</v>
      </c>
      <c r="O43" s="142" t="s">
        <v>2652</v>
      </c>
      <c r="P43" s="142" t="s">
        <v>1769</v>
      </c>
    </row>
    <row r="44" spans="1:16" ht="12.75">
      <c r="A44" s="141" t="s">
        <v>2390</v>
      </c>
      <c r="B44" s="142" t="s">
        <v>423</v>
      </c>
      <c r="C44" s="141">
        <v>39</v>
      </c>
      <c r="D44" s="141" t="s">
        <v>2656</v>
      </c>
      <c r="E44" s="141" t="s">
        <v>763</v>
      </c>
      <c r="F44" s="142" t="s">
        <v>1752</v>
      </c>
      <c r="G44" s="142" t="s">
        <v>389</v>
      </c>
      <c r="H44" s="141" t="s">
        <v>1653</v>
      </c>
      <c r="I44" s="141" t="s">
        <v>2510</v>
      </c>
      <c r="J44" s="156">
        <v>6</v>
      </c>
      <c r="K44" s="142" t="s">
        <v>2657</v>
      </c>
      <c r="L44" s="142" t="s">
        <v>2658</v>
      </c>
      <c r="M44" s="142" t="s">
        <v>2659</v>
      </c>
      <c r="N44" s="141">
        <v>312</v>
      </c>
      <c r="O44" s="142" t="s">
        <v>1710</v>
      </c>
      <c r="P44" s="142" t="s">
        <v>1744</v>
      </c>
    </row>
    <row r="45" spans="1:16" ht="12.75">
      <c r="A45" s="141" t="s">
        <v>2190</v>
      </c>
      <c r="B45" s="142" t="s">
        <v>424</v>
      </c>
      <c r="C45" s="141">
        <v>40</v>
      </c>
      <c r="D45" s="141" t="s">
        <v>1939</v>
      </c>
      <c r="E45" s="141" t="s">
        <v>765</v>
      </c>
      <c r="F45" s="142" t="s">
        <v>2662</v>
      </c>
      <c r="G45" s="142" t="s">
        <v>389</v>
      </c>
      <c r="H45" s="141" t="s">
        <v>1653</v>
      </c>
      <c r="I45" s="141" t="s">
        <v>2499</v>
      </c>
      <c r="J45" s="156">
        <v>4</v>
      </c>
      <c r="K45" s="142" t="s">
        <v>2663</v>
      </c>
      <c r="L45" s="142" t="s">
        <v>2664</v>
      </c>
      <c r="M45" s="142" t="s">
        <v>2665</v>
      </c>
      <c r="N45" s="141">
        <v>311</v>
      </c>
      <c r="O45" s="142" t="s">
        <v>2660</v>
      </c>
      <c r="P45" s="142" t="s">
        <v>2661</v>
      </c>
    </row>
    <row r="46" spans="1:16" ht="12.75">
      <c r="A46" s="141" t="s">
        <v>1818</v>
      </c>
      <c r="B46" s="142" t="s">
        <v>425</v>
      </c>
      <c r="C46" s="141">
        <v>41</v>
      </c>
      <c r="D46" s="141" t="s">
        <v>2410</v>
      </c>
      <c r="E46" s="141" t="s">
        <v>763</v>
      </c>
      <c r="F46" s="142" t="s">
        <v>2558</v>
      </c>
      <c r="G46" s="142" t="s">
        <v>389</v>
      </c>
      <c r="H46" s="141" t="s">
        <v>1653</v>
      </c>
      <c r="I46" s="141" t="s">
        <v>2596</v>
      </c>
      <c r="J46" s="156">
        <v>4</v>
      </c>
      <c r="K46" s="142" t="s">
        <v>2667</v>
      </c>
      <c r="L46" s="142" t="s">
        <v>2668</v>
      </c>
      <c r="M46" s="142" t="s">
        <v>2669</v>
      </c>
      <c r="N46" s="141">
        <v>310</v>
      </c>
      <c r="O46" s="142" t="s">
        <v>2666</v>
      </c>
      <c r="P46" s="142" t="s">
        <v>2172</v>
      </c>
    </row>
    <row r="47" spans="1:16" ht="12.75">
      <c r="A47" s="141" t="s">
        <v>2670</v>
      </c>
      <c r="B47" s="142" t="s">
        <v>426</v>
      </c>
      <c r="C47" s="141">
        <v>42</v>
      </c>
      <c r="D47" s="141" t="s">
        <v>2300</v>
      </c>
      <c r="E47" s="141" t="s">
        <v>763</v>
      </c>
      <c r="F47" s="142" t="s">
        <v>2672</v>
      </c>
      <c r="G47" s="142" t="s">
        <v>389</v>
      </c>
      <c r="H47" s="141" t="s">
        <v>1653</v>
      </c>
      <c r="I47" s="141" t="s">
        <v>2543</v>
      </c>
      <c r="J47" s="156">
        <v>3</v>
      </c>
      <c r="K47" s="142" t="s">
        <v>2673</v>
      </c>
      <c r="L47" s="142" t="s">
        <v>2674</v>
      </c>
      <c r="M47" s="142" t="s">
        <v>2675</v>
      </c>
      <c r="N47" s="141">
        <v>309</v>
      </c>
      <c r="O47" s="142" t="s">
        <v>2671</v>
      </c>
      <c r="P47" s="142" t="s">
        <v>1950</v>
      </c>
    </row>
    <row r="48" spans="1:16" ht="12.75">
      <c r="A48" s="141" t="s">
        <v>2347</v>
      </c>
      <c r="B48" s="142" t="s">
        <v>427</v>
      </c>
      <c r="C48" s="141">
        <v>43</v>
      </c>
      <c r="D48" s="141" t="s">
        <v>1659</v>
      </c>
      <c r="E48" s="141" t="s">
        <v>763</v>
      </c>
      <c r="F48" s="142" t="s">
        <v>2677</v>
      </c>
      <c r="G48" s="142" t="s">
        <v>389</v>
      </c>
      <c r="H48" s="141" t="s">
        <v>1653</v>
      </c>
      <c r="I48" s="141" t="s">
        <v>2504</v>
      </c>
      <c r="J48" s="156">
        <v>11</v>
      </c>
      <c r="K48" s="142" t="s">
        <v>2673</v>
      </c>
      <c r="L48" s="142" t="s">
        <v>2674</v>
      </c>
      <c r="M48" s="142" t="s">
        <v>2678</v>
      </c>
      <c r="N48" s="141">
        <v>308</v>
      </c>
      <c r="O48" s="142" t="s">
        <v>2676</v>
      </c>
      <c r="P48" s="142" t="s">
        <v>2487</v>
      </c>
    </row>
    <row r="49" spans="1:16" ht="12.75">
      <c r="A49" s="141" t="s">
        <v>1819</v>
      </c>
      <c r="B49" s="142" t="s">
        <v>428</v>
      </c>
      <c r="C49" s="141">
        <v>44</v>
      </c>
      <c r="D49" s="141" t="s">
        <v>1927</v>
      </c>
      <c r="E49" s="141" t="s">
        <v>763</v>
      </c>
      <c r="F49" s="142" t="s">
        <v>2680</v>
      </c>
      <c r="G49" s="142" t="s">
        <v>389</v>
      </c>
      <c r="H49" s="141" t="s">
        <v>1653</v>
      </c>
      <c r="I49" s="141" t="s">
        <v>2504</v>
      </c>
      <c r="J49" s="156">
        <v>12</v>
      </c>
      <c r="K49" s="142" t="s">
        <v>2681</v>
      </c>
      <c r="L49" s="142" t="s">
        <v>2682</v>
      </c>
      <c r="M49" s="142" t="s">
        <v>2683</v>
      </c>
      <c r="N49" s="141">
        <v>307</v>
      </c>
      <c r="O49" s="142" t="s">
        <v>2679</v>
      </c>
      <c r="P49" s="142" t="s">
        <v>1870</v>
      </c>
    </row>
    <row r="50" spans="1:16" ht="12.75">
      <c r="A50" s="141" t="s">
        <v>2684</v>
      </c>
      <c r="B50" s="142" t="s">
        <v>429</v>
      </c>
      <c r="C50" s="141">
        <v>45</v>
      </c>
      <c r="D50" s="141" t="s">
        <v>1939</v>
      </c>
      <c r="E50" s="141" t="s">
        <v>763</v>
      </c>
      <c r="F50" s="142" t="s">
        <v>2686</v>
      </c>
      <c r="G50" s="142" t="s">
        <v>389</v>
      </c>
      <c r="H50" s="141" t="s">
        <v>1653</v>
      </c>
      <c r="I50" s="141" t="s">
        <v>2477</v>
      </c>
      <c r="J50" s="156">
        <v>11</v>
      </c>
      <c r="K50" s="142" t="s">
        <v>2687</v>
      </c>
      <c r="L50" s="142" t="s">
        <v>2687</v>
      </c>
      <c r="M50" s="142" t="s">
        <v>2688</v>
      </c>
      <c r="N50" s="141">
        <v>306</v>
      </c>
      <c r="O50" s="142" t="s">
        <v>2685</v>
      </c>
      <c r="P50" s="142" t="s">
        <v>1870</v>
      </c>
    </row>
    <row r="51" spans="1:16" ht="12.75">
      <c r="A51" s="141" t="s">
        <v>2215</v>
      </c>
      <c r="B51" s="142" t="s">
        <v>430</v>
      </c>
      <c r="C51" s="141">
        <v>46</v>
      </c>
      <c r="D51" s="141" t="s">
        <v>1857</v>
      </c>
      <c r="E51" s="141" t="s">
        <v>763</v>
      </c>
      <c r="F51" s="142" t="s">
        <v>2595</v>
      </c>
      <c r="G51" s="142" t="s">
        <v>389</v>
      </c>
      <c r="H51" s="141" t="s">
        <v>1653</v>
      </c>
      <c r="I51" s="141" t="s">
        <v>2543</v>
      </c>
      <c r="J51" s="156">
        <v>4</v>
      </c>
      <c r="K51" s="142" t="s">
        <v>2691</v>
      </c>
      <c r="L51" s="142" t="s">
        <v>2692</v>
      </c>
      <c r="M51" s="142" t="s">
        <v>2693</v>
      </c>
      <c r="N51" s="141">
        <v>305</v>
      </c>
      <c r="O51" s="142" t="s">
        <v>2689</v>
      </c>
      <c r="P51" s="142" t="s">
        <v>2690</v>
      </c>
    </row>
    <row r="52" spans="1:16" ht="12.75">
      <c r="A52" s="141" t="s">
        <v>2370</v>
      </c>
      <c r="B52" s="142" t="s">
        <v>431</v>
      </c>
      <c r="C52" s="141">
        <v>47</v>
      </c>
      <c r="D52" s="141" t="s">
        <v>1927</v>
      </c>
      <c r="E52" s="141" t="s">
        <v>765</v>
      </c>
      <c r="F52" s="142" t="s">
        <v>1752</v>
      </c>
      <c r="G52" s="142" t="s">
        <v>389</v>
      </c>
      <c r="H52" s="141" t="s">
        <v>1653</v>
      </c>
      <c r="I52" s="141" t="s">
        <v>1</v>
      </c>
      <c r="J52" s="156">
        <v>1</v>
      </c>
      <c r="K52" s="142" t="s">
        <v>2</v>
      </c>
      <c r="L52" s="142" t="s">
        <v>3</v>
      </c>
      <c r="M52" s="142" t="s">
        <v>4</v>
      </c>
      <c r="N52" s="141">
        <v>304</v>
      </c>
      <c r="O52" s="142" t="s">
        <v>0</v>
      </c>
      <c r="P52" s="142" t="s">
        <v>2420</v>
      </c>
    </row>
    <row r="53" spans="1:16" ht="12.75">
      <c r="A53" s="141" t="s">
        <v>1778</v>
      </c>
      <c r="B53" s="142" t="s">
        <v>432</v>
      </c>
      <c r="C53" s="141">
        <v>48</v>
      </c>
      <c r="D53" s="141" t="s">
        <v>1822</v>
      </c>
      <c r="E53" s="141" t="s">
        <v>763</v>
      </c>
      <c r="F53" s="142" t="s">
        <v>6</v>
      </c>
      <c r="G53" s="142" t="s">
        <v>389</v>
      </c>
      <c r="H53" s="141" t="s">
        <v>1653</v>
      </c>
      <c r="I53" s="141" t="s">
        <v>2504</v>
      </c>
      <c r="J53" s="156">
        <v>13</v>
      </c>
      <c r="K53" s="142" t="s">
        <v>7</v>
      </c>
      <c r="L53" s="142" t="s">
        <v>8</v>
      </c>
      <c r="M53" s="142" t="s">
        <v>9</v>
      </c>
      <c r="N53" s="141">
        <v>303</v>
      </c>
      <c r="O53" s="142" t="s">
        <v>5</v>
      </c>
      <c r="P53" s="142" t="s">
        <v>1775</v>
      </c>
    </row>
    <row r="54" spans="1:16" ht="12.75">
      <c r="A54" s="141" t="s">
        <v>1798</v>
      </c>
      <c r="B54" s="142" t="s">
        <v>773</v>
      </c>
      <c r="C54" s="141">
        <v>49</v>
      </c>
      <c r="D54" s="141" t="s">
        <v>2564</v>
      </c>
      <c r="E54" s="141" t="s">
        <v>763</v>
      </c>
      <c r="F54" s="142" t="s">
        <v>1899</v>
      </c>
      <c r="G54" s="142" t="s">
        <v>389</v>
      </c>
      <c r="H54" s="141" t="s">
        <v>1653</v>
      </c>
      <c r="I54" s="141" t="s">
        <v>2504</v>
      </c>
      <c r="J54" s="156">
        <v>14</v>
      </c>
      <c r="K54" s="142" t="s">
        <v>10</v>
      </c>
      <c r="L54" s="142" t="s">
        <v>11</v>
      </c>
      <c r="M54" s="142" t="s">
        <v>12</v>
      </c>
      <c r="N54" s="141">
        <v>302</v>
      </c>
      <c r="O54" s="142" t="s">
        <v>2051</v>
      </c>
      <c r="P54" s="142" t="s">
        <v>1994</v>
      </c>
    </row>
    <row r="55" spans="1:16" ht="12.75">
      <c r="A55" s="141" t="s">
        <v>2322</v>
      </c>
      <c r="B55" s="142" t="s">
        <v>433</v>
      </c>
      <c r="C55" s="141">
        <v>50</v>
      </c>
      <c r="D55" s="141" t="s">
        <v>1659</v>
      </c>
      <c r="E55" s="141" t="s">
        <v>763</v>
      </c>
      <c r="F55" s="142" t="s">
        <v>14</v>
      </c>
      <c r="G55" s="142" t="s">
        <v>389</v>
      </c>
      <c r="H55" s="141" t="s">
        <v>1653</v>
      </c>
      <c r="I55" s="141" t="s">
        <v>2504</v>
      </c>
      <c r="J55" s="156">
        <v>15</v>
      </c>
      <c r="K55" s="142" t="s">
        <v>15</v>
      </c>
      <c r="L55" s="142" t="s">
        <v>16</v>
      </c>
      <c r="M55" s="142" t="s">
        <v>17</v>
      </c>
      <c r="N55" s="141">
        <v>301</v>
      </c>
      <c r="O55" s="142" t="s">
        <v>13</v>
      </c>
      <c r="P55" s="142" t="s">
        <v>1744</v>
      </c>
    </row>
    <row r="56" spans="1:16" ht="12.75">
      <c r="A56" s="141" t="s">
        <v>1831</v>
      </c>
      <c r="B56" s="142" t="s">
        <v>771</v>
      </c>
      <c r="C56" s="141">
        <v>51</v>
      </c>
      <c r="D56" s="141" t="s">
        <v>1822</v>
      </c>
      <c r="E56" s="141" t="s">
        <v>763</v>
      </c>
      <c r="F56" s="142" t="s">
        <v>2075</v>
      </c>
      <c r="G56" s="142" t="s">
        <v>389</v>
      </c>
      <c r="H56" s="141" t="s">
        <v>1653</v>
      </c>
      <c r="I56" s="141" t="s">
        <v>2504</v>
      </c>
      <c r="J56" s="156">
        <v>16</v>
      </c>
      <c r="K56" s="142" t="s">
        <v>19</v>
      </c>
      <c r="L56" s="142" t="s">
        <v>20</v>
      </c>
      <c r="M56" s="142" t="s">
        <v>21</v>
      </c>
      <c r="N56" s="141">
        <v>300</v>
      </c>
      <c r="O56" s="142" t="s">
        <v>18</v>
      </c>
      <c r="P56" s="142" t="s">
        <v>1738</v>
      </c>
    </row>
    <row r="57" spans="1:16" ht="12.75">
      <c r="A57" s="141" t="s">
        <v>1924</v>
      </c>
      <c r="B57" s="142" t="s">
        <v>434</v>
      </c>
      <c r="C57" s="141">
        <v>52</v>
      </c>
      <c r="D57" s="141" t="s">
        <v>1927</v>
      </c>
      <c r="E57" s="141" t="s">
        <v>763</v>
      </c>
      <c r="F57" s="142" t="s">
        <v>24</v>
      </c>
      <c r="G57" s="142" t="s">
        <v>389</v>
      </c>
      <c r="H57" s="141" t="s">
        <v>1653</v>
      </c>
      <c r="I57" s="141" t="s">
        <v>2504</v>
      </c>
      <c r="J57" s="156">
        <v>17</v>
      </c>
      <c r="K57" s="142" t="s">
        <v>25</v>
      </c>
      <c r="L57" s="142" t="s">
        <v>26</v>
      </c>
      <c r="M57" s="142" t="s">
        <v>27</v>
      </c>
      <c r="N57" s="141">
        <v>299</v>
      </c>
      <c r="O57" s="142" t="s">
        <v>22</v>
      </c>
      <c r="P57" s="142" t="s">
        <v>23</v>
      </c>
    </row>
    <row r="58" spans="1:16" ht="12.75">
      <c r="A58" s="141" t="s">
        <v>2298</v>
      </c>
      <c r="B58" s="142" t="s">
        <v>435</v>
      </c>
      <c r="C58" s="141">
        <v>53</v>
      </c>
      <c r="D58" s="141" t="s">
        <v>1712</v>
      </c>
      <c r="E58" s="141" t="s">
        <v>763</v>
      </c>
      <c r="F58" s="142" t="s">
        <v>24</v>
      </c>
      <c r="G58" s="142" t="s">
        <v>389</v>
      </c>
      <c r="H58" s="141" t="s">
        <v>1653</v>
      </c>
      <c r="I58" s="141" t="s">
        <v>2477</v>
      </c>
      <c r="J58" s="156">
        <v>12</v>
      </c>
      <c r="K58" s="142" t="s">
        <v>25</v>
      </c>
      <c r="L58" s="142" t="s">
        <v>29</v>
      </c>
      <c r="M58" s="142" t="s">
        <v>30</v>
      </c>
      <c r="N58" s="141">
        <v>298</v>
      </c>
      <c r="O58" s="142" t="s">
        <v>28</v>
      </c>
      <c r="P58" s="142" t="s">
        <v>2172</v>
      </c>
    </row>
    <row r="59" spans="1:16" ht="12.75">
      <c r="A59" s="141" t="s">
        <v>1868</v>
      </c>
      <c r="B59" s="142" t="s">
        <v>436</v>
      </c>
      <c r="C59" s="141">
        <v>54</v>
      </c>
      <c r="D59" s="141" t="s">
        <v>2647</v>
      </c>
      <c r="E59" s="141" t="s">
        <v>763</v>
      </c>
      <c r="F59" s="142" t="s">
        <v>1752</v>
      </c>
      <c r="G59" s="142" t="s">
        <v>389</v>
      </c>
      <c r="H59" s="141" t="s">
        <v>1653</v>
      </c>
      <c r="I59" s="141" t="s">
        <v>2596</v>
      </c>
      <c r="J59" s="156">
        <v>5</v>
      </c>
      <c r="K59" s="142" t="s">
        <v>32</v>
      </c>
      <c r="L59" s="142" t="s">
        <v>33</v>
      </c>
      <c r="M59" s="142" t="s">
        <v>34</v>
      </c>
      <c r="N59" s="141">
        <v>297</v>
      </c>
      <c r="O59" s="142" t="s">
        <v>31</v>
      </c>
      <c r="P59" s="142" t="s">
        <v>1870</v>
      </c>
    </row>
    <row r="60" spans="1:16" ht="12.75">
      <c r="A60" s="141" t="s">
        <v>2038</v>
      </c>
      <c r="B60" s="142" t="s">
        <v>437</v>
      </c>
      <c r="C60" s="141">
        <v>55</v>
      </c>
      <c r="D60" s="141" t="s">
        <v>37</v>
      </c>
      <c r="E60" s="141" t="s">
        <v>763</v>
      </c>
      <c r="F60" s="142" t="s">
        <v>38</v>
      </c>
      <c r="G60" s="142" t="s">
        <v>389</v>
      </c>
      <c r="H60" s="141" t="s">
        <v>1653</v>
      </c>
      <c r="I60" s="141" t="s">
        <v>2543</v>
      </c>
      <c r="J60" s="156">
        <v>5</v>
      </c>
      <c r="K60" s="142" t="s">
        <v>39</v>
      </c>
      <c r="L60" s="142" t="s">
        <v>40</v>
      </c>
      <c r="M60" s="142" t="s">
        <v>41</v>
      </c>
      <c r="N60" s="141">
        <v>296</v>
      </c>
      <c r="O60" s="142" t="s">
        <v>35</v>
      </c>
      <c r="P60" s="142" t="s">
        <v>36</v>
      </c>
    </row>
    <row r="61" spans="1:16" ht="12.75">
      <c r="A61" s="141" t="s">
        <v>2098</v>
      </c>
      <c r="B61" s="142" t="s">
        <v>438</v>
      </c>
      <c r="C61" s="141">
        <v>56</v>
      </c>
      <c r="D61" s="141" t="s">
        <v>2382</v>
      </c>
      <c r="E61" s="141" t="s">
        <v>763</v>
      </c>
      <c r="F61" s="142" t="s">
        <v>2680</v>
      </c>
      <c r="G61" s="142" t="s">
        <v>389</v>
      </c>
      <c r="H61" s="141" t="s">
        <v>1653</v>
      </c>
      <c r="I61" s="141" t="s">
        <v>2543</v>
      </c>
      <c r="J61" s="156">
        <v>6</v>
      </c>
      <c r="K61" s="142" t="s">
        <v>44</v>
      </c>
      <c r="L61" s="142" t="s">
        <v>45</v>
      </c>
      <c r="M61" s="142" t="s">
        <v>46</v>
      </c>
      <c r="N61" s="141">
        <v>295</v>
      </c>
      <c r="O61" s="142" t="s">
        <v>42</v>
      </c>
      <c r="P61" s="142" t="s">
        <v>43</v>
      </c>
    </row>
    <row r="62" spans="1:16" ht="12.75">
      <c r="A62" s="141" t="s">
        <v>1890</v>
      </c>
      <c r="B62" s="142" t="s">
        <v>439</v>
      </c>
      <c r="C62" s="141">
        <v>57</v>
      </c>
      <c r="D62" s="141" t="s">
        <v>1672</v>
      </c>
      <c r="E62" s="141" t="s">
        <v>763</v>
      </c>
      <c r="F62" s="142" t="s">
        <v>48</v>
      </c>
      <c r="G62" s="142" t="s">
        <v>389</v>
      </c>
      <c r="H62" s="141" t="s">
        <v>1653</v>
      </c>
      <c r="I62" s="141" t="s">
        <v>2477</v>
      </c>
      <c r="J62" s="156">
        <v>13</v>
      </c>
      <c r="K62" s="142" t="s">
        <v>49</v>
      </c>
      <c r="L62" s="142" t="s">
        <v>50</v>
      </c>
      <c r="M62" s="142" t="s">
        <v>51</v>
      </c>
      <c r="N62" s="141">
        <v>294</v>
      </c>
      <c r="O62" s="142" t="s">
        <v>47</v>
      </c>
      <c r="P62" s="142" t="s">
        <v>1800</v>
      </c>
    </row>
    <row r="63" spans="1:16" ht="12.75">
      <c r="A63" s="141" t="s">
        <v>1971</v>
      </c>
      <c r="B63" s="142" t="s">
        <v>440</v>
      </c>
      <c r="C63" s="141">
        <v>58</v>
      </c>
      <c r="D63" s="141" t="s">
        <v>1693</v>
      </c>
      <c r="E63" s="141" t="s">
        <v>763</v>
      </c>
      <c r="F63" s="142" t="s">
        <v>2286</v>
      </c>
      <c r="G63" s="142" t="s">
        <v>389</v>
      </c>
      <c r="H63" s="141" t="s">
        <v>1653</v>
      </c>
      <c r="I63" s="141" t="s">
        <v>2510</v>
      </c>
      <c r="J63" s="156">
        <v>7</v>
      </c>
      <c r="K63" s="142" t="s">
        <v>54</v>
      </c>
      <c r="L63" s="142" t="s">
        <v>55</v>
      </c>
      <c r="M63" s="142" t="s">
        <v>56</v>
      </c>
      <c r="N63" s="141">
        <v>293</v>
      </c>
      <c r="O63" s="142" t="s">
        <v>52</v>
      </c>
      <c r="P63" s="142" t="s">
        <v>53</v>
      </c>
    </row>
    <row r="64" spans="1:16" ht="12.75">
      <c r="A64" s="141" t="s">
        <v>2241</v>
      </c>
      <c r="B64" s="142" t="s">
        <v>441</v>
      </c>
      <c r="C64" s="141">
        <v>59</v>
      </c>
      <c r="D64" s="141" t="s">
        <v>2594</v>
      </c>
      <c r="E64" s="141" t="s">
        <v>763</v>
      </c>
      <c r="F64" s="142" t="s">
        <v>2662</v>
      </c>
      <c r="G64" s="142" t="s">
        <v>389</v>
      </c>
      <c r="H64" s="141" t="s">
        <v>1653</v>
      </c>
      <c r="I64" s="141" t="s">
        <v>2596</v>
      </c>
      <c r="J64" s="156">
        <v>6</v>
      </c>
      <c r="K64" s="142" t="s">
        <v>59</v>
      </c>
      <c r="L64" s="142" t="s">
        <v>60</v>
      </c>
      <c r="M64" s="142" t="s">
        <v>61</v>
      </c>
      <c r="N64" s="141">
        <v>292</v>
      </c>
      <c r="O64" s="142" t="s">
        <v>57</v>
      </c>
      <c r="P64" s="142" t="s">
        <v>58</v>
      </c>
    </row>
    <row r="65" spans="1:16" ht="12.75">
      <c r="A65" s="141" t="s">
        <v>1755</v>
      </c>
      <c r="B65" s="142" t="s">
        <v>442</v>
      </c>
      <c r="C65" s="141">
        <v>60</v>
      </c>
      <c r="D65" s="141" t="s">
        <v>1659</v>
      </c>
      <c r="E65" s="141" t="s">
        <v>763</v>
      </c>
      <c r="F65" s="142" t="s">
        <v>2286</v>
      </c>
      <c r="G65" s="142" t="s">
        <v>389</v>
      </c>
      <c r="H65" s="141" t="s">
        <v>1653</v>
      </c>
      <c r="I65" s="141" t="s">
        <v>2504</v>
      </c>
      <c r="J65" s="156">
        <v>18</v>
      </c>
      <c r="K65" s="142" t="s">
        <v>63</v>
      </c>
      <c r="L65" s="142" t="s">
        <v>64</v>
      </c>
      <c r="M65" s="142" t="s">
        <v>65</v>
      </c>
      <c r="N65" s="141">
        <v>291</v>
      </c>
      <c r="O65" s="142" t="s">
        <v>62</v>
      </c>
      <c r="P65" s="142" t="s">
        <v>1769</v>
      </c>
    </row>
    <row r="66" spans="1:16" ht="12.75">
      <c r="A66" s="141" t="s">
        <v>1749</v>
      </c>
      <c r="B66" s="142" t="s">
        <v>443</v>
      </c>
      <c r="C66" s="141">
        <v>61</v>
      </c>
      <c r="D66" s="141" t="s">
        <v>2382</v>
      </c>
      <c r="E66" s="141" t="s">
        <v>763</v>
      </c>
      <c r="F66" s="142" t="s">
        <v>67</v>
      </c>
      <c r="G66" s="142" t="s">
        <v>389</v>
      </c>
      <c r="H66" s="141" t="s">
        <v>1653</v>
      </c>
      <c r="I66" s="141" t="s">
        <v>2543</v>
      </c>
      <c r="J66" s="156">
        <v>7</v>
      </c>
      <c r="K66" s="142" t="s">
        <v>68</v>
      </c>
      <c r="L66" s="142" t="s">
        <v>69</v>
      </c>
      <c r="M66" s="142" t="s">
        <v>70</v>
      </c>
      <c r="N66" s="141">
        <v>290</v>
      </c>
      <c r="O66" s="142" t="s">
        <v>66</v>
      </c>
      <c r="P66" s="142" t="s">
        <v>2035</v>
      </c>
    </row>
    <row r="67" spans="1:16" ht="12.75">
      <c r="A67" s="141" t="s">
        <v>1788</v>
      </c>
      <c r="B67" s="142" t="s">
        <v>444</v>
      </c>
      <c r="C67" s="141">
        <v>62</v>
      </c>
      <c r="D67" s="141" t="s">
        <v>2154</v>
      </c>
      <c r="E67" s="141" t="s">
        <v>763</v>
      </c>
      <c r="F67" s="142" t="s">
        <v>1752</v>
      </c>
      <c r="G67" s="142" t="s">
        <v>389</v>
      </c>
      <c r="H67" s="141" t="s">
        <v>73</v>
      </c>
      <c r="I67" s="141" t="s">
        <v>2504</v>
      </c>
      <c r="J67" s="156">
        <v>19</v>
      </c>
      <c r="K67" s="142" t="s">
        <v>74</v>
      </c>
      <c r="L67" s="142" t="s">
        <v>75</v>
      </c>
      <c r="M67" s="142" t="s">
        <v>76</v>
      </c>
      <c r="N67" s="141">
        <v>289</v>
      </c>
      <c r="O67" s="142" t="s">
        <v>71</v>
      </c>
      <c r="P67" s="142" t="s">
        <v>72</v>
      </c>
    </row>
    <row r="68" spans="1:16" ht="12.75">
      <c r="A68" s="141" t="s">
        <v>1722</v>
      </c>
      <c r="B68" s="142" t="s">
        <v>445</v>
      </c>
      <c r="C68" s="141">
        <v>63</v>
      </c>
      <c r="D68" s="141" t="s">
        <v>1898</v>
      </c>
      <c r="E68" s="141" t="s">
        <v>763</v>
      </c>
      <c r="F68" s="142" t="s">
        <v>1752</v>
      </c>
      <c r="G68" s="142" t="s">
        <v>389</v>
      </c>
      <c r="H68" s="141" t="s">
        <v>1653</v>
      </c>
      <c r="I68" s="141" t="s">
        <v>2477</v>
      </c>
      <c r="J68" s="156">
        <v>14</v>
      </c>
      <c r="K68" s="142" t="s">
        <v>79</v>
      </c>
      <c r="L68" s="142" t="s">
        <v>80</v>
      </c>
      <c r="M68" s="142" t="s">
        <v>81</v>
      </c>
      <c r="N68" s="141">
        <v>288</v>
      </c>
      <c r="O68" s="142" t="s">
        <v>77</v>
      </c>
      <c r="P68" s="142" t="s">
        <v>78</v>
      </c>
    </row>
    <row r="69" spans="1:16" ht="12.75">
      <c r="A69" s="141" t="s">
        <v>2235</v>
      </c>
      <c r="B69" s="142" t="s">
        <v>446</v>
      </c>
      <c r="C69" s="141">
        <v>64</v>
      </c>
      <c r="D69" s="141" t="s">
        <v>1712</v>
      </c>
      <c r="E69" s="141" t="s">
        <v>763</v>
      </c>
      <c r="F69" s="142" t="s">
        <v>84</v>
      </c>
      <c r="G69" s="142" t="s">
        <v>389</v>
      </c>
      <c r="H69" s="141" t="s">
        <v>1653</v>
      </c>
      <c r="I69" s="141" t="s">
        <v>2477</v>
      </c>
      <c r="J69" s="156">
        <v>15</v>
      </c>
      <c r="K69" s="142" t="s">
        <v>85</v>
      </c>
      <c r="L69" s="142" t="s">
        <v>86</v>
      </c>
      <c r="M69" s="142" t="s">
        <v>87</v>
      </c>
      <c r="N69" s="141">
        <v>287</v>
      </c>
      <c r="O69" s="142" t="s">
        <v>82</v>
      </c>
      <c r="P69" s="142" t="s">
        <v>83</v>
      </c>
    </row>
    <row r="70" spans="1:16" ht="12.75">
      <c r="A70" s="141" t="s">
        <v>88</v>
      </c>
      <c r="B70" s="142" t="s">
        <v>447</v>
      </c>
      <c r="C70" s="141">
        <v>65</v>
      </c>
      <c r="D70" s="141" t="s">
        <v>2382</v>
      </c>
      <c r="E70" s="141" t="s">
        <v>763</v>
      </c>
      <c r="F70" s="142" t="s">
        <v>1752</v>
      </c>
      <c r="G70" s="142" t="s">
        <v>389</v>
      </c>
      <c r="H70" s="141" t="s">
        <v>1653</v>
      </c>
      <c r="I70" s="141" t="s">
        <v>2543</v>
      </c>
      <c r="J70" s="156">
        <v>8</v>
      </c>
      <c r="K70" s="142" t="s">
        <v>90</v>
      </c>
      <c r="L70" s="142" t="s">
        <v>91</v>
      </c>
      <c r="M70" s="142" t="s">
        <v>92</v>
      </c>
      <c r="N70" s="141">
        <v>286</v>
      </c>
      <c r="O70" s="142" t="s">
        <v>89</v>
      </c>
      <c r="P70" s="142" t="s">
        <v>1904</v>
      </c>
    </row>
    <row r="71" spans="1:16" ht="12.75">
      <c r="A71" s="141" t="s">
        <v>1730</v>
      </c>
      <c r="B71" s="142" t="s">
        <v>448</v>
      </c>
      <c r="C71" s="141">
        <v>66</v>
      </c>
      <c r="D71" s="141" t="s">
        <v>94</v>
      </c>
      <c r="E71" s="141" t="s">
        <v>763</v>
      </c>
      <c r="F71" s="142" t="s">
        <v>95</v>
      </c>
      <c r="G71" s="142" t="s">
        <v>389</v>
      </c>
      <c r="H71" s="141" t="s">
        <v>1653</v>
      </c>
      <c r="I71" s="141" t="s">
        <v>96</v>
      </c>
      <c r="J71" s="156">
        <v>1</v>
      </c>
      <c r="K71" s="142" t="s">
        <v>97</v>
      </c>
      <c r="L71" s="142" t="s">
        <v>98</v>
      </c>
      <c r="M71" s="142" t="s">
        <v>99</v>
      </c>
      <c r="N71" s="141">
        <v>285</v>
      </c>
      <c r="O71" s="142" t="s">
        <v>2660</v>
      </c>
      <c r="P71" s="142" t="s">
        <v>93</v>
      </c>
    </row>
    <row r="72" spans="1:16" ht="12.75">
      <c r="A72" s="141" t="s">
        <v>2205</v>
      </c>
      <c r="B72" s="142" t="s">
        <v>449</v>
      </c>
      <c r="C72" s="141">
        <v>67</v>
      </c>
      <c r="D72" s="141" t="s">
        <v>2594</v>
      </c>
      <c r="E72" s="141" t="s">
        <v>763</v>
      </c>
      <c r="F72" s="142" t="s">
        <v>95</v>
      </c>
      <c r="G72" s="142" t="s">
        <v>389</v>
      </c>
      <c r="H72" s="141" t="s">
        <v>1653</v>
      </c>
      <c r="I72" s="141" t="s">
        <v>2596</v>
      </c>
      <c r="J72" s="156">
        <v>7</v>
      </c>
      <c r="K72" s="142" t="s">
        <v>97</v>
      </c>
      <c r="L72" s="142" t="s">
        <v>101</v>
      </c>
      <c r="M72" s="142" t="s">
        <v>102</v>
      </c>
      <c r="N72" s="141">
        <v>284</v>
      </c>
      <c r="O72" s="142" t="s">
        <v>100</v>
      </c>
      <c r="P72" s="142" t="s">
        <v>1699</v>
      </c>
    </row>
    <row r="73" spans="1:16" ht="12.75">
      <c r="A73" s="141" t="s">
        <v>1723</v>
      </c>
      <c r="B73" s="142" t="s">
        <v>450</v>
      </c>
      <c r="C73" s="141">
        <v>68</v>
      </c>
      <c r="D73" s="141" t="s">
        <v>2062</v>
      </c>
      <c r="E73" s="141" t="s">
        <v>765</v>
      </c>
      <c r="F73" s="142" t="s">
        <v>105</v>
      </c>
      <c r="G73" s="142" t="s">
        <v>389</v>
      </c>
      <c r="H73" s="141" t="s">
        <v>1653</v>
      </c>
      <c r="I73" s="141" t="s">
        <v>2499</v>
      </c>
      <c r="J73" s="156">
        <v>5</v>
      </c>
      <c r="K73" s="142" t="s">
        <v>97</v>
      </c>
      <c r="L73" s="142" t="s">
        <v>106</v>
      </c>
      <c r="M73" s="142" t="s">
        <v>107</v>
      </c>
      <c r="N73" s="141">
        <v>283</v>
      </c>
      <c r="O73" s="142" t="s">
        <v>103</v>
      </c>
      <c r="P73" s="142" t="s">
        <v>104</v>
      </c>
    </row>
    <row r="74" spans="1:16" ht="12.75">
      <c r="A74" s="141" t="s">
        <v>2110</v>
      </c>
      <c r="B74" s="142" t="s">
        <v>777</v>
      </c>
      <c r="C74" s="141">
        <v>69</v>
      </c>
      <c r="D74" s="141" t="s">
        <v>109</v>
      </c>
      <c r="E74" s="141" t="s">
        <v>765</v>
      </c>
      <c r="F74" s="142" t="s">
        <v>1660</v>
      </c>
      <c r="G74" s="142" t="s">
        <v>389</v>
      </c>
      <c r="H74" s="141" t="s">
        <v>1653</v>
      </c>
      <c r="I74" s="141" t="s">
        <v>110</v>
      </c>
      <c r="J74" s="156">
        <v>1</v>
      </c>
      <c r="K74" s="142" t="s">
        <v>111</v>
      </c>
      <c r="L74" s="142" t="s">
        <v>112</v>
      </c>
      <c r="M74" s="142" t="s">
        <v>113</v>
      </c>
      <c r="N74" s="141">
        <v>282</v>
      </c>
      <c r="O74" s="142" t="s">
        <v>108</v>
      </c>
      <c r="P74" s="142" t="s">
        <v>2143</v>
      </c>
    </row>
    <row r="75" spans="1:16" ht="12.75">
      <c r="A75" s="141" t="s">
        <v>2396</v>
      </c>
      <c r="B75" s="142" t="s">
        <v>451</v>
      </c>
      <c r="C75" s="141">
        <v>70</v>
      </c>
      <c r="D75" s="141" t="s">
        <v>1967</v>
      </c>
      <c r="E75" s="141" t="s">
        <v>763</v>
      </c>
      <c r="F75" s="142" t="s">
        <v>1752</v>
      </c>
      <c r="G75" s="142" t="s">
        <v>389</v>
      </c>
      <c r="H75" s="141" t="s">
        <v>1653</v>
      </c>
      <c r="I75" s="141" t="s">
        <v>96</v>
      </c>
      <c r="J75" s="156">
        <v>2</v>
      </c>
      <c r="K75" s="142" t="s">
        <v>116</v>
      </c>
      <c r="L75" s="142" t="s">
        <v>117</v>
      </c>
      <c r="M75" s="142" t="s">
        <v>118</v>
      </c>
      <c r="N75" s="141">
        <v>281</v>
      </c>
      <c r="O75" s="142" t="s">
        <v>114</v>
      </c>
      <c r="P75" s="142" t="s">
        <v>115</v>
      </c>
    </row>
    <row r="76" spans="1:16" ht="12.75">
      <c r="A76" s="141" t="s">
        <v>2292</v>
      </c>
      <c r="B76" s="142" t="s">
        <v>452</v>
      </c>
      <c r="C76" s="141">
        <v>71</v>
      </c>
      <c r="D76" s="141" t="s">
        <v>2382</v>
      </c>
      <c r="E76" s="141" t="s">
        <v>763</v>
      </c>
      <c r="F76" s="142" t="s">
        <v>120</v>
      </c>
      <c r="G76" s="142" t="s">
        <v>389</v>
      </c>
      <c r="H76" s="141" t="s">
        <v>1653</v>
      </c>
      <c r="I76" s="141" t="s">
        <v>2543</v>
      </c>
      <c r="J76" s="156">
        <v>9</v>
      </c>
      <c r="K76" s="142" t="s">
        <v>121</v>
      </c>
      <c r="L76" s="142" t="s">
        <v>122</v>
      </c>
      <c r="M76" s="142" t="s">
        <v>123</v>
      </c>
      <c r="N76" s="141">
        <v>280</v>
      </c>
      <c r="O76" s="142" t="s">
        <v>119</v>
      </c>
      <c r="P76" s="142" t="s">
        <v>1732</v>
      </c>
    </row>
    <row r="77" spans="1:16" ht="12.75">
      <c r="A77" s="141" t="s">
        <v>2079</v>
      </c>
      <c r="B77" s="142" t="s">
        <v>453</v>
      </c>
      <c r="C77" s="141">
        <v>72</v>
      </c>
      <c r="D77" s="141" t="s">
        <v>1857</v>
      </c>
      <c r="E77" s="141" t="s">
        <v>763</v>
      </c>
      <c r="F77" s="142" t="s">
        <v>2680</v>
      </c>
      <c r="G77" s="142" t="s">
        <v>389</v>
      </c>
      <c r="H77" s="141" t="s">
        <v>1653</v>
      </c>
      <c r="I77" s="141" t="s">
        <v>2543</v>
      </c>
      <c r="J77" s="156">
        <v>10</v>
      </c>
      <c r="K77" s="142" t="s">
        <v>125</v>
      </c>
      <c r="L77" s="142" t="s">
        <v>126</v>
      </c>
      <c r="M77" s="142" t="s">
        <v>127</v>
      </c>
      <c r="N77" s="141">
        <v>279</v>
      </c>
      <c r="O77" s="142" t="s">
        <v>124</v>
      </c>
      <c r="P77" s="142" t="s">
        <v>1821</v>
      </c>
    </row>
    <row r="78" spans="1:16" ht="12.75">
      <c r="A78" s="141" t="s">
        <v>2391</v>
      </c>
      <c r="B78" s="142" t="s">
        <v>454</v>
      </c>
      <c r="C78" s="141">
        <v>73</v>
      </c>
      <c r="D78" s="141" t="s">
        <v>2454</v>
      </c>
      <c r="E78" s="141" t="s">
        <v>763</v>
      </c>
      <c r="F78" s="142" t="s">
        <v>2680</v>
      </c>
      <c r="G78" s="142" t="s">
        <v>389</v>
      </c>
      <c r="H78" s="141" t="s">
        <v>1653</v>
      </c>
      <c r="I78" s="141" t="s">
        <v>2543</v>
      </c>
      <c r="J78" s="156">
        <v>11</v>
      </c>
      <c r="K78" s="142" t="s">
        <v>125</v>
      </c>
      <c r="L78" s="142" t="s">
        <v>129</v>
      </c>
      <c r="M78" s="142" t="s">
        <v>130</v>
      </c>
      <c r="N78" s="141">
        <v>278</v>
      </c>
      <c r="O78" s="142" t="s">
        <v>128</v>
      </c>
      <c r="P78" s="142" t="s">
        <v>1738</v>
      </c>
    </row>
    <row r="79" spans="1:16" ht="12.75">
      <c r="A79" s="141" t="s">
        <v>1797</v>
      </c>
      <c r="B79" s="142" t="s">
        <v>455</v>
      </c>
      <c r="C79" s="141">
        <v>74</v>
      </c>
      <c r="D79" s="141" t="s">
        <v>2300</v>
      </c>
      <c r="E79" s="141" t="s">
        <v>765</v>
      </c>
      <c r="F79" s="142" t="s">
        <v>133</v>
      </c>
      <c r="G79" s="142" t="s">
        <v>389</v>
      </c>
      <c r="H79" s="141" t="s">
        <v>1653</v>
      </c>
      <c r="I79" s="141" t="s">
        <v>134</v>
      </c>
      <c r="J79" s="156">
        <v>1</v>
      </c>
      <c r="K79" s="142" t="s">
        <v>135</v>
      </c>
      <c r="L79" s="142" t="s">
        <v>136</v>
      </c>
      <c r="M79" s="142" t="s">
        <v>137</v>
      </c>
      <c r="N79" s="141">
        <v>277</v>
      </c>
      <c r="O79" s="142" t="s">
        <v>131</v>
      </c>
      <c r="P79" s="142" t="s">
        <v>132</v>
      </c>
    </row>
    <row r="80" spans="1:16" ht="12.75">
      <c r="A80" s="141" t="s">
        <v>1936</v>
      </c>
      <c r="B80" s="142" t="s">
        <v>456</v>
      </c>
      <c r="C80" s="141">
        <v>75</v>
      </c>
      <c r="D80" s="141" t="s">
        <v>1822</v>
      </c>
      <c r="E80" s="141" t="s">
        <v>763</v>
      </c>
      <c r="F80" s="142" t="s">
        <v>139</v>
      </c>
      <c r="G80" s="142" t="s">
        <v>389</v>
      </c>
      <c r="H80" s="141" t="s">
        <v>1653</v>
      </c>
      <c r="I80" s="141" t="s">
        <v>2504</v>
      </c>
      <c r="J80" s="156">
        <v>20</v>
      </c>
      <c r="K80" s="142" t="s">
        <v>140</v>
      </c>
      <c r="L80" s="142" t="s">
        <v>141</v>
      </c>
      <c r="M80" s="142" t="s">
        <v>142</v>
      </c>
      <c r="N80" s="141">
        <v>276</v>
      </c>
      <c r="O80" s="142" t="s">
        <v>138</v>
      </c>
      <c r="P80" s="142" t="s">
        <v>1909</v>
      </c>
    </row>
    <row r="81" spans="1:16" ht="12.75">
      <c r="A81" s="141" t="s">
        <v>1982</v>
      </c>
      <c r="B81" s="142" t="s">
        <v>457</v>
      </c>
      <c r="C81" s="141">
        <v>76</v>
      </c>
      <c r="D81" s="141" t="s">
        <v>145</v>
      </c>
      <c r="E81" s="141" t="s">
        <v>763</v>
      </c>
      <c r="F81" s="142" t="s">
        <v>1752</v>
      </c>
      <c r="G81" s="142" t="s">
        <v>389</v>
      </c>
      <c r="H81" s="141" t="s">
        <v>1653</v>
      </c>
      <c r="I81" s="141" t="s">
        <v>96</v>
      </c>
      <c r="J81" s="156">
        <v>3</v>
      </c>
      <c r="K81" s="142" t="s">
        <v>140</v>
      </c>
      <c r="L81" s="142" t="s">
        <v>146</v>
      </c>
      <c r="M81" s="142" t="s">
        <v>147</v>
      </c>
      <c r="N81" s="141">
        <v>275</v>
      </c>
      <c r="O81" s="142" t="s">
        <v>143</v>
      </c>
      <c r="P81" s="142" t="s">
        <v>144</v>
      </c>
    </row>
    <row r="82" spans="1:16" ht="12.75">
      <c r="A82" s="141" t="s">
        <v>2032</v>
      </c>
      <c r="B82" s="142" t="s">
        <v>458</v>
      </c>
      <c r="C82" s="141">
        <v>77</v>
      </c>
      <c r="D82" s="141" t="s">
        <v>1659</v>
      </c>
      <c r="E82" s="141" t="s">
        <v>765</v>
      </c>
      <c r="F82" s="142" t="s">
        <v>150</v>
      </c>
      <c r="G82" s="142" t="s">
        <v>389</v>
      </c>
      <c r="H82" s="141" t="s">
        <v>1653</v>
      </c>
      <c r="I82" s="141" t="s">
        <v>1</v>
      </c>
      <c r="J82" s="156">
        <v>2</v>
      </c>
      <c r="K82" s="142" t="s">
        <v>151</v>
      </c>
      <c r="L82" s="142" t="s">
        <v>152</v>
      </c>
      <c r="M82" s="142" t="s">
        <v>153</v>
      </c>
      <c r="N82" s="141">
        <v>274</v>
      </c>
      <c r="O82" s="142" t="s">
        <v>148</v>
      </c>
      <c r="P82" s="142" t="s">
        <v>149</v>
      </c>
    </row>
    <row r="83" spans="1:16" ht="12.75">
      <c r="A83" s="141" t="s">
        <v>1766</v>
      </c>
      <c r="B83" s="142" t="s">
        <v>459</v>
      </c>
      <c r="C83" s="141">
        <v>78</v>
      </c>
      <c r="D83" s="141" t="s">
        <v>1672</v>
      </c>
      <c r="E83" s="141" t="s">
        <v>763</v>
      </c>
      <c r="F83" s="142" t="s">
        <v>155</v>
      </c>
      <c r="G83" s="142" t="s">
        <v>389</v>
      </c>
      <c r="H83" s="141" t="s">
        <v>1653</v>
      </c>
      <c r="I83" s="141" t="s">
        <v>2477</v>
      </c>
      <c r="J83" s="156">
        <v>16</v>
      </c>
      <c r="K83" s="142" t="s">
        <v>156</v>
      </c>
      <c r="L83" s="142" t="s">
        <v>157</v>
      </c>
      <c r="M83" s="142" t="s">
        <v>158</v>
      </c>
      <c r="N83" s="141">
        <v>273</v>
      </c>
      <c r="O83" s="142" t="s">
        <v>154</v>
      </c>
      <c r="P83" s="142" t="s">
        <v>1850</v>
      </c>
    </row>
    <row r="84" spans="1:16" ht="12.75">
      <c r="A84" s="141" t="s">
        <v>2329</v>
      </c>
      <c r="B84" s="142" t="s">
        <v>460</v>
      </c>
      <c r="C84" s="141">
        <v>79</v>
      </c>
      <c r="D84" s="141" t="s">
        <v>2382</v>
      </c>
      <c r="E84" s="141" t="s">
        <v>763</v>
      </c>
      <c r="F84" s="142" t="s">
        <v>161</v>
      </c>
      <c r="G84" s="142" t="s">
        <v>389</v>
      </c>
      <c r="H84" s="141" t="s">
        <v>1653</v>
      </c>
      <c r="I84" s="141" t="s">
        <v>2543</v>
      </c>
      <c r="J84" s="156">
        <v>12</v>
      </c>
      <c r="K84" s="142" t="s">
        <v>162</v>
      </c>
      <c r="L84" s="142" t="s">
        <v>163</v>
      </c>
      <c r="M84" s="142" t="s">
        <v>164</v>
      </c>
      <c r="N84" s="141">
        <v>272</v>
      </c>
      <c r="O84" s="142" t="s">
        <v>159</v>
      </c>
      <c r="P84" s="142" t="s">
        <v>160</v>
      </c>
    </row>
    <row r="85" spans="1:16" ht="12.75">
      <c r="A85" s="141" t="s">
        <v>1804</v>
      </c>
      <c r="B85" s="142" t="s">
        <v>1139</v>
      </c>
      <c r="C85" s="141">
        <v>80</v>
      </c>
      <c r="D85" s="141" t="s">
        <v>2382</v>
      </c>
      <c r="E85" s="141" t="s">
        <v>765</v>
      </c>
      <c r="F85" s="142" t="s">
        <v>1733</v>
      </c>
      <c r="G85" s="142" t="s">
        <v>389</v>
      </c>
      <c r="H85" s="141" t="s">
        <v>1653</v>
      </c>
      <c r="I85" s="141" t="s">
        <v>134</v>
      </c>
      <c r="J85" s="156">
        <v>2</v>
      </c>
      <c r="K85" s="142" t="s">
        <v>165</v>
      </c>
      <c r="L85" s="142" t="s">
        <v>166</v>
      </c>
      <c r="M85" s="142" t="s">
        <v>167</v>
      </c>
      <c r="N85" s="141">
        <v>271</v>
      </c>
      <c r="O85" s="142" t="s">
        <v>2380</v>
      </c>
      <c r="P85" s="142" t="s">
        <v>2381</v>
      </c>
    </row>
    <row r="86" spans="1:16" ht="12.75">
      <c r="A86" s="141" t="s">
        <v>2016</v>
      </c>
      <c r="B86" s="142" t="s">
        <v>461</v>
      </c>
      <c r="C86" s="141">
        <v>81</v>
      </c>
      <c r="D86" s="141" t="s">
        <v>145</v>
      </c>
      <c r="E86" s="141" t="s">
        <v>763</v>
      </c>
      <c r="F86" s="142" t="s">
        <v>2286</v>
      </c>
      <c r="G86" s="142" t="s">
        <v>389</v>
      </c>
      <c r="H86" s="141" t="s">
        <v>1653</v>
      </c>
      <c r="I86" s="141" t="s">
        <v>96</v>
      </c>
      <c r="J86" s="156">
        <v>4</v>
      </c>
      <c r="K86" s="142" t="s">
        <v>169</v>
      </c>
      <c r="L86" s="142" t="s">
        <v>170</v>
      </c>
      <c r="M86" s="142" t="s">
        <v>171</v>
      </c>
      <c r="N86" s="141">
        <v>270</v>
      </c>
      <c r="O86" s="142" t="s">
        <v>168</v>
      </c>
      <c r="P86" s="142" t="s">
        <v>1699</v>
      </c>
    </row>
    <row r="87" spans="1:16" ht="12.75">
      <c r="A87" s="141" t="s">
        <v>1690</v>
      </c>
      <c r="B87" s="142" t="s">
        <v>1540</v>
      </c>
      <c r="C87" s="141">
        <v>82</v>
      </c>
      <c r="D87" s="141" t="s">
        <v>1672</v>
      </c>
      <c r="E87" s="141" t="s">
        <v>763</v>
      </c>
      <c r="F87" s="142" t="s">
        <v>2286</v>
      </c>
      <c r="G87" s="142" t="s">
        <v>389</v>
      </c>
      <c r="H87" s="141" t="s">
        <v>174</v>
      </c>
      <c r="I87" s="141" t="s">
        <v>2477</v>
      </c>
      <c r="J87" s="156">
        <v>17</v>
      </c>
      <c r="K87" s="142" t="s">
        <v>169</v>
      </c>
      <c r="L87" s="142" t="s">
        <v>175</v>
      </c>
      <c r="M87" s="142" t="s">
        <v>176</v>
      </c>
      <c r="N87" s="141">
        <v>269</v>
      </c>
      <c r="O87" s="142" t="s">
        <v>172</v>
      </c>
      <c r="P87" s="142" t="s">
        <v>173</v>
      </c>
    </row>
    <row r="88" spans="1:16" ht="12.75">
      <c r="A88" s="141" t="s">
        <v>1826</v>
      </c>
      <c r="B88" s="142" t="s">
        <v>462</v>
      </c>
      <c r="C88" s="141">
        <v>83</v>
      </c>
      <c r="D88" s="141" t="s">
        <v>1939</v>
      </c>
      <c r="E88" s="141" t="s">
        <v>763</v>
      </c>
      <c r="F88" s="142" t="s">
        <v>178</v>
      </c>
      <c r="G88" s="142" t="s">
        <v>389</v>
      </c>
      <c r="H88" s="141" t="s">
        <v>1653</v>
      </c>
      <c r="I88" s="141" t="s">
        <v>2477</v>
      </c>
      <c r="J88" s="156">
        <v>18</v>
      </c>
      <c r="K88" s="142" t="s">
        <v>169</v>
      </c>
      <c r="L88" s="142" t="s">
        <v>179</v>
      </c>
      <c r="M88" s="142" t="s">
        <v>180</v>
      </c>
      <c r="N88" s="141">
        <v>268</v>
      </c>
      <c r="O88" s="142" t="s">
        <v>177</v>
      </c>
      <c r="P88" s="142" t="s">
        <v>1769</v>
      </c>
    </row>
    <row r="89" spans="1:16" ht="12.75">
      <c r="A89" s="141" t="s">
        <v>1811</v>
      </c>
      <c r="B89" s="142" t="s">
        <v>1145</v>
      </c>
      <c r="C89" s="141">
        <v>84</v>
      </c>
      <c r="D89" s="141" t="s">
        <v>145</v>
      </c>
      <c r="E89" s="141" t="s">
        <v>763</v>
      </c>
      <c r="F89" s="142" t="s">
        <v>1733</v>
      </c>
      <c r="G89" s="142" t="s">
        <v>389</v>
      </c>
      <c r="H89" s="141" t="s">
        <v>1653</v>
      </c>
      <c r="I89" s="141" t="s">
        <v>96</v>
      </c>
      <c r="J89" s="156">
        <v>5</v>
      </c>
      <c r="K89" s="142" t="s">
        <v>181</v>
      </c>
      <c r="L89" s="142" t="s">
        <v>182</v>
      </c>
      <c r="M89" s="142" t="s">
        <v>183</v>
      </c>
      <c r="N89" s="141">
        <v>267</v>
      </c>
      <c r="O89" s="142" t="s">
        <v>2367</v>
      </c>
      <c r="P89" s="142" t="s">
        <v>1870</v>
      </c>
    </row>
    <row r="90" spans="1:16" ht="12.75">
      <c r="A90" s="141" t="s">
        <v>2439</v>
      </c>
      <c r="B90" s="142" t="s">
        <v>1132</v>
      </c>
      <c r="C90" s="141">
        <v>85</v>
      </c>
      <c r="D90" s="141" t="s">
        <v>2062</v>
      </c>
      <c r="E90" s="141" t="s">
        <v>763</v>
      </c>
      <c r="F90" s="142" t="s">
        <v>1752</v>
      </c>
      <c r="G90" s="142" t="s">
        <v>389</v>
      </c>
      <c r="H90" s="141" t="s">
        <v>1653</v>
      </c>
      <c r="I90" s="141" t="s">
        <v>2477</v>
      </c>
      <c r="J90" s="156">
        <v>19</v>
      </c>
      <c r="K90" s="142" t="s">
        <v>185</v>
      </c>
      <c r="L90" s="142" t="s">
        <v>186</v>
      </c>
      <c r="M90" s="142" t="s">
        <v>187</v>
      </c>
      <c r="N90" s="141">
        <v>266</v>
      </c>
      <c r="O90" s="142" t="s">
        <v>184</v>
      </c>
      <c r="P90" s="142" t="s">
        <v>1850</v>
      </c>
    </row>
    <row r="91" spans="1:16" ht="12.75">
      <c r="A91" s="141" t="s">
        <v>188</v>
      </c>
      <c r="B91" s="142" t="s">
        <v>463</v>
      </c>
      <c r="C91" s="141">
        <v>86</v>
      </c>
      <c r="D91" s="141" t="s">
        <v>1927</v>
      </c>
      <c r="E91" s="141" t="s">
        <v>763</v>
      </c>
      <c r="F91" s="142" t="s">
        <v>1752</v>
      </c>
      <c r="G91" s="142" t="s">
        <v>389</v>
      </c>
      <c r="H91" s="141" t="s">
        <v>1653</v>
      </c>
      <c r="I91" s="141" t="s">
        <v>2504</v>
      </c>
      <c r="J91" s="156">
        <v>21</v>
      </c>
      <c r="K91" s="142" t="s">
        <v>191</v>
      </c>
      <c r="L91" s="142" t="s">
        <v>192</v>
      </c>
      <c r="M91" s="142" t="s">
        <v>193</v>
      </c>
      <c r="N91" s="141">
        <v>265</v>
      </c>
      <c r="O91" s="142" t="s">
        <v>189</v>
      </c>
      <c r="P91" s="142" t="s">
        <v>190</v>
      </c>
    </row>
    <row r="92" spans="1:16" ht="12.75">
      <c r="A92" s="141" t="s">
        <v>194</v>
      </c>
      <c r="B92" s="142" t="s">
        <v>464</v>
      </c>
      <c r="C92" s="141">
        <v>87</v>
      </c>
      <c r="D92" s="141" t="s">
        <v>37</v>
      </c>
      <c r="E92" s="141" t="s">
        <v>763</v>
      </c>
      <c r="F92" s="142" t="s">
        <v>197</v>
      </c>
      <c r="G92" s="142" t="s">
        <v>389</v>
      </c>
      <c r="H92" s="141" t="s">
        <v>1653</v>
      </c>
      <c r="I92" s="141" t="s">
        <v>2543</v>
      </c>
      <c r="J92" s="156">
        <v>13</v>
      </c>
      <c r="K92" s="142" t="s">
        <v>191</v>
      </c>
      <c r="L92" s="142" t="s">
        <v>198</v>
      </c>
      <c r="M92" s="142" t="s">
        <v>199</v>
      </c>
      <c r="N92" s="141">
        <v>264</v>
      </c>
      <c r="O92" s="142" t="s">
        <v>195</v>
      </c>
      <c r="P92" s="142" t="s">
        <v>196</v>
      </c>
    </row>
    <row r="93" spans="1:16" ht="12.75">
      <c r="A93" s="141" t="s">
        <v>2400</v>
      </c>
      <c r="B93" s="142" t="s">
        <v>465</v>
      </c>
      <c r="C93" s="141">
        <v>88</v>
      </c>
      <c r="D93" s="141" t="s">
        <v>202</v>
      </c>
      <c r="E93" s="141" t="s">
        <v>765</v>
      </c>
      <c r="F93" s="142" t="s">
        <v>1752</v>
      </c>
      <c r="G93" s="142" t="s">
        <v>389</v>
      </c>
      <c r="H93" s="141" t="s">
        <v>1653</v>
      </c>
      <c r="I93" s="141" t="s">
        <v>203</v>
      </c>
      <c r="J93" s="156">
        <v>1</v>
      </c>
      <c r="K93" s="142" t="s">
        <v>204</v>
      </c>
      <c r="L93" s="142" t="s">
        <v>205</v>
      </c>
      <c r="M93" s="142" t="s">
        <v>206</v>
      </c>
      <c r="N93" s="141">
        <v>263</v>
      </c>
      <c r="O93" s="142" t="s">
        <v>200</v>
      </c>
      <c r="P93" s="142" t="s">
        <v>201</v>
      </c>
    </row>
    <row r="94" spans="1:16" ht="12.75">
      <c r="A94" s="141" t="s">
        <v>2357</v>
      </c>
      <c r="B94" s="142" t="s">
        <v>466</v>
      </c>
      <c r="C94" s="141">
        <v>89</v>
      </c>
      <c r="D94" s="141" t="s">
        <v>2454</v>
      </c>
      <c r="E94" s="141" t="s">
        <v>763</v>
      </c>
      <c r="F94" s="142" t="s">
        <v>1752</v>
      </c>
      <c r="G94" s="142" t="s">
        <v>389</v>
      </c>
      <c r="H94" s="141" t="s">
        <v>209</v>
      </c>
      <c r="I94" s="141" t="s">
        <v>2543</v>
      </c>
      <c r="J94" s="156">
        <v>14</v>
      </c>
      <c r="K94" s="142" t="s">
        <v>210</v>
      </c>
      <c r="L94" s="142" t="s">
        <v>211</v>
      </c>
      <c r="M94" s="142" t="s">
        <v>212</v>
      </c>
      <c r="N94" s="141">
        <v>262</v>
      </c>
      <c r="O94" s="142" t="s">
        <v>207</v>
      </c>
      <c r="P94" s="142" t="s">
        <v>208</v>
      </c>
    </row>
    <row r="95" spans="1:16" ht="12.75">
      <c r="A95" s="141" t="s">
        <v>1963</v>
      </c>
      <c r="B95" s="142" t="s">
        <v>467</v>
      </c>
      <c r="C95" s="141">
        <v>90</v>
      </c>
      <c r="D95" s="141" t="s">
        <v>2382</v>
      </c>
      <c r="E95" s="141" t="s">
        <v>763</v>
      </c>
      <c r="F95" s="142" t="s">
        <v>214</v>
      </c>
      <c r="G95" s="142" t="s">
        <v>389</v>
      </c>
      <c r="H95" s="141" t="s">
        <v>1653</v>
      </c>
      <c r="I95" s="141" t="s">
        <v>2543</v>
      </c>
      <c r="J95" s="156">
        <v>15</v>
      </c>
      <c r="K95" s="142" t="s">
        <v>215</v>
      </c>
      <c r="L95" s="142" t="s">
        <v>216</v>
      </c>
      <c r="M95" s="142" t="s">
        <v>217</v>
      </c>
      <c r="N95" s="141">
        <v>261</v>
      </c>
      <c r="O95" s="142" t="s">
        <v>213</v>
      </c>
      <c r="P95" s="142" t="s">
        <v>1850</v>
      </c>
    </row>
    <row r="96" spans="1:16" ht="12.75">
      <c r="A96" s="141" t="s">
        <v>2109</v>
      </c>
      <c r="B96" s="142" t="s">
        <v>468</v>
      </c>
      <c r="C96" s="141">
        <v>91</v>
      </c>
      <c r="D96" s="141" t="s">
        <v>2564</v>
      </c>
      <c r="E96" s="141" t="s">
        <v>763</v>
      </c>
      <c r="F96" s="142" t="s">
        <v>1752</v>
      </c>
      <c r="G96" s="142" t="s">
        <v>389</v>
      </c>
      <c r="H96" s="141" t="s">
        <v>1653</v>
      </c>
      <c r="I96" s="141" t="s">
        <v>2504</v>
      </c>
      <c r="J96" s="156">
        <v>22</v>
      </c>
      <c r="K96" s="142" t="s">
        <v>220</v>
      </c>
      <c r="L96" s="142" t="s">
        <v>221</v>
      </c>
      <c r="M96" s="142" t="s">
        <v>222</v>
      </c>
      <c r="N96" s="141">
        <v>260</v>
      </c>
      <c r="O96" s="142" t="s">
        <v>218</v>
      </c>
      <c r="P96" s="142" t="s">
        <v>219</v>
      </c>
    </row>
    <row r="97" spans="1:16" ht="12.75">
      <c r="A97" s="141" t="s">
        <v>1717</v>
      </c>
      <c r="B97" s="142" t="s">
        <v>469</v>
      </c>
      <c r="C97" s="141">
        <v>92</v>
      </c>
      <c r="D97" s="141" t="s">
        <v>1672</v>
      </c>
      <c r="E97" s="141" t="s">
        <v>765</v>
      </c>
      <c r="F97" s="142" t="s">
        <v>1752</v>
      </c>
      <c r="G97" s="142" t="s">
        <v>389</v>
      </c>
      <c r="H97" s="141" t="s">
        <v>1653</v>
      </c>
      <c r="I97" s="141" t="s">
        <v>2499</v>
      </c>
      <c r="J97" s="156">
        <v>6</v>
      </c>
      <c r="K97" s="142" t="s">
        <v>224</v>
      </c>
      <c r="L97" s="142" t="s">
        <v>225</v>
      </c>
      <c r="M97" s="142" t="s">
        <v>226</v>
      </c>
      <c r="N97" s="141">
        <v>259</v>
      </c>
      <c r="O97" s="142" t="s">
        <v>223</v>
      </c>
      <c r="P97" s="142" t="s">
        <v>2265</v>
      </c>
    </row>
    <row r="98" spans="1:16" ht="12.75">
      <c r="A98" s="141" t="s">
        <v>1847</v>
      </c>
      <c r="B98" s="142" t="s">
        <v>470</v>
      </c>
      <c r="C98" s="141">
        <v>93</v>
      </c>
      <c r="D98" s="141" t="s">
        <v>2564</v>
      </c>
      <c r="E98" s="141" t="s">
        <v>763</v>
      </c>
      <c r="F98" s="142" t="s">
        <v>2662</v>
      </c>
      <c r="G98" s="142" t="s">
        <v>389</v>
      </c>
      <c r="H98" s="141" t="s">
        <v>1653</v>
      </c>
      <c r="I98" s="141" t="s">
        <v>2504</v>
      </c>
      <c r="J98" s="156">
        <v>23</v>
      </c>
      <c r="K98" s="142" t="s">
        <v>224</v>
      </c>
      <c r="L98" s="142" t="s">
        <v>225</v>
      </c>
      <c r="M98" s="142" t="s">
        <v>226</v>
      </c>
      <c r="N98" s="141">
        <v>258</v>
      </c>
      <c r="O98" s="142" t="s">
        <v>227</v>
      </c>
      <c r="P98" s="142" t="s">
        <v>1692</v>
      </c>
    </row>
    <row r="99" spans="1:16" ht="12.75">
      <c r="A99" s="141" t="s">
        <v>1779</v>
      </c>
      <c r="B99" s="142" t="s">
        <v>471</v>
      </c>
      <c r="C99" s="141">
        <v>94</v>
      </c>
      <c r="D99" s="141" t="s">
        <v>109</v>
      </c>
      <c r="E99" s="141" t="s">
        <v>763</v>
      </c>
      <c r="F99" s="142" t="s">
        <v>230</v>
      </c>
      <c r="G99" s="142" t="s">
        <v>389</v>
      </c>
      <c r="H99" s="141" t="s">
        <v>1653</v>
      </c>
      <c r="I99" s="141" t="s">
        <v>2596</v>
      </c>
      <c r="J99" s="156">
        <v>8</v>
      </c>
      <c r="K99" s="142" t="s">
        <v>231</v>
      </c>
      <c r="L99" s="142" t="s">
        <v>232</v>
      </c>
      <c r="M99" s="142" t="s">
        <v>233</v>
      </c>
      <c r="N99" s="141">
        <v>257</v>
      </c>
      <c r="O99" s="142" t="s">
        <v>228</v>
      </c>
      <c r="P99" s="142" t="s">
        <v>229</v>
      </c>
    </row>
    <row r="100" spans="1:16" ht="12.75">
      <c r="A100" s="141" t="s">
        <v>1683</v>
      </c>
      <c r="B100" s="142" t="s">
        <v>472</v>
      </c>
      <c r="C100" s="141">
        <v>95</v>
      </c>
      <c r="D100" s="141" t="s">
        <v>2564</v>
      </c>
      <c r="E100" s="141" t="s">
        <v>763</v>
      </c>
      <c r="F100" s="142" t="s">
        <v>1752</v>
      </c>
      <c r="G100" s="142" t="s">
        <v>389</v>
      </c>
      <c r="H100" s="141" t="s">
        <v>1653</v>
      </c>
      <c r="I100" s="141" t="s">
        <v>2504</v>
      </c>
      <c r="J100" s="156">
        <v>24</v>
      </c>
      <c r="K100" s="142" t="s">
        <v>235</v>
      </c>
      <c r="L100" s="142" t="s">
        <v>236</v>
      </c>
      <c r="M100" s="142" t="s">
        <v>237</v>
      </c>
      <c r="N100" s="141">
        <v>256</v>
      </c>
      <c r="O100" s="142" t="s">
        <v>234</v>
      </c>
      <c r="P100" s="142" t="s">
        <v>1814</v>
      </c>
    </row>
    <row r="101" spans="1:16" ht="12.75">
      <c r="A101" s="141" t="s">
        <v>1663</v>
      </c>
      <c r="B101" s="142" t="s">
        <v>473</v>
      </c>
      <c r="C101" s="141">
        <v>96</v>
      </c>
      <c r="D101" s="141" t="s">
        <v>1659</v>
      </c>
      <c r="E101" s="141" t="s">
        <v>763</v>
      </c>
      <c r="F101" s="142" t="s">
        <v>1752</v>
      </c>
      <c r="G101" s="142" t="s">
        <v>389</v>
      </c>
      <c r="H101" s="141" t="s">
        <v>1653</v>
      </c>
      <c r="I101" s="141" t="s">
        <v>2504</v>
      </c>
      <c r="J101" s="156">
        <v>25</v>
      </c>
      <c r="K101" s="142" t="s">
        <v>239</v>
      </c>
      <c r="L101" s="142" t="s">
        <v>240</v>
      </c>
      <c r="M101" s="142" t="s">
        <v>241</v>
      </c>
      <c r="N101" s="141">
        <v>255</v>
      </c>
      <c r="O101" s="142" t="s">
        <v>238</v>
      </c>
      <c r="P101" s="142" t="s">
        <v>1658</v>
      </c>
    </row>
    <row r="102" spans="1:16" ht="12.75">
      <c r="A102" s="141" t="s">
        <v>2252</v>
      </c>
      <c r="B102" s="142" t="s">
        <v>474</v>
      </c>
      <c r="C102" s="141">
        <v>97</v>
      </c>
      <c r="D102" s="141" t="s">
        <v>2454</v>
      </c>
      <c r="E102" s="141" t="s">
        <v>763</v>
      </c>
      <c r="F102" s="142" t="s">
        <v>243</v>
      </c>
      <c r="G102" s="142" t="s">
        <v>389</v>
      </c>
      <c r="H102" s="141" t="s">
        <v>1653</v>
      </c>
      <c r="I102" s="141" t="s">
        <v>2543</v>
      </c>
      <c r="J102" s="156">
        <v>16</v>
      </c>
      <c r="K102" s="142" t="s">
        <v>239</v>
      </c>
      <c r="L102" s="142" t="s">
        <v>244</v>
      </c>
      <c r="M102" s="142" t="s">
        <v>245</v>
      </c>
      <c r="N102" s="141">
        <v>254</v>
      </c>
      <c r="O102" s="142" t="s">
        <v>242</v>
      </c>
      <c r="P102" s="142" t="s">
        <v>1751</v>
      </c>
    </row>
    <row r="103" spans="1:16" ht="12.75">
      <c r="A103" s="141" t="s">
        <v>2114</v>
      </c>
      <c r="B103" s="142" t="s">
        <v>475</v>
      </c>
      <c r="C103" s="141">
        <v>98</v>
      </c>
      <c r="D103" s="141" t="s">
        <v>1834</v>
      </c>
      <c r="E103" s="141" t="s">
        <v>765</v>
      </c>
      <c r="F103" s="142" t="s">
        <v>247</v>
      </c>
      <c r="G103" s="142" t="s">
        <v>389</v>
      </c>
      <c r="H103" s="141" t="s">
        <v>1653</v>
      </c>
      <c r="I103" s="141" t="s">
        <v>2516</v>
      </c>
      <c r="J103" s="156">
        <v>2</v>
      </c>
      <c r="K103" s="142" t="s">
        <v>239</v>
      </c>
      <c r="L103" s="142" t="s">
        <v>248</v>
      </c>
      <c r="M103" s="142" t="s">
        <v>249</v>
      </c>
      <c r="N103" s="141">
        <v>253</v>
      </c>
      <c r="O103" s="142" t="s">
        <v>246</v>
      </c>
      <c r="P103" s="142" t="s">
        <v>2462</v>
      </c>
    </row>
    <row r="104" spans="1:16" ht="12.75">
      <c r="A104" s="141" t="s">
        <v>1789</v>
      </c>
      <c r="B104" s="142" t="s">
        <v>476</v>
      </c>
      <c r="C104" s="141">
        <v>99</v>
      </c>
      <c r="D104" s="141" t="s">
        <v>252</v>
      </c>
      <c r="E104" s="141" t="s">
        <v>763</v>
      </c>
      <c r="F104" s="142" t="s">
        <v>67</v>
      </c>
      <c r="G104" s="142" t="s">
        <v>389</v>
      </c>
      <c r="H104" s="141" t="s">
        <v>1653</v>
      </c>
      <c r="I104" s="141" t="s">
        <v>2596</v>
      </c>
      <c r="J104" s="156">
        <v>9</v>
      </c>
      <c r="K104" s="142" t="s">
        <v>253</v>
      </c>
      <c r="L104" s="142" t="s">
        <v>254</v>
      </c>
      <c r="M104" s="142" t="s">
        <v>255</v>
      </c>
      <c r="N104" s="141">
        <v>252</v>
      </c>
      <c r="O104" s="142" t="s">
        <v>250</v>
      </c>
      <c r="P104" s="142" t="s">
        <v>251</v>
      </c>
    </row>
    <row r="105" spans="1:16" ht="12.75">
      <c r="A105" s="141" t="s">
        <v>1913</v>
      </c>
      <c r="B105" s="142" t="s">
        <v>477</v>
      </c>
      <c r="C105" s="141">
        <v>100</v>
      </c>
      <c r="D105" s="141" t="s">
        <v>2244</v>
      </c>
      <c r="E105" s="141" t="s">
        <v>763</v>
      </c>
      <c r="F105" s="142" t="s">
        <v>2648</v>
      </c>
      <c r="G105" s="142" t="s">
        <v>389</v>
      </c>
      <c r="H105" s="141" t="s">
        <v>1653</v>
      </c>
      <c r="I105" s="141" t="s">
        <v>2471</v>
      </c>
      <c r="J105" s="156">
        <v>5</v>
      </c>
      <c r="K105" s="142" t="s">
        <v>257</v>
      </c>
      <c r="L105" s="142" t="s">
        <v>258</v>
      </c>
      <c r="M105" s="142" t="s">
        <v>259</v>
      </c>
      <c r="N105" s="141">
        <v>251</v>
      </c>
      <c r="O105" s="142" t="s">
        <v>256</v>
      </c>
      <c r="P105" s="142" t="s">
        <v>1738</v>
      </c>
    </row>
    <row r="106" spans="1:16" ht="12.75">
      <c r="A106" s="141" t="s">
        <v>2460</v>
      </c>
      <c r="B106" s="142" t="s">
        <v>478</v>
      </c>
      <c r="C106" s="141">
        <v>101</v>
      </c>
      <c r="D106" s="141" t="s">
        <v>2062</v>
      </c>
      <c r="E106" s="141" t="s">
        <v>763</v>
      </c>
      <c r="F106" s="142" t="s">
        <v>261</v>
      </c>
      <c r="G106" s="142" t="s">
        <v>389</v>
      </c>
      <c r="H106" s="141" t="s">
        <v>1653</v>
      </c>
      <c r="I106" s="141" t="s">
        <v>2477</v>
      </c>
      <c r="J106" s="156">
        <v>20</v>
      </c>
      <c r="K106" s="142" t="s">
        <v>262</v>
      </c>
      <c r="L106" s="142" t="s">
        <v>262</v>
      </c>
      <c r="M106" s="142" t="s">
        <v>263</v>
      </c>
      <c r="N106" s="141">
        <v>250</v>
      </c>
      <c r="O106" s="142" t="s">
        <v>260</v>
      </c>
      <c r="P106" s="142" t="s">
        <v>1870</v>
      </c>
    </row>
    <row r="107" spans="1:16" ht="12.75">
      <c r="A107" s="141" t="s">
        <v>2448</v>
      </c>
      <c r="B107" s="142" t="s">
        <v>479</v>
      </c>
      <c r="C107" s="141">
        <v>102</v>
      </c>
      <c r="D107" s="141" t="s">
        <v>1672</v>
      </c>
      <c r="E107" s="141" t="s">
        <v>763</v>
      </c>
      <c r="F107" s="142" t="s">
        <v>261</v>
      </c>
      <c r="G107" s="142" t="s">
        <v>389</v>
      </c>
      <c r="H107" s="141" t="s">
        <v>1653</v>
      </c>
      <c r="I107" s="141" t="s">
        <v>2477</v>
      </c>
      <c r="J107" s="156">
        <v>21</v>
      </c>
      <c r="K107" s="142" t="s">
        <v>265</v>
      </c>
      <c r="L107" s="142" t="s">
        <v>266</v>
      </c>
      <c r="M107" s="142" t="s">
        <v>267</v>
      </c>
      <c r="N107" s="141">
        <v>249</v>
      </c>
      <c r="O107" s="142" t="s">
        <v>264</v>
      </c>
      <c r="P107" s="142" t="s">
        <v>1699</v>
      </c>
    </row>
    <row r="108" spans="1:16" ht="12.75">
      <c r="A108" s="141" t="s">
        <v>1907</v>
      </c>
      <c r="B108" s="142" t="s">
        <v>759</v>
      </c>
      <c r="C108" s="141">
        <v>103</v>
      </c>
      <c r="D108" s="141" t="s">
        <v>2300</v>
      </c>
      <c r="E108" s="141" t="s">
        <v>763</v>
      </c>
      <c r="F108" s="142" t="s">
        <v>261</v>
      </c>
      <c r="G108" s="142" t="s">
        <v>389</v>
      </c>
      <c r="H108" s="141" t="s">
        <v>1653</v>
      </c>
      <c r="I108" s="141" t="s">
        <v>2543</v>
      </c>
      <c r="J108" s="156">
        <v>17</v>
      </c>
      <c r="K108" s="142" t="s">
        <v>269</v>
      </c>
      <c r="L108" s="142" t="s">
        <v>270</v>
      </c>
      <c r="M108" s="142" t="s">
        <v>271</v>
      </c>
      <c r="N108" s="141">
        <v>248</v>
      </c>
      <c r="O108" s="142" t="s">
        <v>268</v>
      </c>
      <c r="P108" s="142" t="s">
        <v>2601</v>
      </c>
    </row>
    <row r="109" spans="1:16" ht="12.75">
      <c r="A109" s="141" t="s">
        <v>2452</v>
      </c>
      <c r="B109" s="142" t="s">
        <v>480</v>
      </c>
      <c r="C109" s="141">
        <v>104</v>
      </c>
      <c r="D109" s="141" t="s">
        <v>1672</v>
      </c>
      <c r="E109" s="141" t="s">
        <v>765</v>
      </c>
      <c r="F109" s="142" t="s">
        <v>2286</v>
      </c>
      <c r="G109" s="142" t="s">
        <v>389</v>
      </c>
      <c r="H109" s="141" t="s">
        <v>1653</v>
      </c>
      <c r="I109" s="141" t="s">
        <v>2499</v>
      </c>
      <c r="J109" s="156">
        <v>7</v>
      </c>
      <c r="K109" s="142" t="s">
        <v>273</v>
      </c>
      <c r="L109" s="142" t="s">
        <v>274</v>
      </c>
      <c r="M109" s="142" t="s">
        <v>275</v>
      </c>
      <c r="N109" s="141">
        <v>247</v>
      </c>
      <c r="O109" s="142" t="s">
        <v>272</v>
      </c>
      <c r="P109" s="142" t="s">
        <v>2358</v>
      </c>
    </row>
    <row r="110" spans="1:16" ht="12.75">
      <c r="A110" s="141" t="s">
        <v>2259</v>
      </c>
      <c r="B110" s="142" t="s">
        <v>481</v>
      </c>
      <c r="C110" s="141">
        <v>105</v>
      </c>
      <c r="D110" s="141" t="s">
        <v>109</v>
      </c>
      <c r="E110" s="141" t="s">
        <v>763</v>
      </c>
      <c r="F110" s="142" t="s">
        <v>2662</v>
      </c>
      <c r="G110" s="142" t="s">
        <v>389</v>
      </c>
      <c r="H110" s="141" t="s">
        <v>1653</v>
      </c>
      <c r="I110" s="141" t="s">
        <v>2596</v>
      </c>
      <c r="J110" s="156">
        <v>10</v>
      </c>
      <c r="K110" s="142" t="s">
        <v>277</v>
      </c>
      <c r="L110" s="142" t="s">
        <v>278</v>
      </c>
      <c r="M110" s="142" t="s">
        <v>279</v>
      </c>
      <c r="N110" s="141">
        <v>246</v>
      </c>
      <c r="O110" s="142" t="s">
        <v>276</v>
      </c>
      <c r="P110" s="142" t="s">
        <v>1671</v>
      </c>
    </row>
    <row r="111" spans="1:16" ht="12.75">
      <c r="A111" s="141" t="s">
        <v>1760</v>
      </c>
      <c r="B111" s="142" t="s">
        <v>482</v>
      </c>
      <c r="C111" s="141">
        <v>106</v>
      </c>
      <c r="D111" s="141" t="s">
        <v>37</v>
      </c>
      <c r="E111" s="141" t="s">
        <v>763</v>
      </c>
      <c r="F111" s="142" t="s">
        <v>133</v>
      </c>
      <c r="G111" s="142" t="s">
        <v>389</v>
      </c>
      <c r="H111" s="141" t="s">
        <v>1653</v>
      </c>
      <c r="I111" s="141" t="s">
        <v>2543</v>
      </c>
      <c r="J111" s="156">
        <v>18</v>
      </c>
      <c r="K111" s="142" t="s">
        <v>282</v>
      </c>
      <c r="L111" s="142" t="s">
        <v>283</v>
      </c>
      <c r="M111" s="142" t="s">
        <v>284</v>
      </c>
      <c r="N111" s="141">
        <v>245</v>
      </c>
      <c r="O111" s="142" t="s">
        <v>280</v>
      </c>
      <c r="P111" s="142" t="s">
        <v>281</v>
      </c>
    </row>
    <row r="112" spans="1:16" ht="12.75">
      <c r="A112" s="141" t="s">
        <v>2183</v>
      </c>
      <c r="B112" s="142" t="s">
        <v>483</v>
      </c>
      <c r="C112" s="141">
        <v>107</v>
      </c>
      <c r="D112" s="141" t="s">
        <v>109</v>
      </c>
      <c r="E112" s="141" t="s">
        <v>765</v>
      </c>
      <c r="F112" s="142" t="s">
        <v>287</v>
      </c>
      <c r="G112" s="142" t="s">
        <v>389</v>
      </c>
      <c r="H112" s="141" t="s">
        <v>1653</v>
      </c>
      <c r="I112" s="141" t="s">
        <v>110</v>
      </c>
      <c r="J112" s="156">
        <v>2</v>
      </c>
      <c r="K112" s="142" t="s">
        <v>288</v>
      </c>
      <c r="L112" s="142" t="s">
        <v>289</v>
      </c>
      <c r="M112" s="142" t="s">
        <v>290</v>
      </c>
      <c r="N112" s="141">
        <v>244</v>
      </c>
      <c r="O112" s="142" t="s">
        <v>285</v>
      </c>
      <c r="P112" s="142" t="s">
        <v>286</v>
      </c>
    </row>
    <row r="113" spans="1:16" ht="12.75">
      <c r="A113" s="141" t="s">
        <v>1772</v>
      </c>
      <c r="B113" s="142" t="s">
        <v>484</v>
      </c>
      <c r="C113" s="141">
        <v>108</v>
      </c>
      <c r="D113" s="141" t="s">
        <v>37</v>
      </c>
      <c r="E113" s="141" t="s">
        <v>763</v>
      </c>
      <c r="F113" s="142" t="s">
        <v>1752</v>
      </c>
      <c r="G113" s="142" t="s">
        <v>389</v>
      </c>
      <c r="H113" s="141" t="s">
        <v>1653</v>
      </c>
      <c r="I113" s="141" t="s">
        <v>2543</v>
      </c>
      <c r="J113" s="156">
        <v>19</v>
      </c>
      <c r="K113" s="142" t="s">
        <v>293</v>
      </c>
      <c r="L113" s="142" t="s">
        <v>294</v>
      </c>
      <c r="M113" s="142" t="s">
        <v>295</v>
      </c>
      <c r="N113" s="141">
        <v>243</v>
      </c>
      <c r="O113" s="142" t="s">
        <v>291</v>
      </c>
      <c r="P113" s="142" t="s">
        <v>292</v>
      </c>
    </row>
    <row r="114" spans="1:16" ht="12.75">
      <c r="A114" s="141" t="s">
        <v>1703</v>
      </c>
      <c r="B114" s="142" t="s">
        <v>485</v>
      </c>
      <c r="C114" s="141">
        <v>109</v>
      </c>
      <c r="D114" s="141" t="s">
        <v>2300</v>
      </c>
      <c r="E114" s="141" t="s">
        <v>763</v>
      </c>
      <c r="F114" s="142" t="s">
        <v>2286</v>
      </c>
      <c r="G114" s="142" t="s">
        <v>389</v>
      </c>
      <c r="H114" s="141" t="s">
        <v>1653</v>
      </c>
      <c r="I114" s="141" t="s">
        <v>2543</v>
      </c>
      <c r="J114" s="156">
        <v>20</v>
      </c>
      <c r="K114" s="142" t="s">
        <v>293</v>
      </c>
      <c r="L114" s="142" t="s">
        <v>294</v>
      </c>
      <c r="M114" s="142" t="s">
        <v>298</v>
      </c>
      <c r="N114" s="141">
        <v>242</v>
      </c>
      <c r="O114" s="142" t="s">
        <v>296</v>
      </c>
      <c r="P114" s="142" t="s">
        <v>297</v>
      </c>
    </row>
    <row r="115" spans="1:16" ht="12.75">
      <c r="A115" s="141" t="s">
        <v>1977</v>
      </c>
      <c r="B115" s="142" t="s">
        <v>486</v>
      </c>
      <c r="C115" s="141">
        <v>110</v>
      </c>
      <c r="D115" s="141" t="s">
        <v>1672</v>
      </c>
      <c r="E115" s="141" t="s">
        <v>763</v>
      </c>
      <c r="F115" s="142" t="s">
        <v>1752</v>
      </c>
      <c r="G115" s="142" t="s">
        <v>389</v>
      </c>
      <c r="H115" s="141" t="s">
        <v>1653</v>
      </c>
      <c r="I115" s="141" t="s">
        <v>2477</v>
      </c>
      <c r="J115" s="156">
        <v>22</v>
      </c>
      <c r="K115" s="142" t="s">
        <v>300</v>
      </c>
      <c r="L115" s="142" t="s">
        <v>301</v>
      </c>
      <c r="M115" s="142" t="s">
        <v>302</v>
      </c>
      <c r="N115" s="141">
        <v>241</v>
      </c>
      <c r="O115" s="142" t="s">
        <v>299</v>
      </c>
      <c r="P115" s="142" t="s">
        <v>1744</v>
      </c>
    </row>
    <row r="116" spans="1:16" ht="12.75">
      <c r="A116" s="141" t="s">
        <v>1902</v>
      </c>
      <c r="B116" s="142" t="s">
        <v>487</v>
      </c>
      <c r="C116" s="141">
        <v>111</v>
      </c>
      <c r="D116" s="141" t="s">
        <v>1672</v>
      </c>
      <c r="E116" s="141" t="s">
        <v>763</v>
      </c>
      <c r="F116" s="142" t="s">
        <v>261</v>
      </c>
      <c r="G116" s="142" t="s">
        <v>389</v>
      </c>
      <c r="H116" s="141" t="s">
        <v>1653</v>
      </c>
      <c r="I116" s="141" t="s">
        <v>2477</v>
      </c>
      <c r="J116" s="156">
        <v>23</v>
      </c>
      <c r="K116" s="142" t="s">
        <v>305</v>
      </c>
      <c r="L116" s="142" t="s">
        <v>306</v>
      </c>
      <c r="M116" s="142" t="s">
        <v>307</v>
      </c>
      <c r="N116" s="141">
        <v>240</v>
      </c>
      <c r="O116" s="142" t="s">
        <v>303</v>
      </c>
      <c r="P116" s="142" t="s">
        <v>304</v>
      </c>
    </row>
    <row r="117" spans="1:16" ht="12.75">
      <c r="A117" s="141" t="s">
        <v>2166</v>
      </c>
      <c r="B117" s="142" t="s">
        <v>488</v>
      </c>
      <c r="C117" s="141" t="s">
        <v>308</v>
      </c>
      <c r="D117" s="141" t="s">
        <v>1822</v>
      </c>
      <c r="E117" s="141" t="s">
        <v>763</v>
      </c>
      <c r="F117" s="142" t="s">
        <v>2286</v>
      </c>
      <c r="G117" s="142" t="s">
        <v>389</v>
      </c>
      <c r="H117" s="141" t="s">
        <v>1653</v>
      </c>
      <c r="I117" s="141" t="s">
        <v>2504</v>
      </c>
      <c r="J117" s="156">
        <v>0</v>
      </c>
      <c r="K117" s="142" t="s">
        <v>309</v>
      </c>
      <c r="L117" s="142" t="s">
        <v>309</v>
      </c>
      <c r="M117" s="142" t="s">
        <v>310</v>
      </c>
      <c r="N117" s="141"/>
      <c r="O117" s="142" t="s">
        <v>1710</v>
      </c>
      <c r="P117" s="142" t="s">
        <v>2112</v>
      </c>
    </row>
    <row r="118" spans="1:16" ht="12.75">
      <c r="A118" s="141" t="s">
        <v>1736</v>
      </c>
      <c r="B118" s="142" t="s">
        <v>489</v>
      </c>
      <c r="C118" s="141" t="s">
        <v>308</v>
      </c>
      <c r="D118" s="141" t="s">
        <v>1822</v>
      </c>
      <c r="E118" s="141" t="s">
        <v>763</v>
      </c>
      <c r="F118" s="142" t="s">
        <v>1752</v>
      </c>
      <c r="G118" s="142" t="s">
        <v>389</v>
      </c>
      <c r="H118" s="141" t="s">
        <v>174</v>
      </c>
      <c r="I118" s="141" t="s">
        <v>2504</v>
      </c>
      <c r="J118" s="156">
        <v>0</v>
      </c>
      <c r="K118" s="142" t="s">
        <v>309</v>
      </c>
      <c r="L118" s="142" t="s">
        <v>309</v>
      </c>
      <c r="M118" s="142" t="s">
        <v>310</v>
      </c>
      <c r="N118" s="141"/>
      <c r="O118" s="142" t="s">
        <v>311</v>
      </c>
      <c r="P118" s="142" t="s">
        <v>312</v>
      </c>
    </row>
    <row r="119" spans="1:16" ht="12.75">
      <c r="A119" s="141" t="s">
        <v>1997</v>
      </c>
      <c r="B119" s="142" t="s">
        <v>490</v>
      </c>
      <c r="C119" s="141" t="s">
        <v>308</v>
      </c>
      <c r="D119" s="141" t="s">
        <v>1712</v>
      </c>
      <c r="E119" s="141" t="s">
        <v>763</v>
      </c>
      <c r="F119" s="142" t="s">
        <v>2286</v>
      </c>
      <c r="G119" s="142" t="s">
        <v>389</v>
      </c>
      <c r="H119" s="141" t="s">
        <v>1653</v>
      </c>
      <c r="I119" s="141" t="s">
        <v>2477</v>
      </c>
      <c r="J119" s="156">
        <v>0</v>
      </c>
      <c r="K119" s="142" t="s">
        <v>309</v>
      </c>
      <c r="L119" s="142" t="s">
        <v>309</v>
      </c>
      <c r="M119" s="142" t="s">
        <v>310</v>
      </c>
      <c r="N119" s="141"/>
      <c r="O119" s="142" t="s">
        <v>313</v>
      </c>
      <c r="P119" s="142" t="s">
        <v>314</v>
      </c>
    </row>
    <row r="120" spans="1:16" ht="12.75">
      <c r="A120" s="141" t="s">
        <v>2146</v>
      </c>
      <c r="B120" s="142" t="s">
        <v>491</v>
      </c>
      <c r="C120" s="141" t="s">
        <v>308</v>
      </c>
      <c r="D120" s="141" t="s">
        <v>1857</v>
      </c>
      <c r="E120" s="141" t="s">
        <v>763</v>
      </c>
      <c r="F120" s="142" t="s">
        <v>316</v>
      </c>
      <c r="G120" s="142" t="s">
        <v>389</v>
      </c>
      <c r="H120" s="141" t="s">
        <v>1653</v>
      </c>
      <c r="I120" s="141" t="s">
        <v>2543</v>
      </c>
      <c r="J120" s="156">
        <v>0</v>
      </c>
      <c r="K120" s="142" t="s">
        <v>309</v>
      </c>
      <c r="L120" s="142" t="s">
        <v>309</v>
      </c>
      <c r="M120" s="142" t="s">
        <v>310</v>
      </c>
      <c r="N120" s="141"/>
      <c r="O120" s="142" t="s">
        <v>315</v>
      </c>
      <c r="P120" s="142" t="s">
        <v>1763</v>
      </c>
    </row>
    <row r="121" spans="1:16" ht="12.75">
      <c r="A121" s="141" t="s">
        <v>1878</v>
      </c>
      <c r="B121" s="142" t="s">
        <v>492</v>
      </c>
      <c r="C121" s="141" t="s">
        <v>308</v>
      </c>
      <c r="D121" s="141" t="s">
        <v>2062</v>
      </c>
      <c r="E121" s="141" t="s">
        <v>763</v>
      </c>
      <c r="F121" s="142" t="s">
        <v>1752</v>
      </c>
      <c r="G121" s="142" t="s">
        <v>389</v>
      </c>
      <c r="H121" s="141" t="s">
        <v>1653</v>
      </c>
      <c r="I121" s="141" t="s">
        <v>2477</v>
      </c>
      <c r="J121" s="156">
        <v>0</v>
      </c>
      <c r="K121" s="142" t="s">
        <v>309</v>
      </c>
      <c r="L121" s="142" t="s">
        <v>309</v>
      </c>
      <c r="M121" s="142" t="s">
        <v>310</v>
      </c>
      <c r="N121" s="141"/>
      <c r="O121" s="142" t="s">
        <v>317</v>
      </c>
      <c r="P121" s="142" t="s">
        <v>58</v>
      </c>
    </row>
    <row r="122" spans="1:16" ht="12.75">
      <c r="A122" s="141" t="s">
        <v>2097</v>
      </c>
      <c r="B122" s="142" t="s">
        <v>493</v>
      </c>
      <c r="C122" s="141" t="s">
        <v>308</v>
      </c>
      <c r="D122" s="141" t="s">
        <v>252</v>
      </c>
      <c r="E122" s="141" t="s">
        <v>763</v>
      </c>
      <c r="F122" s="142" t="s">
        <v>84</v>
      </c>
      <c r="G122" s="142" t="s">
        <v>389</v>
      </c>
      <c r="H122" s="141" t="s">
        <v>1653</v>
      </c>
      <c r="I122" s="141" t="s">
        <v>2596</v>
      </c>
      <c r="J122" s="156">
        <v>0</v>
      </c>
      <c r="K122" s="142" t="s">
        <v>309</v>
      </c>
      <c r="L122" s="142" t="s">
        <v>309</v>
      </c>
      <c r="M122" s="142" t="s">
        <v>310</v>
      </c>
      <c r="N122" s="141"/>
      <c r="O122" s="142" t="s">
        <v>318</v>
      </c>
      <c r="P122" s="142" t="s">
        <v>1711</v>
      </c>
    </row>
    <row r="123" spans="1:16" ht="12.75">
      <c r="A123" s="141" t="s">
        <v>1756</v>
      </c>
      <c r="B123" s="142" t="s">
        <v>494</v>
      </c>
      <c r="C123" s="141" t="s">
        <v>308</v>
      </c>
      <c r="D123" s="141" t="s">
        <v>2564</v>
      </c>
      <c r="E123" s="141" t="s">
        <v>765</v>
      </c>
      <c r="F123" s="142" t="s">
        <v>1752</v>
      </c>
      <c r="G123" s="142" t="s">
        <v>389</v>
      </c>
      <c r="H123" s="141" t="s">
        <v>1653</v>
      </c>
      <c r="I123" s="141" t="s">
        <v>1</v>
      </c>
      <c r="J123" s="156">
        <v>0</v>
      </c>
      <c r="K123" s="142" t="s">
        <v>309</v>
      </c>
      <c r="L123" s="142" t="s">
        <v>309</v>
      </c>
      <c r="M123" s="142" t="s">
        <v>310</v>
      </c>
      <c r="N123" s="141"/>
      <c r="O123" s="142" t="s">
        <v>319</v>
      </c>
      <c r="P123" s="142" t="s">
        <v>227</v>
      </c>
    </row>
    <row r="124" spans="1:16" ht="12.75">
      <c r="A124" s="141" t="s">
        <v>1825</v>
      </c>
      <c r="B124" s="142" t="s">
        <v>495</v>
      </c>
      <c r="C124" s="141" t="s">
        <v>308</v>
      </c>
      <c r="D124" s="141" t="s">
        <v>1956</v>
      </c>
      <c r="E124" s="141" t="s">
        <v>763</v>
      </c>
      <c r="F124" s="142" t="s">
        <v>322</v>
      </c>
      <c r="G124" s="142" t="s">
        <v>389</v>
      </c>
      <c r="H124" s="141" t="s">
        <v>1653</v>
      </c>
      <c r="I124" s="141" t="s">
        <v>2471</v>
      </c>
      <c r="J124" s="156">
        <v>0</v>
      </c>
      <c r="K124" s="142" t="s">
        <v>309</v>
      </c>
      <c r="L124" s="142" t="s">
        <v>309</v>
      </c>
      <c r="M124" s="142" t="s">
        <v>310</v>
      </c>
      <c r="N124" s="141"/>
      <c r="O124" s="142" t="s">
        <v>320</v>
      </c>
      <c r="P124" s="142" t="s">
        <v>321</v>
      </c>
    </row>
    <row r="125" spans="1:16" ht="12.75">
      <c r="A125" s="141" t="s">
        <v>2078</v>
      </c>
      <c r="B125" s="142" t="s">
        <v>496</v>
      </c>
      <c r="C125" s="141" t="s">
        <v>308</v>
      </c>
      <c r="D125" s="141" t="s">
        <v>2647</v>
      </c>
      <c r="E125" s="141" t="s">
        <v>763</v>
      </c>
      <c r="F125" s="142" t="s">
        <v>2595</v>
      </c>
      <c r="G125" s="142" t="s">
        <v>389</v>
      </c>
      <c r="H125" s="141" t="s">
        <v>1653</v>
      </c>
      <c r="I125" s="141" t="s">
        <v>2596</v>
      </c>
      <c r="J125" s="156">
        <v>0</v>
      </c>
      <c r="K125" s="142" t="s">
        <v>309</v>
      </c>
      <c r="L125" s="142" t="s">
        <v>309</v>
      </c>
      <c r="M125" s="142" t="s">
        <v>310</v>
      </c>
      <c r="N125" s="141"/>
      <c r="O125" s="142" t="s">
        <v>323</v>
      </c>
      <c r="P125" s="142" t="s">
        <v>93</v>
      </c>
    </row>
    <row r="126" spans="1:16" ht="12.75">
      <c r="A126" s="141" t="s">
        <v>1895</v>
      </c>
      <c r="B126" s="142" t="s">
        <v>497</v>
      </c>
      <c r="C126" s="141" t="s">
        <v>308</v>
      </c>
      <c r="D126" s="141" t="s">
        <v>1693</v>
      </c>
      <c r="E126" s="141" t="s">
        <v>763</v>
      </c>
      <c r="F126" s="142" t="s">
        <v>1752</v>
      </c>
      <c r="G126" s="142" t="s">
        <v>389</v>
      </c>
      <c r="H126" s="141" t="s">
        <v>1653</v>
      </c>
      <c r="I126" s="141" t="s">
        <v>2510</v>
      </c>
      <c r="J126" s="156">
        <v>0</v>
      </c>
      <c r="K126" s="142" t="s">
        <v>309</v>
      </c>
      <c r="L126" s="142" t="s">
        <v>309</v>
      </c>
      <c r="M126" s="142" t="s">
        <v>310</v>
      </c>
      <c r="N126" s="141"/>
      <c r="O126" s="142" t="s">
        <v>324</v>
      </c>
      <c r="P126" s="142" t="s">
        <v>1926</v>
      </c>
    </row>
    <row r="127" spans="1:16" ht="12.75">
      <c r="A127" s="141" t="s">
        <v>2141</v>
      </c>
      <c r="B127" s="142" t="s">
        <v>498</v>
      </c>
      <c r="C127" s="141" t="s">
        <v>308</v>
      </c>
      <c r="D127" s="141" t="s">
        <v>1851</v>
      </c>
      <c r="E127" s="141" t="s">
        <v>763</v>
      </c>
      <c r="F127" s="142" t="s">
        <v>2595</v>
      </c>
      <c r="G127" s="142" t="s">
        <v>389</v>
      </c>
      <c r="H127" s="141" t="s">
        <v>1653</v>
      </c>
      <c r="I127" s="141" t="s">
        <v>2510</v>
      </c>
      <c r="J127" s="156">
        <v>0</v>
      </c>
      <c r="K127" s="142" t="s">
        <v>309</v>
      </c>
      <c r="L127" s="142" t="s">
        <v>309</v>
      </c>
      <c r="M127" s="142" t="s">
        <v>310</v>
      </c>
      <c r="N127" s="141"/>
      <c r="O127" s="142" t="s">
        <v>325</v>
      </c>
      <c r="P127" s="142" t="s">
        <v>2416</v>
      </c>
    </row>
    <row r="128" spans="1:16" ht="12.75">
      <c r="A128" s="141" t="s">
        <v>2017</v>
      </c>
      <c r="B128" s="142" t="s">
        <v>499</v>
      </c>
      <c r="C128" s="141" t="s">
        <v>308</v>
      </c>
      <c r="D128" s="141" t="s">
        <v>1851</v>
      </c>
      <c r="E128" s="141" t="s">
        <v>763</v>
      </c>
      <c r="F128" s="142" t="s">
        <v>2488</v>
      </c>
      <c r="G128" s="142" t="s">
        <v>389</v>
      </c>
      <c r="H128" s="141" t="s">
        <v>1653</v>
      </c>
      <c r="I128" s="141" t="s">
        <v>2510</v>
      </c>
      <c r="J128" s="156">
        <v>0</v>
      </c>
      <c r="K128" s="142" t="s">
        <v>309</v>
      </c>
      <c r="L128" s="142" t="s">
        <v>309</v>
      </c>
      <c r="M128" s="142" t="s">
        <v>310</v>
      </c>
      <c r="N128" s="141"/>
      <c r="O128" s="142" t="s">
        <v>326</v>
      </c>
      <c r="P128" s="142" t="s">
        <v>1699</v>
      </c>
    </row>
    <row r="129" spans="1:16" ht="12.75">
      <c r="A129" s="141" t="s">
        <v>2253</v>
      </c>
      <c r="B129" s="142" t="s">
        <v>500</v>
      </c>
      <c r="C129" s="141" t="s">
        <v>308</v>
      </c>
      <c r="D129" s="141" t="s">
        <v>1712</v>
      </c>
      <c r="E129" s="141" t="s">
        <v>763</v>
      </c>
      <c r="F129" s="142" t="s">
        <v>1752</v>
      </c>
      <c r="G129" s="142" t="s">
        <v>389</v>
      </c>
      <c r="H129" s="141" t="s">
        <v>1653</v>
      </c>
      <c r="I129" s="141" t="s">
        <v>2477</v>
      </c>
      <c r="J129" s="156">
        <v>0</v>
      </c>
      <c r="K129" s="142" t="s">
        <v>309</v>
      </c>
      <c r="L129" s="142" t="s">
        <v>309</v>
      </c>
      <c r="M129" s="142" t="s">
        <v>310</v>
      </c>
      <c r="N129" s="141"/>
      <c r="O129" s="142" t="s">
        <v>327</v>
      </c>
      <c r="P129" s="142" t="s">
        <v>1738</v>
      </c>
    </row>
    <row r="130" spans="1:16" ht="12.75">
      <c r="A130" s="141" t="s">
        <v>2312</v>
      </c>
      <c r="B130" s="142" t="s">
        <v>1094</v>
      </c>
      <c r="C130" s="141" t="s">
        <v>308</v>
      </c>
      <c r="D130" s="141" t="s">
        <v>1659</v>
      </c>
      <c r="E130" s="141" t="s">
        <v>763</v>
      </c>
      <c r="F130" s="142" t="s">
        <v>1752</v>
      </c>
      <c r="G130" s="142" t="s">
        <v>389</v>
      </c>
      <c r="H130" s="141" t="s">
        <v>1653</v>
      </c>
      <c r="I130" s="141" t="s">
        <v>2504</v>
      </c>
      <c r="J130" s="156">
        <v>0</v>
      </c>
      <c r="K130" s="142" t="s">
        <v>309</v>
      </c>
      <c r="L130" s="142" t="s">
        <v>309</v>
      </c>
      <c r="M130" s="142" t="s">
        <v>310</v>
      </c>
      <c r="N130" s="141"/>
      <c r="O130" s="142" t="s">
        <v>328</v>
      </c>
      <c r="P130" s="142" t="s">
        <v>329</v>
      </c>
    </row>
    <row r="131" spans="1:16" ht="12.75">
      <c r="A131" s="141" t="s">
        <v>2179</v>
      </c>
      <c r="B131" s="142" t="s">
        <v>501</v>
      </c>
      <c r="C131" s="141" t="s">
        <v>308</v>
      </c>
      <c r="D131" s="141" t="s">
        <v>1834</v>
      </c>
      <c r="E131" s="141" t="s">
        <v>763</v>
      </c>
      <c r="F131" s="142" t="s">
        <v>331</v>
      </c>
      <c r="G131" s="142" t="s">
        <v>389</v>
      </c>
      <c r="H131" s="141" t="s">
        <v>1653</v>
      </c>
      <c r="I131" s="141" t="s">
        <v>2510</v>
      </c>
      <c r="J131" s="156">
        <v>0</v>
      </c>
      <c r="K131" s="142" t="s">
        <v>309</v>
      </c>
      <c r="L131" s="142" t="s">
        <v>309</v>
      </c>
      <c r="M131" s="142" t="s">
        <v>310</v>
      </c>
      <c r="N131" s="141"/>
      <c r="O131" s="142" t="s">
        <v>330</v>
      </c>
      <c r="P131" s="142" t="s">
        <v>1650</v>
      </c>
    </row>
    <row r="132" spans="1:16" ht="12.75">
      <c r="A132" s="141" t="s">
        <v>2361</v>
      </c>
      <c r="B132" s="142" t="s">
        <v>502</v>
      </c>
      <c r="C132" s="141" t="s">
        <v>308</v>
      </c>
      <c r="D132" s="141" t="s">
        <v>2382</v>
      </c>
      <c r="E132" s="141" t="s">
        <v>763</v>
      </c>
      <c r="F132" s="142" t="s">
        <v>334</v>
      </c>
      <c r="G132" s="142" t="s">
        <v>389</v>
      </c>
      <c r="H132" s="141" t="s">
        <v>1653</v>
      </c>
      <c r="I132" s="141" t="s">
        <v>2543</v>
      </c>
      <c r="J132" s="156">
        <v>0</v>
      </c>
      <c r="K132" s="142" t="s">
        <v>309</v>
      </c>
      <c r="L132" s="142" t="s">
        <v>309</v>
      </c>
      <c r="M132" s="142" t="s">
        <v>310</v>
      </c>
      <c r="N132" s="141"/>
      <c r="O132" s="142" t="s">
        <v>332</v>
      </c>
      <c r="P132" s="142" t="s">
        <v>333</v>
      </c>
    </row>
    <row r="133" spans="1:16" ht="12.75">
      <c r="A133" s="141" t="s">
        <v>1837</v>
      </c>
      <c r="B133" s="142" t="s">
        <v>503</v>
      </c>
      <c r="C133" s="141" t="s">
        <v>308</v>
      </c>
      <c r="D133" s="141" t="s">
        <v>37</v>
      </c>
      <c r="E133" s="141" t="s">
        <v>763</v>
      </c>
      <c r="F133" s="142" t="s">
        <v>1752</v>
      </c>
      <c r="G133" s="142" t="s">
        <v>389</v>
      </c>
      <c r="H133" s="141" t="s">
        <v>1653</v>
      </c>
      <c r="I133" s="141" t="s">
        <v>2543</v>
      </c>
      <c r="J133" s="156">
        <v>0</v>
      </c>
      <c r="K133" s="142" t="s">
        <v>309</v>
      </c>
      <c r="L133" s="142" t="s">
        <v>309</v>
      </c>
      <c r="M133" s="142" t="s">
        <v>310</v>
      </c>
      <c r="N133" s="141"/>
      <c r="O133" s="142" t="s">
        <v>335</v>
      </c>
      <c r="P133" s="142" t="s">
        <v>1738</v>
      </c>
    </row>
    <row r="134" spans="1:16" ht="12.75">
      <c r="A134" s="141" t="s">
        <v>1716</v>
      </c>
      <c r="B134" s="142" t="s">
        <v>504</v>
      </c>
      <c r="C134" s="141" t="s">
        <v>308</v>
      </c>
      <c r="D134" s="141" t="s">
        <v>1834</v>
      </c>
      <c r="E134" s="141" t="s">
        <v>763</v>
      </c>
      <c r="F134" s="142" t="s">
        <v>1752</v>
      </c>
      <c r="G134" s="142" t="s">
        <v>389</v>
      </c>
      <c r="H134" s="141" t="s">
        <v>1653</v>
      </c>
      <c r="I134" s="141" t="s">
        <v>2510</v>
      </c>
      <c r="J134" s="156">
        <v>0</v>
      </c>
      <c r="K134" s="142" t="s">
        <v>309</v>
      </c>
      <c r="L134" s="142" t="s">
        <v>309</v>
      </c>
      <c r="M134" s="142" t="s">
        <v>310</v>
      </c>
      <c r="N134" s="141"/>
      <c r="O134" s="142" t="s">
        <v>336</v>
      </c>
      <c r="P134" s="142" t="s">
        <v>2196</v>
      </c>
    </row>
    <row r="135" spans="1:16" ht="12.75">
      <c r="A135" s="141" t="s">
        <v>2412</v>
      </c>
      <c r="B135" s="142" t="s">
        <v>796</v>
      </c>
      <c r="C135" s="141" t="s">
        <v>308</v>
      </c>
      <c r="D135" s="141" t="s">
        <v>1851</v>
      </c>
      <c r="E135" s="141" t="s">
        <v>763</v>
      </c>
      <c r="F135" s="142" t="s">
        <v>1968</v>
      </c>
      <c r="G135" s="142" t="s">
        <v>389</v>
      </c>
      <c r="H135" s="141" t="s">
        <v>1653</v>
      </c>
      <c r="I135" s="141" t="s">
        <v>2510</v>
      </c>
      <c r="J135" s="156">
        <v>0</v>
      </c>
      <c r="K135" s="142" t="s">
        <v>309</v>
      </c>
      <c r="L135" s="142" t="s">
        <v>309</v>
      </c>
      <c r="M135" s="142" t="s">
        <v>310</v>
      </c>
      <c r="N135" s="141"/>
      <c r="O135" s="142" t="s">
        <v>337</v>
      </c>
      <c r="P135" s="142" t="s">
        <v>338</v>
      </c>
    </row>
    <row r="136" spans="1:16" ht="12.75">
      <c r="A136" s="141" t="s">
        <v>1729</v>
      </c>
      <c r="B136" s="142" t="s">
        <v>505</v>
      </c>
      <c r="C136" s="141" t="s">
        <v>308</v>
      </c>
      <c r="D136" s="141" t="s">
        <v>1672</v>
      </c>
      <c r="E136" s="141" t="s">
        <v>763</v>
      </c>
      <c r="F136" s="142" t="s">
        <v>1752</v>
      </c>
      <c r="G136" s="142" t="s">
        <v>389</v>
      </c>
      <c r="H136" s="141" t="s">
        <v>1653</v>
      </c>
      <c r="I136" s="141" t="s">
        <v>2477</v>
      </c>
      <c r="J136" s="156">
        <v>0</v>
      </c>
      <c r="K136" s="142" t="s">
        <v>309</v>
      </c>
      <c r="L136" s="142" t="s">
        <v>309</v>
      </c>
      <c r="M136" s="142" t="s">
        <v>310</v>
      </c>
      <c r="N136" s="141"/>
      <c r="O136" s="142" t="s">
        <v>339</v>
      </c>
      <c r="P136" s="142" t="s">
        <v>1870</v>
      </c>
    </row>
    <row r="137" spans="1:16" ht="12.75">
      <c r="A137" s="141" t="s">
        <v>2121</v>
      </c>
      <c r="B137" s="142" t="s">
        <v>1516</v>
      </c>
      <c r="C137" s="141" t="s">
        <v>308</v>
      </c>
      <c r="D137" s="141" t="s">
        <v>1851</v>
      </c>
      <c r="E137" s="141" t="s">
        <v>763</v>
      </c>
      <c r="F137" s="142" t="s">
        <v>341</v>
      </c>
      <c r="G137" s="142" t="s">
        <v>389</v>
      </c>
      <c r="H137" s="141" t="s">
        <v>1653</v>
      </c>
      <c r="I137" s="141" t="s">
        <v>2510</v>
      </c>
      <c r="J137" s="156">
        <v>0</v>
      </c>
      <c r="K137" s="142" t="s">
        <v>309</v>
      </c>
      <c r="L137" s="142" t="s">
        <v>309</v>
      </c>
      <c r="M137" s="142" t="s">
        <v>310</v>
      </c>
      <c r="N137" s="141"/>
      <c r="O137" s="142" t="s">
        <v>340</v>
      </c>
      <c r="P137" s="142" t="s">
        <v>1763</v>
      </c>
    </row>
    <row r="138" spans="1:16" ht="12.75">
      <c r="A138" s="141" t="s">
        <v>2162</v>
      </c>
      <c r="B138" s="142" t="s">
        <v>506</v>
      </c>
      <c r="C138" s="141" t="s">
        <v>308</v>
      </c>
      <c r="D138" s="141" t="s">
        <v>1672</v>
      </c>
      <c r="E138" s="141" t="s">
        <v>765</v>
      </c>
      <c r="F138" s="142" t="s">
        <v>2509</v>
      </c>
      <c r="G138" s="142" t="s">
        <v>389</v>
      </c>
      <c r="H138" s="141" t="s">
        <v>1653</v>
      </c>
      <c r="I138" s="141" t="s">
        <v>2499</v>
      </c>
      <c r="J138" s="156">
        <v>0</v>
      </c>
      <c r="K138" s="142" t="s">
        <v>309</v>
      </c>
      <c r="L138" s="142" t="s">
        <v>309</v>
      </c>
      <c r="M138" s="142" t="s">
        <v>310</v>
      </c>
      <c r="N138" s="141"/>
      <c r="O138" s="142" t="s">
        <v>342</v>
      </c>
      <c r="P138" s="142" t="s">
        <v>343</v>
      </c>
    </row>
    <row r="139" spans="1:16" ht="12.75">
      <c r="A139" s="141" t="s">
        <v>1702</v>
      </c>
      <c r="B139" s="142" t="s">
        <v>507</v>
      </c>
      <c r="C139" s="141" t="s">
        <v>308</v>
      </c>
      <c r="D139" s="141" t="s">
        <v>1857</v>
      </c>
      <c r="E139" s="141" t="s">
        <v>763</v>
      </c>
      <c r="F139" s="142" t="s">
        <v>1752</v>
      </c>
      <c r="G139" s="142" t="s">
        <v>389</v>
      </c>
      <c r="H139" s="141" t="s">
        <v>1653</v>
      </c>
      <c r="I139" s="141" t="s">
        <v>2543</v>
      </c>
      <c r="J139" s="156">
        <v>0</v>
      </c>
      <c r="K139" s="142" t="s">
        <v>309</v>
      </c>
      <c r="L139" s="142" t="s">
        <v>309</v>
      </c>
      <c r="M139" s="142" t="s">
        <v>310</v>
      </c>
      <c r="N139" s="141"/>
      <c r="O139" s="142" t="s">
        <v>344</v>
      </c>
      <c r="P139" s="142" t="s">
        <v>2172</v>
      </c>
    </row>
    <row r="140" spans="1:16" ht="12.75">
      <c r="A140" s="141" t="s">
        <v>2303</v>
      </c>
      <c r="B140" s="142" t="s">
        <v>508</v>
      </c>
      <c r="C140" s="141" t="s">
        <v>308</v>
      </c>
      <c r="D140" s="141" t="s">
        <v>1927</v>
      </c>
      <c r="E140" s="141" t="s">
        <v>763</v>
      </c>
      <c r="F140" s="142" t="s">
        <v>2680</v>
      </c>
      <c r="G140" s="142" t="s">
        <v>389</v>
      </c>
      <c r="H140" s="141" t="s">
        <v>1653</v>
      </c>
      <c r="I140" s="141" t="s">
        <v>2504</v>
      </c>
      <c r="J140" s="156">
        <v>0</v>
      </c>
      <c r="K140" s="142" t="s">
        <v>309</v>
      </c>
      <c r="L140" s="142" t="s">
        <v>309</v>
      </c>
      <c r="M140" s="142" t="s">
        <v>310</v>
      </c>
      <c r="N140" s="141"/>
      <c r="O140" s="142" t="s">
        <v>345</v>
      </c>
      <c r="P140" s="142" t="s">
        <v>1738</v>
      </c>
    </row>
    <row r="141" spans="1:16" ht="12.75">
      <c r="A141" s="141" t="s">
        <v>2313</v>
      </c>
      <c r="B141" s="142" t="s">
        <v>1135</v>
      </c>
      <c r="C141" s="141" t="s">
        <v>308</v>
      </c>
      <c r="D141" s="141" t="s">
        <v>1882</v>
      </c>
      <c r="E141" s="141" t="s">
        <v>763</v>
      </c>
      <c r="F141" s="142" t="s">
        <v>1752</v>
      </c>
      <c r="G141" s="142" t="s">
        <v>389</v>
      </c>
      <c r="H141" s="141" t="s">
        <v>1653</v>
      </c>
      <c r="I141" s="141" t="s">
        <v>2471</v>
      </c>
      <c r="J141" s="156">
        <v>0</v>
      </c>
      <c r="K141" s="142" t="s">
        <v>309</v>
      </c>
      <c r="L141" s="142" t="s">
        <v>309</v>
      </c>
      <c r="M141" s="142" t="s">
        <v>310</v>
      </c>
      <c r="N141" s="141"/>
      <c r="O141" s="142" t="s">
        <v>2201</v>
      </c>
      <c r="P141" s="142" t="s">
        <v>1732</v>
      </c>
    </row>
    <row r="142" spans="1:16" ht="12.75">
      <c r="A142" s="141" t="s">
        <v>2059</v>
      </c>
      <c r="B142" s="142" t="s">
        <v>1160</v>
      </c>
      <c r="C142" s="141" t="s">
        <v>308</v>
      </c>
      <c r="D142" s="141" t="s">
        <v>346</v>
      </c>
      <c r="E142" s="141" t="s">
        <v>763</v>
      </c>
      <c r="F142" s="142" t="s">
        <v>95</v>
      </c>
      <c r="G142" s="142" t="s">
        <v>389</v>
      </c>
      <c r="H142" s="141" t="s">
        <v>1653</v>
      </c>
      <c r="I142" s="141" t="s">
        <v>96</v>
      </c>
      <c r="J142" s="156">
        <v>0</v>
      </c>
      <c r="K142" s="142" t="s">
        <v>309</v>
      </c>
      <c r="L142" s="142" t="s">
        <v>309</v>
      </c>
      <c r="M142" s="142" t="s">
        <v>310</v>
      </c>
      <c r="N142" s="141"/>
      <c r="O142" s="142" t="s">
        <v>2660</v>
      </c>
      <c r="P142" s="142" t="s">
        <v>1870</v>
      </c>
    </row>
    <row r="143" spans="1:16" ht="12.75">
      <c r="A143" s="141" t="s">
        <v>347</v>
      </c>
      <c r="B143" s="142" t="s">
        <v>509</v>
      </c>
      <c r="C143" s="141" t="s">
        <v>308</v>
      </c>
      <c r="D143" s="141" t="s">
        <v>1651</v>
      </c>
      <c r="E143" s="141" t="s">
        <v>763</v>
      </c>
      <c r="F143" s="142" t="s">
        <v>349</v>
      </c>
      <c r="G143" s="142" t="s">
        <v>389</v>
      </c>
      <c r="H143" s="141" t="s">
        <v>1653</v>
      </c>
      <c r="I143" s="141" t="s">
        <v>2510</v>
      </c>
      <c r="J143" s="156">
        <v>0</v>
      </c>
      <c r="K143" s="142" t="s">
        <v>309</v>
      </c>
      <c r="L143" s="142" t="s">
        <v>309</v>
      </c>
      <c r="M143" s="142" t="s">
        <v>310</v>
      </c>
      <c r="N143" s="141"/>
      <c r="O143" s="142" t="s">
        <v>348</v>
      </c>
      <c r="P143" s="142" t="s">
        <v>1658</v>
      </c>
    </row>
    <row r="144" spans="1:16" ht="12.75">
      <c r="A144" s="141" t="s">
        <v>350</v>
      </c>
      <c r="B144" s="142" t="s">
        <v>510</v>
      </c>
      <c r="C144" s="141" t="s">
        <v>308</v>
      </c>
      <c r="D144" s="141" t="s">
        <v>1927</v>
      </c>
      <c r="E144" s="141" t="s">
        <v>763</v>
      </c>
      <c r="F144" s="142" t="s">
        <v>1752</v>
      </c>
      <c r="G144" s="142" t="s">
        <v>389</v>
      </c>
      <c r="H144" s="141" t="s">
        <v>1653</v>
      </c>
      <c r="I144" s="141" t="s">
        <v>2504</v>
      </c>
      <c r="J144" s="156">
        <v>0</v>
      </c>
      <c r="K144" s="142" t="s">
        <v>309</v>
      </c>
      <c r="L144" s="142" t="s">
        <v>309</v>
      </c>
      <c r="M144" s="142" t="s">
        <v>310</v>
      </c>
      <c r="N144" s="141"/>
      <c r="O144" s="142" t="s">
        <v>351</v>
      </c>
      <c r="P144" s="142" t="s">
        <v>1738</v>
      </c>
    </row>
    <row r="145" spans="1:16" ht="12.75">
      <c r="A145" s="141" t="s">
        <v>1988</v>
      </c>
      <c r="B145" s="142" t="s">
        <v>511</v>
      </c>
      <c r="C145" s="141" t="s">
        <v>308</v>
      </c>
      <c r="D145" s="141" t="s">
        <v>1659</v>
      </c>
      <c r="E145" s="141" t="s">
        <v>765</v>
      </c>
      <c r="F145" s="142" t="s">
        <v>1752</v>
      </c>
      <c r="G145" s="142" t="s">
        <v>389</v>
      </c>
      <c r="H145" s="141" t="s">
        <v>1653</v>
      </c>
      <c r="I145" s="141" t="s">
        <v>1</v>
      </c>
      <c r="J145" s="156">
        <v>0</v>
      </c>
      <c r="K145" s="142" t="s">
        <v>309</v>
      </c>
      <c r="L145" s="142" t="s">
        <v>309</v>
      </c>
      <c r="M145" s="142" t="s">
        <v>310</v>
      </c>
      <c r="N145" s="141"/>
      <c r="O145" s="142" t="s">
        <v>352</v>
      </c>
      <c r="P145" s="142" t="s">
        <v>353</v>
      </c>
    </row>
    <row r="146" spans="1:16" ht="12.75">
      <c r="A146" s="141" t="s">
        <v>2010</v>
      </c>
      <c r="B146" s="142" t="s">
        <v>512</v>
      </c>
      <c r="C146" s="141" t="s">
        <v>308</v>
      </c>
      <c r="D146" s="141" t="s">
        <v>1882</v>
      </c>
      <c r="E146" s="141" t="s">
        <v>763</v>
      </c>
      <c r="F146" s="142" t="s">
        <v>355</v>
      </c>
      <c r="G146" s="142" t="s">
        <v>389</v>
      </c>
      <c r="H146" s="141" t="s">
        <v>1653</v>
      </c>
      <c r="I146" s="141" t="s">
        <v>2471</v>
      </c>
      <c r="J146" s="156">
        <v>0</v>
      </c>
      <c r="K146" s="142" t="s">
        <v>309</v>
      </c>
      <c r="L146" s="142" t="s">
        <v>309</v>
      </c>
      <c r="M146" s="142" t="s">
        <v>310</v>
      </c>
      <c r="N146" s="141"/>
      <c r="O146" s="142" t="s">
        <v>354</v>
      </c>
      <c r="P146" s="142" t="s">
        <v>1738</v>
      </c>
    </row>
    <row r="147" spans="1:16" ht="12.75">
      <c r="A147" s="141" t="s">
        <v>1805</v>
      </c>
      <c r="B147" s="142" t="s">
        <v>513</v>
      </c>
      <c r="C147" s="141" t="s">
        <v>308</v>
      </c>
      <c r="D147" s="141" t="s">
        <v>1822</v>
      </c>
      <c r="E147" s="141" t="s">
        <v>763</v>
      </c>
      <c r="F147" s="142" t="s">
        <v>1752</v>
      </c>
      <c r="G147" s="142" t="s">
        <v>389</v>
      </c>
      <c r="H147" s="141" t="s">
        <v>73</v>
      </c>
      <c r="I147" s="141" t="s">
        <v>2504</v>
      </c>
      <c r="J147" s="156">
        <v>0</v>
      </c>
      <c r="K147" s="142" t="s">
        <v>309</v>
      </c>
      <c r="L147" s="142" t="s">
        <v>309</v>
      </c>
      <c r="M147" s="142" t="s">
        <v>310</v>
      </c>
      <c r="N147" s="141"/>
      <c r="O147" s="142" t="s">
        <v>356</v>
      </c>
      <c r="P147" s="142" t="s">
        <v>357</v>
      </c>
    </row>
    <row r="148" spans="1:16" ht="12.75">
      <c r="A148" s="141" t="s">
        <v>2260</v>
      </c>
      <c r="B148" s="142" t="s">
        <v>514</v>
      </c>
      <c r="C148" s="141" t="s">
        <v>308</v>
      </c>
      <c r="D148" s="141" t="s">
        <v>2493</v>
      </c>
      <c r="E148" s="141" t="s">
        <v>765</v>
      </c>
      <c r="F148" s="142" t="s">
        <v>1752</v>
      </c>
      <c r="G148" s="142" t="s">
        <v>389</v>
      </c>
      <c r="H148" s="141" t="s">
        <v>1653</v>
      </c>
      <c r="I148" s="141" t="s">
        <v>360</v>
      </c>
      <c r="J148" s="156">
        <v>0</v>
      </c>
      <c r="K148" s="142" t="s">
        <v>309</v>
      </c>
      <c r="L148" s="142" t="s">
        <v>309</v>
      </c>
      <c r="M148" s="142" t="s">
        <v>310</v>
      </c>
      <c r="N148" s="141"/>
      <c r="O148" s="142" t="s">
        <v>358</v>
      </c>
      <c r="P148" s="142" t="s">
        <v>359</v>
      </c>
    </row>
    <row r="149" spans="1:16" ht="12.75">
      <c r="A149" s="141" t="s">
        <v>1767</v>
      </c>
      <c r="B149" s="142" t="s">
        <v>515</v>
      </c>
      <c r="C149" s="141" t="s">
        <v>308</v>
      </c>
      <c r="D149" s="141" t="s">
        <v>2493</v>
      </c>
      <c r="E149" s="141" t="s">
        <v>763</v>
      </c>
      <c r="F149" s="142" t="s">
        <v>1752</v>
      </c>
      <c r="G149" s="142" t="s">
        <v>389</v>
      </c>
      <c r="H149" s="141" t="s">
        <v>1653</v>
      </c>
      <c r="I149" s="141" t="s">
        <v>2471</v>
      </c>
      <c r="J149" s="156">
        <v>0</v>
      </c>
      <c r="K149" s="142" t="s">
        <v>309</v>
      </c>
      <c r="L149" s="142" t="s">
        <v>309</v>
      </c>
      <c r="M149" s="142" t="s">
        <v>310</v>
      </c>
      <c r="N149" s="141"/>
      <c r="O149" s="142" t="s">
        <v>361</v>
      </c>
      <c r="P149" s="142" t="s">
        <v>2056</v>
      </c>
    </row>
    <row r="150" spans="1:16" ht="12.75">
      <c r="A150" s="141" t="s">
        <v>2366</v>
      </c>
      <c r="B150" s="142" t="s">
        <v>516</v>
      </c>
      <c r="C150" s="141" t="s">
        <v>308</v>
      </c>
      <c r="D150" s="141" t="s">
        <v>145</v>
      </c>
      <c r="E150" s="141" t="s">
        <v>763</v>
      </c>
      <c r="F150" s="142" t="s">
        <v>349</v>
      </c>
      <c r="G150" s="142" t="s">
        <v>389</v>
      </c>
      <c r="H150" s="141" t="s">
        <v>1653</v>
      </c>
      <c r="I150" s="141" t="s">
        <v>96</v>
      </c>
      <c r="J150" s="156">
        <v>0</v>
      </c>
      <c r="K150" s="142" t="s">
        <v>309</v>
      </c>
      <c r="L150" s="142" t="s">
        <v>309</v>
      </c>
      <c r="M150" s="142" t="s">
        <v>310</v>
      </c>
      <c r="N150" s="141"/>
      <c r="O150" s="142" t="s">
        <v>362</v>
      </c>
      <c r="P150" s="142" t="s">
        <v>363</v>
      </c>
    </row>
    <row r="151" spans="1:16" ht="12.75">
      <c r="A151" s="141" t="s">
        <v>1697</v>
      </c>
      <c r="B151" s="142" t="s">
        <v>517</v>
      </c>
      <c r="C151" s="141" t="s">
        <v>308</v>
      </c>
      <c r="D151" s="141" t="s">
        <v>2244</v>
      </c>
      <c r="E151" s="141" t="s">
        <v>763</v>
      </c>
      <c r="F151" s="142" t="s">
        <v>1752</v>
      </c>
      <c r="G151" s="142" t="s">
        <v>389</v>
      </c>
      <c r="H151" s="141" t="s">
        <v>1653</v>
      </c>
      <c r="I151" s="141" t="s">
        <v>2471</v>
      </c>
      <c r="J151" s="156">
        <v>0</v>
      </c>
      <c r="K151" s="142" t="s">
        <v>309</v>
      </c>
      <c r="L151" s="142" t="s">
        <v>309</v>
      </c>
      <c r="M151" s="142" t="s">
        <v>310</v>
      </c>
      <c r="N151" s="141"/>
      <c r="O151" s="142" t="s">
        <v>364</v>
      </c>
      <c r="P151" s="142" t="s">
        <v>1870</v>
      </c>
    </row>
    <row r="152" spans="1:16" ht="12.75">
      <c r="A152" s="141" t="s">
        <v>2333</v>
      </c>
      <c r="B152" s="142" t="s">
        <v>518</v>
      </c>
      <c r="C152" s="141" t="s">
        <v>308</v>
      </c>
      <c r="D152" s="141" t="s">
        <v>1672</v>
      </c>
      <c r="E152" s="141" t="s">
        <v>763</v>
      </c>
      <c r="F152" s="142" t="s">
        <v>2672</v>
      </c>
      <c r="G152" s="142" t="s">
        <v>389</v>
      </c>
      <c r="H152" s="141" t="s">
        <v>1653</v>
      </c>
      <c r="I152" s="141" t="s">
        <v>2477</v>
      </c>
      <c r="J152" s="156">
        <v>0</v>
      </c>
      <c r="K152" s="142" t="s">
        <v>309</v>
      </c>
      <c r="L152" s="142" t="s">
        <v>309</v>
      </c>
      <c r="M152" s="142" t="s">
        <v>310</v>
      </c>
      <c r="N152" s="141"/>
      <c r="O152" s="142" t="s">
        <v>365</v>
      </c>
      <c r="P152" s="142" t="s">
        <v>1769</v>
      </c>
    </row>
    <row r="153" spans="1:16" ht="12.75">
      <c r="A153" s="141" t="s">
        <v>2379</v>
      </c>
      <c r="B153" s="142" t="s">
        <v>519</v>
      </c>
      <c r="C153" s="141" t="s">
        <v>308</v>
      </c>
      <c r="D153" s="141" t="s">
        <v>2300</v>
      </c>
      <c r="E153" s="141" t="s">
        <v>763</v>
      </c>
      <c r="F153" s="142" t="s">
        <v>349</v>
      </c>
      <c r="G153" s="142" t="s">
        <v>389</v>
      </c>
      <c r="H153" s="141" t="s">
        <v>1653</v>
      </c>
      <c r="I153" s="141" t="s">
        <v>2543</v>
      </c>
      <c r="J153" s="156">
        <v>0</v>
      </c>
      <c r="K153" s="142" t="s">
        <v>309</v>
      </c>
      <c r="L153" s="142" t="s">
        <v>309</v>
      </c>
      <c r="M153" s="142" t="s">
        <v>310</v>
      </c>
      <c r="N153" s="141"/>
      <c r="O153" s="142" t="s">
        <v>366</v>
      </c>
      <c r="P153" s="142" t="s">
        <v>1732</v>
      </c>
    </row>
    <row r="154" spans="1:16" ht="12.75">
      <c r="A154" s="141" t="s">
        <v>1948</v>
      </c>
      <c r="B154" s="142" t="s">
        <v>520</v>
      </c>
      <c r="C154" s="141" t="s">
        <v>308</v>
      </c>
      <c r="D154" s="141" t="s">
        <v>2244</v>
      </c>
      <c r="E154" s="141" t="s">
        <v>763</v>
      </c>
      <c r="F154" s="142" t="s">
        <v>1752</v>
      </c>
      <c r="G154" s="142" t="s">
        <v>389</v>
      </c>
      <c r="H154" s="141" t="s">
        <v>1653</v>
      </c>
      <c r="I154" s="141" t="s">
        <v>2471</v>
      </c>
      <c r="J154" s="156">
        <v>0</v>
      </c>
      <c r="K154" s="142" t="s">
        <v>309</v>
      </c>
      <c r="L154" s="142" t="s">
        <v>309</v>
      </c>
      <c r="M154" s="142" t="s">
        <v>310</v>
      </c>
      <c r="N154" s="141"/>
      <c r="O154" s="142" t="s">
        <v>367</v>
      </c>
      <c r="P154" s="142" t="s">
        <v>2172</v>
      </c>
    </row>
    <row r="155" spans="1:16" ht="12.75">
      <c r="A155" s="141" t="s">
        <v>2105</v>
      </c>
      <c r="B155" s="142" t="s">
        <v>521</v>
      </c>
      <c r="C155" s="141" t="s">
        <v>308</v>
      </c>
      <c r="D155" s="141" t="s">
        <v>2382</v>
      </c>
      <c r="E155" s="141" t="s">
        <v>763</v>
      </c>
      <c r="F155" s="142" t="s">
        <v>1752</v>
      </c>
      <c r="G155" s="142" t="s">
        <v>389</v>
      </c>
      <c r="H155" s="141" t="s">
        <v>1653</v>
      </c>
      <c r="I155" s="141" t="s">
        <v>2543</v>
      </c>
      <c r="J155" s="156">
        <v>0</v>
      </c>
      <c r="K155" s="142" t="s">
        <v>309</v>
      </c>
      <c r="L155" s="142" t="s">
        <v>309</v>
      </c>
      <c r="M155" s="142" t="s">
        <v>310</v>
      </c>
      <c r="N155" s="141"/>
      <c r="O155" s="142" t="s">
        <v>368</v>
      </c>
      <c r="P155" s="142" t="s">
        <v>1769</v>
      </c>
    </row>
    <row r="156" spans="1:16" ht="12.75">
      <c r="A156" s="141" t="s">
        <v>369</v>
      </c>
      <c r="B156" s="142" t="s">
        <v>522</v>
      </c>
      <c r="C156" s="141" t="s">
        <v>308</v>
      </c>
      <c r="D156" s="141" t="s">
        <v>1857</v>
      </c>
      <c r="E156" s="141" t="s">
        <v>763</v>
      </c>
      <c r="F156" s="142" t="s">
        <v>261</v>
      </c>
      <c r="G156" s="142" t="s">
        <v>389</v>
      </c>
      <c r="H156" s="141" t="s">
        <v>1653</v>
      </c>
      <c r="I156" s="141" t="s">
        <v>2543</v>
      </c>
      <c r="J156" s="156">
        <v>0</v>
      </c>
      <c r="K156" s="142" t="s">
        <v>309</v>
      </c>
      <c r="L156" s="142" t="s">
        <v>309</v>
      </c>
      <c r="M156" s="142" t="s">
        <v>310</v>
      </c>
      <c r="N156" s="141"/>
      <c r="O156" s="142" t="s">
        <v>370</v>
      </c>
      <c r="P156" s="142" t="s">
        <v>1658</v>
      </c>
    </row>
    <row r="157" spans="1:16" ht="12.75">
      <c r="A157" s="141" t="s">
        <v>2194</v>
      </c>
      <c r="B157" s="142" t="s">
        <v>523</v>
      </c>
      <c r="C157" s="141" t="s">
        <v>308</v>
      </c>
      <c r="D157" s="141" t="s">
        <v>2062</v>
      </c>
      <c r="E157" s="141" t="s">
        <v>763</v>
      </c>
      <c r="F157" s="142" t="s">
        <v>2488</v>
      </c>
      <c r="G157" s="142" t="s">
        <v>389</v>
      </c>
      <c r="H157" s="141" t="s">
        <v>1653</v>
      </c>
      <c r="I157" s="141" t="s">
        <v>2477</v>
      </c>
      <c r="J157" s="156">
        <v>0</v>
      </c>
      <c r="K157" s="142" t="s">
        <v>309</v>
      </c>
      <c r="L157" s="142" t="s">
        <v>309</v>
      </c>
      <c r="M157" s="142" t="s">
        <v>310</v>
      </c>
      <c r="N157" s="141"/>
      <c r="O157" s="142" t="s">
        <v>371</v>
      </c>
      <c r="P157" s="142" t="s">
        <v>2056</v>
      </c>
    </row>
    <row r="158" spans="1:16" ht="12.75">
      <c r="A158" s="141" t="s">
        <v>1919</v>
      </c>
      <c r="B158" s="142" t="s">
        <v>524</v>
      </c>
      <c r="C158" s="141" t="s">
        <v>308</v>
      </c>
      <c r="D158" s="141" t="s">
        <v>2300</v>
      </c>
      <c r="E158" s="141" t="s">
        <v>763</v>
      </c>
      <c r="F158" s="142" t="s">
        <v>2595</v>
      </c>
      <c r="G158" s="142" t="s">
        <v>389</v>
      </c>
      <c r="H158" s="141" t="s">
        <v>1653</v>
      </c>
      <c r="I158" s="141" t="s">
        <v>2543</v>
      </c>
      <c r="J158" s="156">
        <v>0</v>
      </c>
      <c r="K158" s="142" t="s">
        <v>309</v>
      </c>
      <c r="L158" s="142" t="s">
        <v>309</v>
      </c>
      <c r="M158" s="142" t="s">
        <v>310</v>
      </c>
      <c r="N158" s="141"/>
      <c r="O158" s="142" t="s">
        <v>372</v>
      </c>
      <c r="P158" s="142" t="s">
        <v>1769</v>
      </c>
    </row>
    <row r="159" spans="1:16" ht="12.75">
      <c r="A159" s="141" t="s">
        <v>2341</v>
      </c>
      <c r="B159" s="142" t="s">
        <v>525</v>
      </c>
      <c r="C159" s="141" t="s">
        <v>308</v>
      </c>
      <c r="D159" s="141" t="s">
        <v>145</v>
      </c>
      <c r="E159" s="141" t="s">
        <v>763</v>
      </c>
      <c r="F159" s="142" t="s">
        <v>1752</v>
      </c>
      <c r="G159" s="142" t="s">
        <v>389</v>
      </c>
      <c r="H159" s="141" t="s">
        <v>1653</v>
      </c>
      <c r="I159" s="141" t="s">
        <v>96</v>
      </c>
      <c r="J159" s="156">
        <v>0</v>
      </c>
      <c r="K159" s="142" t="s">
        <v>309</v>
      </c>
      <c r="L159" s="142" t="s">
        <v>309</v>
      </c>
      <c r="M159" s="142" t="s">
        <v>310</v>
      </c>
      <c r="N159" s="141"/>
      <c r="O159" s="142" t="s">
        <v>373</v>
      </c>
      <c r="P159" s="142" t="s">
        <v>374</v>
      </c>
    </row>
    <row r="160" spans="1:16" ht="12.75">
      <c r="A160" s="141" t="s">
        <v>2209</v>
      </c>
      <c r="B160" s="142" t="s">
        <v>526</v>
      </c>
      <c r="C160" s="141" t="s">
        <v>308</v>
      </c>
      <c r="D160" s="141" t="s">
        <v>1651</v>
      </c>
      <c r="E160" s="141" t="s">
        <v>763</v>
      </c>
      <c r="F160" s="142" t="s">
        <v>376</v>
      </c>
      <c r="G160" s="142" t="s">
        <v>389</v>
      </c>
      <c r="H160" s="141" t="s">
        <v>1653</v>
      </c>
      <c r="I160" s="141" t="s">
        <v>2510</v>
      </c>
      <c r="J160" s="156">
        <v>0</v>
      </c>
      <c r="K160" s="142" t="s">
        <v>309</v>
      </c>
      <c r="L160" s="142" t="s">
        <v>309</v>
      </c>
      <c r="M160" s="142" t="s">
        <v>310</v>
      </c>
      <c r="N160" s="141"/>
      <c r="O160" s="142" t="s">
        <v>375</v>
      </c>
      <c r="P160" s="142" t="s">
        <v>1665</v>
      </c>
    </row>
    <row r="161" spans="1:16" ht="12.75">
      <c r="A161" s="141" t="s">
        <v>2376</v>
      </c>
      <c r="B161" s="142" t="s">
        <v>527</v>
      </c>
      <c r="C161" s="141" t="s">
        <v>308</v>
      </c>
      <c r="D161" s="141" t="s">
        <v>1864</v>
      </c>
      <c r="E161" s="141" t="s">
        <v>763</v>
      </c>
      <c r="F161" s="142" t="s">
        <v>1752</v>
      </c>
      <c r="G161" s="142" t="s">
        <v>389</v>
      </c>
      <c r="H161" s="141" t="s">
        <v>1653</v>
      </c>
      <c r="I161" s="141" t="s">
        <v>2471</v>
      </c>
      <c r="J161" s="156">
        <v>0</v>
      </c>
      <c r="K161" s="142" t="s">
        <v>309</v>
      </c>
      <c r="L161" s="142" t="s">
        <v>309</v>
      </c>
      <c r="M161" s="142" t="s">
        <v>310</v>
      </c>
      <c r="N161" s="141"/>
      <c r="O161" s="142" t="s">
        <v>377</v>
      </c>
      <c r="P161" s="142" t="s">
        <v>1711</v>
      </c>
    </row>
    <row r="162" spans="1:16" ht="12.75">
      <c r="A162" s="141" t="s">
        <v>1943</v>
      </c>
      <c r="B162" s="142" t="s">
        <v>528</v>
      </c>
      <c r="C162" s="141" t="s">
        <v>308</v>
      </c>
      <c r="D162" s="141" t="s">
        <v>2410</v>
      </c>
      <c r="E162" s="141" t="s">
        <v>763</v>
      </c>
      <c r="F162" s="142" t="s">
        <v>2558</v>
      </c>
      <c r="G162" s="142" t="s">
        <v>389</v>
      </c>
      <c r="H162" s="141" t="s">
        <v>1653</v>
      </c>
      <c r="I162" s="141" t="s">
        <v>2596</v>
      </c>
      <c r="J162" s="156">
        <v>0</v>
      </c>
      <c r="K162" s="142" t="s">
        <v>309</v>
      </c>
      <c r="L162" s="142" t="s">
        <v>309</v>
      </c>
      <c r="M162" s="142" t="s">
        <v>310</v>
      </c>
      <c r="N162" s="141"/>
      <c r="O162" s="142" t="s">
        <v>378</v>
      </c>
      <c r="P162" s="142" t="s">
        <v>379</v>
      </c>
    </row>
    <row r="163" spans="1:16" ht="12.75">
      <c r="A163" s="141" t="s">
        <v>1793</v>
      </c>
      <c r="B163" s="142" t="s">
        <v>529</v>
      </c>
      <c r="C163" s="141" t="s">
        <v>308</v>
      </c>
      <c r="D163" s="141" t="s">
        <v>382</v>
      </c>
      <c r="E163" s="141" t="s">
        <v>763</v>
      </c>
      <c r="F163" s="142" t="s">
        <v>1752</v>
      </c>
      <c r="G163" s="142" t="s">
        <v>389</v>
      </c>
      <c r="H163" s="141" t="s">
        <v>1653</v>
      </c>
      <c r="I163" s="141" t="s">
        <v>383</v>
      </c>
      <c r="J163" s="156">
        <v>0</v>
      </c>
      <c r="K163" s="142" t="s">
        <v>309</v>
      </c>
      <c r="L163" s="142" t="s">
        <v>309</v>
      </c>
      <c r="M163" s="142" t="s">
        <v>310</v>
      </c>
      <c r="N163" s="141"/>
      <c r="O163" s="142" t="s">
        <v>380</v>
      </c>
      <c r="P163" s="142" t="s">
        <v>381</v>
      </c>
    </row>
    <row r="164" spans="1:16" ht="12.75">
      <c r="A164" s="141" t="s">
        <v>2147</v>
      </c>
      <c r="B164" s="142" t="s">
        <v>530</v>
      </c>
      <c r="C164" s="141" t="s">
        <v>308</v>
      </c>
      <c r="D164" s="141" t="s">
        <v>2382</v>
      </c>
      <c r="E164" s="141" t="s">
        <v>763</v>
      </c>
      <c r="F164" s="142" t="s">
        <v>1686</v>
      </c>
      <c r="G164" s="142" t="s">
        <v>389</v>
      </c>
      <c r="H164" s="141" t="s">
        <v>1653</v>
      </c>
      <c r="I164" s="141" t="s">
        <v>2543</v>
      </c>
      <c r="J164" s="156">
        <v>0</v>
      </c>
      <c r="K164" s="142" t="s">
        <v>309</v>
      </c>
      <c r="L164" s="142" t="s">
        <v>309</v>
      </c>
      <c r="M164" s="142" t="s">
        <v>310</v>
      </c>
      <c r="N164" s="141"/>
      <c r="O164" s="142" t="s">
        <v>384</v>
      </c>
      <c r="P164" s="142" t="s">
        <v>1870</v>
      </c>
    </row>
    <row r="165" spans="1:16" ht="12.75">
      <c r="A165" s="141" t="s">
        <v>2221</v>
      </c>
      <c r="B165" s="142" t="s">
        <v>891</v>
      </c>
      <c r="C165" s="141" t="s">
        <v>308</v>
      </c>
      <c r="D165" s="141" t="s">
        <v>2410</v>
      </c>
      <c r="E165" s="141" t="s">
        <v>765</v>
      </c>
      <c r="F165" s="142" t="s">
        <v>1399</v>
      </c>
      <c r="G165" s="142" t="s">
        <v>389</v>
      </c>
      <c r="H165" s="141" t="s">
        <v>1653</v>
      </c>
      <c r="I165" s="141" t="s">
        <v>110</v>
      </c>
      <c r="J165" s="156">
        <v>0</v>
      </c>
      <c r="K165" s="142" t="s">
        <v>309</v>
      </c>
      <c r="L165" s="142" t="s">
        <v>309</v>
      </c>
      <c r="M165" s="142" t="s">
        <v>310</v>
      </c>
      <c r="N165" s="141"/>
      <c r="O165" s="142" t="s">
        <v>2461</v>
      </c>
      <c r="P165" s="142" t="s">
        <v>2462</v>
      </c>
    </row>
    <row r="166" spans="1:16" ht="12.75">
      <c r="A166" s="141" t="s">
        <v>1918</v>
      </c>
      <c r="B166" s="142" t="s">
        <v>531</v>
      </c>
      <c r="C166" s="141" t="s">
        <v>308</v>
      </c>
      <c r="D166" s="141" t="s">
        <v>1898</v>
      </c>
      <c r="E166" s="141" t="s">
        <v>763</v>
      </c>
      <c r="F166" s="142" t="s">
        <v>261</v>
      </c>
      <c r="G166" s="142" t="s">
        <v>389</v>
      </c>
      <c r="H166" s="141" t="s">
        <v>1653</v>
      </c>
      <c r="I166" s="141" t="s">
        <v>2477</v>
      </c>
      <c r="J166" s="156">
        <v>0</v>
      </c>
      <c r="K166" s="142" t="s">
        <v>309</v>
      </c>
      <c r="L166" s="142" t="s">
        <v>309</v>
      </c>
      <c r="M166" s="142" t="s">
        <v>310</v>
      </c>
      <c r="N166" s="141"/>
      <c r="O166" s="142" t="s">
        <v>385</v>
      </c>
      <c r="P166" s="142" t="s">
        <v>2416</v>
      </c>
    </row>
    <row r="167" spans="1:16" ht="12.75">
      <c r="A167" s="141" t="s">
        <v>1912</v>
      </c>
      <c r="B167" s="142" t="s">
        <v>532</v>
      </c>
      <c r="C167" s="141" t="s">
        <v>308</v>
      </c>
      <c r="D167" s="141" t="s">
        <v>2062</v>
      </c>
      <c r="E167" s="141" t="s">
        <v>763</v>
      </c>
      <c r="F167" s="142" t="s">
        <v>261</v>
      </c>
      <c r="G167" s="142" t="s">
        <v>389</v>
      </c>
      <c r="H167" s="141" t="s">
        <v>1653</v>
      </c>
      <c r="I167" s="141" t="s">
        <v>2477</v>
      </c>
      <c r="J167" s="156">
        <v>0</v>
      </c>
      <c r="K167" s="142" t="s">
        <v>309</v>
      </c>
      <c r="L167" s="142" t="s">
        <v>309</v>
      </c>
      <c r="M167" s="142" t="s">
        <v>310</v>
      </c>
      <c r="N167" s="141"/>
      <c r="O167" s="142" t="s">
        <v>386</v>
      </c>
      <c r="P167" s="142" t="s">
        <v>387</v>
      </c>
    </row>
    <row r="170" ht="19.5">
      <c r="B170" s="159" t="s">
        <v>716</v>
      </c>
    </row>
    <row r="171" ht="12.75">
      <c r="B171" s="142"/>
    </row>
    <row r="172" spans="2:14" ht="12.75">
      <c r="B172" t="s">
        <v>1164</v>
      </c>
      <c r="C172" t="s">
        <v>607</v>
      </c>
      <c r="E172" s="6" t="s">
        <v>763</v>
      </c>
      <c r="F172" t="s">
        <v>1686</v>
      </c>
      <c r="G172" s="143" t="s">
        <v>534</v>
      </c>
      <c r="J172" s="158">
        <v>1</v>
      </c>
      <c r="K172" s="143">
        <v>0.45310185185185187</v>
      </c>
      <c r="N172" s="6">
        <v>231</v>
      </c>
    </row>
    <row r="173" spans="2:14" ht="12.75">
      <c r="B173" t="s">
        <v>535</v>
      </c>
      <c r="C173" t="s">
        <v>607</v>
      </c>
      <c r="E173" s="6" t="s">
        <v>763</v>
      </c>
      <c r="F173" t="s">
        <v>1686</v>
      </c>
      <c r="G173" s="143" t="s">
        <v>534</v>
      </c>
      <c r="J173" s="158" t="str">
        <f aca="true" t="shared" si="0" ref="J173:J207">RIGHT(C173,1)</f>
        <v>1</v>
      </c>
      <c r="K173" s="143">
        <v>0.45310185185185187</v>
      </c>
      <c r="N173" s="6">
        <v>231</v>
      </c>
    </row>
    <row r="174" spans="2:14" ht="12.75">
      <c r="B174" t="s">
        <v>536</v>
      </c>
      <c r="C174" t="s">
        <v>607</v>
      </c>
      <c r="E174" s="6" t="s">
        <v>763</v>
      </c>
      <c r="F174" t="s">
        <v>1686</v>
      </c>
      <c r="G174" s="143" t="s">
        <v>534</v>
      </c>
      <c r="J174" s="158" t="str">
        <f t="shared" si="0"/>
        <v>1</v>
      </c>
      <c r="K174" s="143">
        <v>0.45310185185185187</v>
      </c>
      <c r="N174" s="6">
        <v>231</v>
      </c>
    </row>
    <row r="175" spans="2:14" ht="12.75">
      <c r="B175" t="s">
        <v>537</v>
      </c>
      <c r="C175" t="s">
        <v>607</v>
      </c>
      <c r="E175" s="6" t="s">
        <v>763</v>
      </c>
      <c r="F175" t="s">
        <v>1686</v>
      </c>
      <c r="G175" s="143" t="s">
        <v>534</v>
      </c>
      <c r="J175" s="158" t="str">
        <f t="shared" si="0"/>
        <v>1</v>
      </c>
      <c r="K175" s="143">
        <v>0.45310185185185187</v>
      </c>
      <c r="N175" s="6">
        <v>231</v>
      </c>
    </row>
    <row r="176" spans="1:14" ht="12.75">
      <c r="A176" s="42"/>
      <c r="B176" t="s">
        <v>785</v>
      </c>
      <c r="C176" t="s">
        <v>608</v>
      </c>
      <c r="E176" s="6" t="s">
        <v>763</v>
      </c>
      <c r="F176" t="s">
        <v>538</v>
      </c>
      <c r="G176" s="143" t="s">
        <v>534</v>
      </c>
      <c r="J176" s="158" t="str">
        <f t="shared" si="0"/>
        <v>2</v>
      </c>
      <c r="K176" s="143">
        <v>0.4748495370370371</v>
      </c>
      <c r="N176" s="6">
        <v>227</v>
      </c>
    </row>
    <row r="177" spans="1:14" ht="12.75">
      <c r="A177" s="42"/>
      <c r="B177" t="s">
        <v>768</v>
      </c>
      <c r="C177" t="s">
        <v>608</v>
      </c>
      <c r="E177" s="6" t="s">
        <v>763</v>
      </c>
      <c r="F177" t="s">
        <v>1660</v>
      </c>
      <c r="G177" s="143" t="s">
        <v>534</v>
      </c>
      <c r="J177" s="158" t="str">
        <f t="shared" si="0"/>
        <v>2</v>
      </c>
      <c r="K177" s="143">
        <v>0.4748495370370371</v>
      </c>
      <c r="N177" s="6">
        <v>227</v>
      </c>
    </row>
    <row r="178" spans="1:14" ht="12.75">
      <c r="A178" s="42"/>
      <c r="B178" t="s">
        <v>1087</v>
      </c>
      <c r="C178" t="s">
        <v>608</v>
      </c>
      <c r="E178" s="6" t="s">
        <v>763</v>
      </c>
      <c r="F178" t="s">
        <v>1660</v>
      </c>
      <c r="G178" s="143" t="s">
        <v>534</v>
      </c>
      <c r="J178" s="158" t="str">
        <f t="shared" si="0"/>
        <v>2</v>
      </c>
      <c r="K178" s="143">
        <v>0.4748495370370371</v>
      </c>
      <c r="N178" s="6">
        <v>227</v>
      </c>
    </row>
    <row r="179" spans="1:14" ht="12.75">
      <c r="A179" s="42"/>
      <c r="B179" t="s">
        <v>1098</v>
      </c>
      <c r="C179" t="s">
        <v>608</v>
      </c>
      <c r="E179" s="6" t="s">
        <v>763</v>
      </c>
      <c r="F179" t="s">
        <v>2613</v>
      </c>
      <c r="G179" s="143" t="s">
        <v>534</v>
      </c>
      <c r="J179" s="158" t="str">
        <f t="shared" si="0"/>
        <v>2</v>
      </c>
      <c r="K179" s="143">
        <v>0.4748495370370371</v>
      </c>
      <c r="N179" s="6">
        <v>227</v>
      </c>
    </row>
    <row r="180" spans="1:14" ht="12.75">
      <c r="A180" s="42"/>
      <c r="B180" t="s">
        <v>1123</v>
      </c>
      <c r="C180" t="s">
        <v>609</v>
      </c>
      <c r="E180" s="6" t="s">
        <v>763</v>
      </c>
      <c r="F180" t="s">
        <v>542</v>
      </c>
      <c r="G180" s="143" t="s">
        <v>534</v>
      </c>
      <c r="J180" s="158" t="str">
        <f t="shared" si="0"/>
        <v>3</v>
      </c>
      <c r="K180" s="143">
        <v>0.531724537037037</v>
      </c>
      <c r="N180" s="6">
        <v>223</v>
      </c>
    </row>
    <row r="181" spans="1:14" ht="12.75">
      <c r="A181" s="42"/>
      <c r="B181" t="s">
        <v>539</v>
      </c>
      <c r="C181" t="s">
        <v>609</v>
      </c>
      <c r="E181" s="6" t="s">
        <v>763</v>
      </c>
      <c r="F181" t="s">
        <v>540</v>
      </c>
      <c r="G181" s="143" t="s">
        <v>534</v>
      </c>
      <c r="J181" s="158" t="str">
        <f t="shared" si="0"/>
        <v>3</v>
      </c>
      <c r="K181" s="143">
        <v>0.531724537037037</v>
      </c>
      <c r="N181" s="6">
        <v>223</v>
      </c>
    </row>
    <row r="182" spans="1:14" ht="12.75">
      <c r="A182" s="42"/>
      <c r="B182" t="s">
        <v>541</v>
      </c>
      <c r="C182" t="s">
        <v>609</v>
      </c>
      <c r="E182" s="6" t="s">
        <v>763</v>
      </c>
      <c r="F182" t="s">
        <v>542</v>
      </c>
      <c r="G182" s="143" t="s">
        <v>534</v>
      </c>
      <c r="J182" s="158" t="str">
        <f t="shared" si="0"/>
        <v>3</v>
      </c>
      <c r="K182" s="143">
        <v>0.531724537037037</v>
      </c>
      <c r="N182" s="6">
        <v>223</v>
      </c>
    </row>
    <row r="183" spans="1:14" ht="12.75">
      <c r="A183" s="42"/>
      <c r="B183" t="s">
        <v>543</v>
      </c>
      <c r="C183" t="s">
        <v>609</v>
      </c>
      <c r="E183" s="6" t="s">
        <v>763</v>
      </c>
      <c r="F183" t="s">
        <v>542</v>
      </c>
      <c r="G183" s="143" t="s">
        <v>534</v>
      </c>
      <c r="J183" s="158" t="str">
        <f t="shared" si="0"/>
        <v>3</v>
      </c>
      <c r="K183" s="143">
        <v>0.531724537037037</v>
      </c>
      <c r="N183" s="6">
        <v>223</v>
      </c>
    </row>
    <row r="184" spans="1:14" ht="12.75">
      <c r="A184" s="42"/>
      <c r="B184" t="s">
        <v>862</v>
      </c>
      <c r="C184" t="s">
        <v>610</v>
      </c>
      <c r="E184" s="6" t="s">
        <v>763</v>
      </c>
      <c r="F184" t="s">
        <v>1694</v>
      </c>
      <c r="G184" s="143" t="s">
        <v>534</v>
      </c>
      <c r="J184" s="158" t="str">
        <f t="shared" si="0"/>
        <v>4</v>
      </c>
      <c r="K184" s="143">
        <v>0.5406018518518518</v>
      </c>
      <c r="N184" s="6">
        <v>219</v>
      </c>
    </row>
    <row r="185" spans="1:14" ht="12.75">
      <c r="A185" s="42"/>
      <c r="B185" t="s">
        <v>1529</v>
      </c>
      <c r="C185" t="s">
        <v>610</v>
      </c>
      <c r="E185" s="6" t="s">
        <v>763</v>
      </c>
      <c r="F185" t="s">
        <v>1694</v>
      </c>
      <c r="G185" s="143" t="s">
        <v>534</v>
      </c>
      <c r="J185" s="158" t="str">
        <f t="shared" si="0"/>
        <v>4</v>
      </c>
      <c r="K185" s="143">
        <v>0.5406018518518518</v>
      </c>
      <c r="N185" s="6">
        <v>219</v>
      </c>
    </row>
    <row r="186" spans="1:14" ht="12.75">
      <c r="A186" s="42"/>
      <c r="B186" t="s">
        <v>859</v>
      </c>
      <c r="C186" t="s">
        <v>610</v>
      </c>
      <c r="E186" s="6" t="s">
        <v>763</v>
      </c>
      <c r="F186" t="s">
        <v>1694</v>
      </c>
      <c r="G186" s="143" t="s">
        <v>534</v>
      </c>
      <c r="J186" s="158" t="str">
        <f t="shared" si="0"/>
        <v>4</v>
      </c>
      <c r="K186" s="143">
        <v>0.5406018518518518</v>
      </c>
      <c r="N186" s="6">
        <v>219</v>
      </c>
    </row>
    <row r="187" spans="1:14" ht="12.75">
      <c r="A187" s="42"/>
      <c r="B187" t="s">
        <v>544</v>
      </c>
      <c r="C187" t="s">
        <v>610</v>
      </c>
      <c r="E187" s="6" t="s">
        <v>763</v>
      </c>
      <c r="F187" t="s">
        <v>1694</v>
      </c>
      <c r="G187" s="143" t="s">
        <v>534</v>
      </c>
      <c r="J187" s="158" t="str">
        <f t="shared" si="0"/>
        <v>4</v>
      </c>
      <c r="K187" s="143">
        <v>0.5406018518518518</v>
      </c>
      <c r="N187" s="6">
        <v>219</v>
      </c>
    </row>
    <row r="188" spans="1:14" ht="12.75">
      <c r="A188" s="42"/>
      <c r="B188" t="s">
        <v>752</v>
      </c>
      <c r="C188" t="s">
        <v>611</v>
      </c>
      <c r="E188" s="6" t="s">
        <v>763</v>
      </c>
      <c r="F188" t="s">
        <v>1733</v>
      </c>
      <c r="G188" s="143" t="s">
        <v>534</v>
      </c>
      <c r="J188" s="158" t="str">
        <f t="shared" si="0"/>
        <v>5</v>
      </c>
      <c r="K188" s="143">
        <v>0.5521527777777778</v>
      </c>
      <c r="N188" s="6">
        <v>215</v>
      </c>
    </row>
    <row r="189" spans="1:14" ht="12.75">
      <c r="A189" s="42"/>
      <c r="B189" t="s">
        <v>803</v>
      </c>
      <c r="C189" t="s">
        <v>611</v>
      </c>
      <c r="E189" s="6" t="s">
        <v>763</v>
      </c>
      <c r="F189" t="s">
        <v>1733</v>
      </c>
      <c r="G189" s="143" t="s">
        <v>534</v>
      </c>
      <c r="J189" s="158" t="str">
        <f t="shared" si="0"/>
        <v>5</v>
      </c>
      <c r="K189" s="143">
        <v>0.5521527777777778</v>
      </c>
      <c r="N189" s="6">
        <v>215</v>
      </c>
    </row>
    <row r="190" spans="1:14" ht="12.75">
      <c r="A190" s="42"/>
      <c r="B190" t="s">
        <v>1104</v>
      </c>
      <c r="C190" t="s">
        <v>611</v>
      </c>
      <c r="E190" s="6" t="s">
        <v>763</v>
      </c>
      <c r="F190" t="s">
        <v>1733</v>
      </c>
      <c r="G190" s="143" t="s">
        <v>534</v>
      </c>
      <c r="J190" s="158" t="str">
        <f t="shared" si="0"/>
        <v>5</v>
      </c>
      <c r="K190" s="143">
        <v>0.5521527777777778</v>
      </c>
      <c r="N190" s="6">
        <v>215</v>
      </c>
    </row>
    <row r="191" spans="1:14" ht="12.75">
      <c r="A191" s="42"/>
      <c r="B191" t="s">
        <v>545</v>
      </c>
      <c r="C191" t="s">
        <v>611</v>
      </c>
      <c r="E191" s="6" t="s">
        <v>763</v>
      </c>
      <c r="F191" t="s">
        <v>1733</v>
      </c>
      <c r="G191" s="143" t="s">
        <v>534</v>
      </c>
      <c r="J191" s="158" t="str">
        <f t="shared" si="0"/>
        <v>5</v>
      </c>
      <c r="K191" s="143">
        <v>0.5521527777777778</v>
      </c>
      <c r="N191" s="6">
        <v>215</v>
      </c>
    </row>
    <row r="192" spans="1:14" ht="12.75">
      <c r="A192" s="42"/>
      <c r="B192" t="s">
        <v>1096</v>
      </c>
      <c r="C192" t="s">
        <v>612</v>
      </c>
      <c r="E192" s="6" t="s">
        <v>763</v>
      </c>
      <c r="F192" t="s">
        <v>1660</v>
      </c>
      <c r="G192" s="143" t="s">
        <v>534</v>
      </c>
      <c r="J192" s="158" t="str">
        <f t="shared" si="0"/>
        <v>6</v>
      </c>
      <c r="K192" s="143">
        <v>0.5634375</v>
      </c>
      <c r="N192" s="6">
        <v>211</v>
      </c>
    </row>
    <row r="193" spans="1:14" ht="12.75">
      <c r="A193" s="42"/>
      <c r="B193" t="s">
        <v>546</v>
      </c>
      <c r="C193" t="s">
        <v>612</v>
      </c>
      <c r="E193" s="6" t="s">
        <v>763</v>
      </c>
      <c r="F193" t="s">
        <v>1752</v>
      </c>
      <c r="G193" s="143" t="s">
        <v>534</v>
      </c>
      <c r="J193" s="158" t="str">
        <f t="shared" si="0"/>
        <v>6</v>
      </c>
      <c r="K193" s="143">
        <v>0.5634375</v>
      </c>
      <c r="N193" s="6">
        <v>211</v>
      </c>
    </row>
    <row r="194" spans="1:14" ht="12.75">
      <c r="A194" s="42"/>
      <c r="B194" t="s">
        <v>547</v>
      </c>
      <c r="C194" t="s">
        <v>612</v>
      </c>
      <c r="E194" s="6" t="s">
        <v>763</v>
      </c>
      <c r="F194" t="s">
        <v>548</v>
      </c>
      <c r="G194" s="143" t="s">
        <v>534</v>
      </c>
      <c r="J194" s="158" t="str">
        <f t="shared" si="0"/>
        <v>6</v>
      </c>
      <c r="K194" s="143">
        <v>0.5634375</v>
      </c>
      <c r="N194" s="6">
        <v>211</v>
      </c>
    </row>
    <row r="195" spans="1:14" ht="12.75">
      <c r="A195" s="42"/>
      <c r="B195" t="s">
        <v>549</v>
      </c>
      <c r="C195" t="s">
        <v>612</v>
      </c>
      <c r="E195" s="6" t="s">
        <v>763</v>
      </c>
      <c r="G195" s="143" t="s">
        <v>534</v>
      </c>
      <c r="J195" s="158" t="str">
        <f t="shared" si="0"/>
        <v>6</v>
      </c>
      <c r="K195" s="143">
        <v>0.5634375</v>
      </c>
      <c r="N195" s="6">
        <v>211</v>
      </c>
    </row>
    <row r="196" spans="1:14" ht="12.75">
      <c r="A196" s="42"/>
      <c r="B196" t="s">
        <v>775</v>
      </c>
      <c r="C196" t="s">
        <v>613</v>
      </c>
      <c r="E196" s="6" t="s">
        <v>763</v>
      </c>
      <c r="F196" t="s">
        <v>1694</v>
      </c>
      <c r="G196" s="143" t="s">
        <v>534</v>
      </c>
      <c r="J196" s="158" t="str">
        <f t="shared" si="0"/>
        <v>7</v>
      </c>
      <c r="K196" s="143">
        <v>0.5653703703703704</v>
      </c>
      <c r="N196" s="6">
        <v>207</v>
      </c>
    </row>
    <row r="197" spans="1:14" ht="12.75">
      <c r="A197" s="42"/>
      <c r="B197" t="s">
        <v>1090</v>
      </c>
      <c r="C197" t="s">
        <v>613</v>
      </c>
      <c r="E197" s="6" t="s">
        <v>763</v>
      </c>
      <c r="F197" t="s">
        <v>1660</v>
      </c>
      <c r="G197" s="143" t="s">
        <v>534</v>
      </c>
      <c r="J197" s="158" t="str">
        <f t="shared" si="0"/>
        <v>7</v>
      </c>
      <c r="K197" s="143">
        <v>0.5653703703703704</v>
      </c>
      <c r="N197" s="6">
        <v>207</v>
      </c>
    </row>
    <row r="198" spans="1:14" ht="12.75">
      <c r="A198" s="42"/>
      <c r="B198" t="s">
        <v>787</v>
      </c>
      <c r="C198" t="s">
        <v>613</v>
      </c>
      <c r="E198" s="6" t="s">
        <v>763</v>
      </c>
      <c r="F198" t="s">
        <v>1694</v>
      </c>
      <c r="G198" s="143" t="s">
        <v>534</v>
      </c>
      <c r="J198" s="158" t="str">
        <f t="shared" si="0"/>
        <v>7</v>
      </c>
      <c r="K198" s="143">
        <v>0.5653703703703704</v>
      </c>
      <c r="N198" s="6">
        <v>207</v>
      </c>
    </row>
    <row r="199" spans="1:14" ht="12.75">
      <c r="A199" s="42"/>
      <c r="B199" t="s">
        <v>550</v>
      </c>
      <c r="C199" t="s">
        <v>613</v>
      </c>
      <c r="E199" s="6" t="s">
        <v>763</v>
      </c>
      <c r="F199" t="s">
        <v>1694</v>
      </c>
      <c r="G199" s="143" t="s">
        <v>534</v>
      </c>
      <c r="J199" s="158" t="str">
        <f t="shared" si="0"/>
        <v>7</v>
      </c>
      <c r="K199" s="143">
        <v>0.5653703703703704</v>
      </c>
      <c r="N199" s="6">
        <v>207</v>
      </c>
    </row>
    <row r="200" spans="1:14" ht="12.75">
      <c r="A200" s="42"/>
      <c r="B200" t="s">
        <v>1532</v>
      </c>
      <c r="C200" t="s">
        <v>614</v>
      </c>
      <c r="E200" s="6" t="s">
        <v>763</v>
      </c>
      <c r="F200" t="s">
        <v>551</v>
      </c>
      <c r="G200" s="143" t="s">
        <v>534</v>
      </c>
      <c r="J200" s="158" t="str">
        <f t="shared" si="0"/>
        <v>8</v>
      </c>
      <c r="K200" s="143">
        <v>0.5749421296296297</v>
      </c>
      <c r="N200" s="6">
        <v>203</v>
      </c>
    </row>
    <row r="201" spans="1:14" ht="12.75">
      <c r="A201" s="42"/>
      <c r="B201" t="s">
        <v>1533</v>
      </c>
      <c r="C201" t="s">
        <v>614</v>
      </c>
      <c r="E201" s="6" t="s">
        <v>763</v>
      </c>
      <c r="F201" t="s">
        <v>551</v>
      </c>
      <c r="G201" s="143" t="s">
        <v>534</v>
      </c>
      <c r="J201" s="158" t="str">
        <f t="shared" si="0"/>
        <v>8</v>
      </c>
      <c r="K201" s="143">
        <v>0.5749421296296297</v>
      </c>
      <c r="N201" s="6">
        <v>203</v>
      </c>
    </row>
    <row r="202" spans="1:14" ht="12.75">
      <c r="A202" s="42"/>
      <c r="B202" t="s">
        <v>1523</v>
      </c>
      <c r="C202" t="s">
        <v>614</v>
      </c>
      <c r="E202" s="6" t="s">
        <v>763</v>
      </c>
      <c r="F202" t="s">
        <v>551</v>
      </c>
      <c r="G202" s="143" t="s">
        <v>534</v>
      </c>
      <c r="J202" s="158" t="str">
        <f t="shared" si="0"/>
        <v>8</v>
      </c>
      <c r="K202" s="143">
        <v>0.5749421296296297</v>
      </c>
      <c r="N202" s="6">
        <v>203</v>
      </c>
    </row>
    <row r="203" spans="1:14" ht="12.75">
      <c r="A203" s="42"/>
      <c r="B203" t="s">
        <v>1522</v>
      </c>
      <c r="C203" t="s">
        <v>614</v>
      </c>
      <c r="E203" s="6" t="s">
        <v>763</v>
      </c>
      <c r="F203" t="s">
        <v>551</v>
      </c>
      <c r="G203" s="143" t="s">
        <v>534</v>
      </c>
      <c r="J203" s="158" t="str">
        <f t="shared" si="0"/>
        <v>8</v>
      </c>
      <c r="K203" s="143">
        <v>0.5749421296296297</v>
      </c>
      <c r="N203" s="6">
        <v>203</v>
      </c>
    </row>
    <row r="204" spans="1:14" ht="12.75">
      <c r="A204" s="42"/>
      <c r="B204" t="s">
        <v>806</v>
      </c>
      <c r="C204" t="s">
        <v>615</v>
      </c>
      <c r="E204" s="6" t="s">
        <v>763</v>
      </c>
      <c r="F204" t="s">
        <v>1694</v>
      </c>
      <c r="G204" s="143" t="s">
        <v>534</v>
      </c>
      <c r="J204" s="158" t="str">
        <f t="shared" si="0"/>
        <v>9</v>
      </c>
      <c r="K204" s="143">
        <v>0.5863425925925926</v>
      </c>
      <c r="N204" s="6">
        <v>199</v>
      </c>
    </row>
    <row r="205" spans="1:14" ht="12.75">
      <c r="A205" s="42"/>
      <c r="B205" t="s">
        <v>727</v>
      </c>
      <c r="C205" t="s">
        <v>615</v>
      </c>
      <c r="E205" s="6" t="s">
        <v>763</v>
      </c>
      <c r="F205" t="s">
        <v>1694</v>
      </c>
      <c r="G205" s="143" t="s">
        <v>534</v>
      </c>
      <c r="J205" s="158" t="str">
        <f t="shared" si="0"/>
        <v>9</v>
      </c>
      <c r="K205" s="143">
        <v>0.5863425925925926</v>
      </c>
      <c r="N205" s="6">
        <v>199</v>
      </c>
    </row>
    <row r="206" spans="1:14" ht="12.75">
      <c r="A206" s="42"/>
      <c r="B206" t="s">
        <v>1413</v>
      </c>
      <c r="C206" t="s">
        <v>615</v>
      </c>
      <c r="E206" s="6" t="s">
        <v>763</v>
      </c>
      <c r="F206" t="s">
        <v>1694</v>
      </c>
      <c r="G206" s="143" t="s">
        <v>534</v>
      </c>
      <c r="J206" s="158" t="str">
        <f t="shared" si="0"/>
        <v>9</v>
      </c>
      <c r="K206" s="143">
        <v>0.5863425925925926</v>
      </c>
      <c r="N206" s="6">
        <v>199</v>
      </c>
    </row>
    <row r="207" spans="1:14" ht="12.75">
      <c r="A207" s="42"/>
      <c r="B207" t="s">
        <v>760</v>
      </c>
      <c r="C207" t="s">
        <v>615</v>
      </c>
      <c r="E207" s="6" t="s">
        <v>763</v>
      </c>
      <c r="F207" t="s">
        <v>1694</v>
      </c>
      <c r="G207" s="143" t="s">
        <v>534</v>
      </c>
      <c r="J207" s="158" t="str">
        <f t="shared" si="0"/>
        <v>9</v>
      </c>
      <c r="K207" s="143">
        <v>0.5863425925925926</v>
      </c>
      <c r="N207" s="6">
        <v>199</v>
      </c>
    </row>
    <row r="208" spans="1:14" ht="12.75">
      <c r="A208" s="42"/>
      <c r="B208" t="s">
        <v>552</v>
      </c>
      <c r="C208" t="s">
        <v>616</v>
      </c>
      <c r="E208" s="6" t="s">
        <v>763</v>
      </c>
      <c r="F208" t="s">
        <v>551</v>
      </c>
      <c r="G208" s="143" t="s">
        <v>534</v>
      </c>
      <c r="J208" s="158" t="str">
        <f aca="true" t="shared" si="1" ref="J208:J251">RIGHT(C208,2)</f>
        <v>10</v>
      </c>
      <c r="K208" s="143">
        <v>0.5963773148148148</v>
      </c>
      <c r="N208" s="6">
        <v>195</v>
      </c>
    </row>
    <row r="209" spans="1:14" ht="12.75">
      <c r="A209" s="42"/>
      <c r="B209" t="s">
        <v>553</v>
      </c>
      <c r="C209" t="s">
        <v>616</v>
      </c>
      <c r="E209" s="6" t="s">
        <v>763</v>
      </c>
      <c r="F209" t="s">
        <v>551</v>
      </c>
      <c r="G209" s="143" t="s">
        <v>534</v>
      </c>
      <c r="J209" s="158" t="str">
        <f t="shared" si="1"/>
        <v>10</v>
      </c>
      <c r="K209" s="143">
        <v>0.5963773148148148</v>
      </c>
      <c r="N209" s="6">
        <v>195</v>
      </c>
    </row>
    <row r="210" spans="1:14" ht="12.75">
      <c r="A210" s="42"/>
      <c r="B210" t="s">
        <v>554</v>
      </c>
      <c r="C210" t="s">
        <v>616</v>
      </c>
      <c r="E210" s="6" t="s">
        <v>763</v>
      </c>
      <c r="F210" t="s">
        <v>551</v>
      </c>
      <c r="G210" s="143" t="s">
        <v>534</v>
      </c>
      <c r="J210" s="158" t="str">
        <f t="shared" si="1"/>
        <v>10</v>
      </c>
      <c r="K210" s="143">
        <v>0.5963773148148148</v>
      </c>
      <c r="N210" s="6">
        <v>195</v>
      </c>
    </row>
    <row r="211" spans="1:14" ht="12.75">
      <c r="A211" s="42"/>
      <c r="B211" t="s">
        <v>555</v>
      </c>
      <c r="C211" t="s">
        <v>616</v>
      </c>
      <c r="E211" s="6" t="s">
        <v>763</v>
      </c>
      <c r="F211" t="s">
        <v>551</v>
      </c>
      <c r="G211" s="143" t="s">
        <v>534</v>
      </c>
      <c r="J211" s="158" t="str">
        <f t="shared" si="1"/>
        <v>10</v>
      </c>
      <c r="K211" s="143">
        <v>0.5963773148148148</v>
      </c>
      <c r="N211" s="6">
        <v>195</v>
      </c>
    </row>
    <row r="212" spans="1:14" ht="12.75">
      <c r="A212" s="42"/>
      <c r="B212" t="s">
        <v>1494</v>
      </c>
      <c r="C212" t="s">
        <v>617</v>
      </c>
      <c r="E212" s="6" t="s">
        <v>763</v>
      </c>
      <c r="F212" t="s">
        <v>1694</v>
      </c>
      <c r="G212" s="143" t="s">
        <v>534</v>
      </c>
      <c r="J212" s="158" t="str">
        <f t="shared" si="1"/>
        <v>11</v>
      </c>
      <c r="K212" s="143">
        <v>0.5996180555555556</v>
      </c>
      <c r="N212" s="6">
        <v>191</v>
      </c>
    </row>
    <row r="213" spans="1:14" ht="12.75">
      <c r="A213" s="42"/>
      <c r="B213" t="s">
        <v>792</v>
      </c>
      <c r="C213" t="s">
        <v>617</v>
      </c>
      <c r="E213" s="6" t="s">
        <v>763</v>
      </c>
      <c r="F213" t="s">
        <v>1694</v>
      </c>
      <c r="G213" s="143" t="s">
        <v>534</v>
      </c>
      <c r="J213" s="158" t="str">
        <f t="shared" si="1"/>
        <v>11</v>
      </c>
      <c r="K213" s="143">
        <v>0.5996180555555556</v>
      </c>
      <c r="N213" s="6">
        <v>191</v>
      </c>
    </row>
    <row r="214" spans="1:14" ht="12.75">
      <c r="A214" s="42"/>
      <c r="B214" t="s">
        <v>725</v>
      </c>
      <c r="C214" t="s">
        <v>617</v>
      </c>
      <c r="E214" s="6" t="s">
        <v>765</v>
      </c>
      <c r="F214" t="s">
        <v>1694</v>
      </c>
      <c r="G214" s="143" t="s">
        <v>534</v>
      </c>
      <c r="J214" s="158" t="str">
        <f t="shared" si="1"/>
        <v>11</v>
      </c>
      <c r="K214" s="143">
        <v>0.5996180555555556</v>
      </c>
      <c r="N214" s="6">
        <v>191</v>
      </c>
    </row>
    <row r="215" spans="1:14" ht="12.75">
      <c r="A215" s="42"/>
      <c r="B215" t="s">
        <v>556</v>
      </c>
      <c r="C215" t="s">
        <v>617</v>
      </c>
      <c r="E215" s="6" t="s">
        <v>763</v>
      </c>
      <c r="F215" t="s">
        <v>1694</v>
      </c>
      <c r="G215" s="143" t="s">
        <v>534</v>
      </c>
      <c r="J215" s="158" t="str">
        <f t="shared" si="1"/>
        <v>11</v>
      </c>
      <c r="K215" s="143">
        <v>0.5996180555555556</v>
      </c>
      <c r="N215" s="6">
        <v>191</v>
      </c>
    </row>
    <row r="216" spans="1:14" ht="12.75">
      <c r="A216" s="42"/>
      <c r="B216" t="s">
        <v>724</v>
      </c>
      <c r="C216" t="s">
        <v>618</v>
      </c>
      <c r="E216" s="6" t="s">
        <v>763</v>
      </c>
      <c r="F216" t="s">
        <v>1899</v>
      </c>
      <c r="G216" s="143" t="s">
        <v>534</v>
      </c>
      <c r="J216" s="158" t="str">
        <f t="shared" si="1"/>
        <v>12</v>
      </c>
      <c r="K216" s="143">
        <v>0.6711458333333334</v>
      </c>
      <c r="N216" s="6">
        <v>187</v>
      </c>
    </row>
    <row r="217" spans="1:14" ht="12.75">
      <c r="A217" s="42"/>
      <c r="B217" t="s">
        <v>1356</v>
      </c>
      <c r="C217" t="s">
        <v>618</v>
      </c>
      <c r="E217" s="6" t="s">
        <v>763</v>
      </c>
      <c r="F217" t="s">
        <v>1694</v>
      </c>
      <c r="G217" s="143" t="s">
        <v>534</v>
      </c>
      <c r="J217" s="158" t="str">
        <f t="shared" si="1"/>
        <v>12</v>
      </c>
      <c r="K217" s="143">
        <v>0.6711458333333334</v>
      </c>
      <c r="N217" s="6">
        <v>187</v>
      </c>
    </row>
    <row r="218" spans="1:14" ht="12.75">
      <c r="A218" s="42"/>
      <c r="B218" t="s">
        <v>1121</v>
      </c>
      <c r="C218" t="s">
        <v>618</v>
      </c>
      <c r="E218" s="6" t="s">
        <v>763</v>
      </c>
      <c r="F218" t="s">
        <v>1899</v>
      </c>
      <c r="G218" s="143" t="s">
        <v>534</v>
      </c>
      <c r="J218" s="158" t="str">
        <f t="shared" si="1"/>
        <v>12</v>
      </c>
      <c r="K218" s="143">
        <v>0.6711458333333334</v>
      </c>
      <c r="N218" s="6">
        <v>187</v>
      </c>
    </row>
    <row r="219" spans="1:14" ht="12.75">
      <c r="A219" s="42"/>
      <c r="B219" t="s">
        <v>557</v>
      </c>
      <c r="C219" t="s">
        <v>618</v>
      </c>
      <c r="E219" s="6" t="s">
        <v>763</v>
      </c>
      <c r="F219" t="s">
        <v>1667</v>
      </c>
      <c r="G219" s="143" t="s">
        <v>534</v>
      </c>
      <c r="J219" s="158" t="str">
        <f t="shared" si="1"/>
        <v>12</v>
      </c>
      <c r="K219" s="143">
        <v>0.6711458333333334</v>
      </c>
      <c r="N219" s="6">
        <v>187</v>
      </c>
    </row>
    <row r="220" spans="1:14" ht="12.75">
      <c r="A220" s="42"/>
      <c r="B220" t="s">
        <v>1381</v>
      </c>
      <c r="C220" t="s">
        <v>619</v>
      </c>
      <c r="E220" s="6" t="s">
        <v>763</v>
      </c>
      <c r="F220" t="s">
        <v>1660</v>
      </c>
      <c r="G220" s="143" t="s">
        <v>534</v>
      </c>
      <c r="J220" s="158" t="str">
        <f t="shared" si="1"/>
        <v>13</v>
      </c>
      <c r="K220" s="143">
        <v>0.6842129629629629</v>
      </c>
      <c r="N220" s="6">
        <v>183</v>
      </c>
    </row>
    <row r="221" spans="1:14" ht="12.75">
      <c r="A221" s="42"/>
      <c r="B221" t="s">
        <v>776</v>
      </c>
      <c r="C221" t="s">
        <v>619</v>
      </c>
      <c r="E221" s="6" t="s">
        <v>763</v>
      </c>
      <c r="F221" t="s">
        <v>1660</v>
      </c>
      <c r="G221" s="143" t="s">
        <v>534</v>
      </c>
      <c r="J221" s="158" t="str">
        <f t="shared" si="1"/>
        <v>13</v>
      </c>
      <c r="K221" s="143">
        <v>0.6842129629629629</v>
      </c>
      <c r="N221" s="6">
        <v>183</v>
      </c>
    </row>
    <row r="222" spans="1:14" ht="12.75">
      <c r="A222" s="42"/>
      <c r="B222" t="s">
        <v>811</v>
      </c>
      <c r="C222" t="s">
        <v>619</v>
      </c>
      <c r="E222" s="6" t="s">
        <v>763</v>
      </c>
      <c r="F222" t="s">
        <v>1660</v>
      </c>
      <c r="G222" s="143" t="s">
        <v>534</v>
      </c>
      <c r="J222" s="158" t="str">
        <f t="shared" si="1"/>
        <v>13</v>
      </c>
      <c r="K222" s="143">
        <v>0.6842129629629629</v>
      </c>
      <c r="N222" s="6">
        <v>183</v>
      </c>
    </row>
    <row r="223" spans="1:14" ht="12.75">
      <c r="A223" s="42"/>
      <c r="B223" t="s">
        <v>558</v>
      </c>
      <c r="C223" t="s">
        <v>619</v>
      </c>
      <c r="E223" s="6" t="s">
        <v>763</v>
      </c>
      <c r="F223" t="s">
        <v>1660</v>
      </c>
      <c r="G223" s="143" t="s">
        <v>534</v>
      </c>
      <c r="J223" s="158" t="str">
        <f t="shared" si="1"/>
        <v>13</v>
      </c>
      <c r="K223" s="143">
        <v>0.6842129629629629</v>
      </c>
      <c r="N223" s="6">
        <v>183</v>
      </c>
    </row>
    <row r="224" spans="1:14" ht="12.75">
      <c r="A224" s="42"/>
      <c r="B224" t="s">
        <v>812</v>
      </c>
      <c r="C224" t="s">
        <v>620</v>
      </c>
      <c r="E224" s="6" t="s">
        <v>763</v>
      </c>
      <c r="F224" t="s">
        <v>1660</v>
      </c>
      <c r="G224" s="143" t="s">
        <v>534</v>
      </c>
      <c r="J224" s="158" t="str">
        <f t="shared" si="1"/>
        <v>14</v>
      </c>
      <c r="K224" s="143">
        <v>0.6976620370370371</v>
      </c>
      <c r="N224" s="6">
        <v>179</v>
      </c>
    </row>
    <row r="225" spans="1:14" ht="12.75">
      <c r="A225" s="42"/>
      <c r="B225" t="s">
        <v>817</v>
      </c>
      <c r="C225" t="s">
        <v>620</v>
      </c>
      <c r="E225" s="6" t="s">
        <v>763</v>
      </c>
      <c r="F225" t="s">
        <v>1660</v>
      </c>
      <c r="G225" s="143" t="s">
        <v>534</v>
      </c>
      <c r="J225" s="158" t="str">
        <f t="shared" si="1"/>
        <v>14</v>
      </c>
      <c r="K225" s="143">
        <v>0.6976620370370371</v>
      </c>
      <c r="N225" s="6">
        <v>179</v>
      </c>
    </row>
    <row r="226" spans="1:14" ht="12.75">
      <c r="A226" s="42"/>
      <c r="B226" t="s">
        <v>726</v>
      </c>
      <c r="C226" t="s">
        <v>620</v>
      </c>
      <c r="E226" s="6" t="s">
        <v>763</v>
      </c>
      <c r="F226" t="s">
        <v>1660</v>
      </c>
      <c r="G226" s="143" t="s">
        <v>534</v>
      </c>
      <c r="J226" s="158" t="str">
        <f t="shared" si="1"/>
        <v>14</v>
      </c>
      <c r="K226" s="143">
        <v>0.6976620370370371</v>
      </c>
      <c r="N226" s="6">
        <v>179</v>
      </c>
    </row>
    <row r="227" spans="1:14" ht="12.75">
      <c r="A227" s="42"/>
      <c r="B227" t="s">
        <v>782</v>
      </c>
      <c r="C227" t="s">
        <v>620</v>
      </c>
      <c r="E227" s="6" t="s">
        <v>765</v>
      </c>
      <c r="F227" t="s">
        <v>1713</v>
      </c>
      <c r="G227" s="143" t="s">
        <v>534</v>
      </c>
      <c r="J227" s="158" t="str">
        <f t="shared" si="1"/>
        <v>14</v>
      </c>
      <c r="K227" s="143">
        <v>0.6976620370370371</v>
      </c>
      <c r="N227" s="6">
        <v>179</v>
      </c>
    </row>
    <row r="228" spans="1:14" ht="12.75">
      <c r="A228" s="42"/>
      <c r="B228" t="s">
        <v>559</v>
      </c>
      <c r="C228" t="s">
        <v>621</v>
      </c>
      <c r="E228" s="6" t="s">
        <v>763</v>
      </c>
      <c r="F228" t="s">
        <v>261</v>
      </c>
      <c r="G228" s="143" t="s">
        <v>534</v>
      </c>
      <c r="J228" s="158" t="str">
        <f t="shared" si="1"/>
        <v>15</v>
      </c>
      <c r="K228" s="143">
        <v>0.7137268518518519</v>
      </c>
      <c r="N228" s="6">
        <v>175</v>
      </c>
    </row>
    <row r="229" spans="1:14" ht="12.75">
      <c r="A229" s="42"/>
      <c r="B229" t="s">
        <v>560</v>
      </c>
      <c r="C229" t="s">
        <v>621</v>
      </c>
      <c r="E229" s="6" t="s">
        <v>763</v>
      </c>
      <c r="F229" t="s">
        <v>2677</v>
      </c>
      <c r="G229" s="143" t="s">
        <v>534</v>
      </c>
      <c r="J229" s="158" t="str">
        <f t="shared" si="1"/>
        <v>15</v>
      </c>
      <c r="K229" s="143">
        <v>0.7137268518518519</v>
      </c>
      <c r="N229" s="6">
        <v>175</v>
      </c>
    </row>
    <row r="230" spans="1:14" ht="12.75">
      <c r="A230" s="42"/>
      <c r="B230" t="s">
        <v>561</v>
      </c>
      <c r="C230" t="s">
        <v>621</v>
      </c>
      <c r="E230" s="6" t="s">
        <v>763</v>
      </c>
      <c r="F230" t="s">
        <v>2677</v>
      </c>
      <c r="G230" s="143" t="s">
        <v>534</v>
      </c>
      <c r="J230" s="158" t="str">
        <f t="shared" si="1"/>
        <v>15</v>
      </c>
      <c r="K230" s="143">
        <v>0.7137268518518519</v>
      </c>
      <c r="N230" s="6">
        <v>175</v>
      </c>
    </row>
    <row r="231" spans="1:14" ht="12.75">
      <c r="A231" s="42"/>
      <c r="B231" t="s">
        <v>562</v>
      </c>
      <c r="C231" t="s">
        <v>621</v>
      </c>
      <c r="E231" s="6" t="s">
        <v>763</v>
      </c>
      <c r="F231" t="s">
        <v>2677</v>
      </c>
      <c r="G231" s="143" t="s">
        <v>534</v>
      </c>
      <c r="J231" s="158" t="str">
        <f t="shared" si="1"/>
        <v>15</v>
      </c>
      <c r="K231" s="143">
        <v>0.7137268518518519</v>
      </c>
      <c r="N231" s="6">
        <v>175</v>
      </c>
    </row>
    <row r="232" spans="1:14" ht="12.75">
      <c r="A232" s="42"/>
      <c r="B232" t="s">
        <v>563</v>
      </c>
      <c r="C232" t="s">
        <v>622</v>
      </c>
      <c r="E232" s="6" t="s">
        <v>763</v>
      </c>
      <c r="F232" t="s">
        <v>564</v>
      </c>
      <c r="G232" s="143" t="s">
        <v>534</v>
      </c>
      <c r="J232" s="158" t="str">
        <f t="shared" si="1"/>
        <v>16</v>
      </c>
      <c r="K232" s="143">
        <v>0.733113425925926</v>
      </c>
      <c r="N232" s="6">
        <v>171</v>
      </c>
    </row>
    <row r="233" spans="1:14" ht="12.75">
      <c r="A233" s="42"/>
      <c r="B233" t="s">
        <v>565</v>
      </c>
      <c r="C233" t="s">
        <v>622</v>
      </c>
      <c r="E233" s="6" t="s">
        <v>763</v>
      </c>
      <c r="F233" t="s">
        <v>564</v>
      </c>
      <c r="G233" s="143" t="s">
        <v>534</v>
      </c>
      <c r="J233" s="158" t="str">
        <f t="shared" si="1"/>
        <v>16</v>
      </c>
      <c r="K233" s="143">
        <v>0.733113425925926</v>
      </c>
      <c r="N233" s="6">
        <v>171</v>
      </c>
    </row>
    <row r="234" spans="1:14" ht="12.75">
      <c r="A234" s="42"/>
      <c r="B234" t="s">
        <v>566</v>
      </c>
      <c r="C234" t="s">
        <v>622</v>
      </c>
      <c r="E234" s="6" t="s">
        <v>763</v>
      </c>
      <c r="F234" t="s">
        <v>564</v>
      </c>
      <c r="G234" s="143" t="s">
        <v>534</v>
      </c>
      <c r="J234" s="158" t="str">
        <f t="shared" si="1"/>
        <v>16</v>
      </c>
      <c r="K234" s="143">
        <v>0.733113425925926</v>
      </c>
      <c r="N234" s="6">
        <v>171</v>
      </c>
    </row>
    <row r="235" spans="1:14" ht="12.75">
      <c r="A235" s="42"/>
      <c r="B235" t="s">
        <v>567</v>
      </c>
      <c r="C235" t="s">
        <v>622</v>
      </c>
      <c r="E235" s="6" t="s">
        <v>763</v>
      </c>
      <c r="F235" t="s">
        <v>568</v>
      </c>
      <c r="G235" s="143" t="s">
        <v>534</v>
      </c>
      <c r="J235" s="158" t="str">
        <f t="shared" si="1"/>
        <v>16</v>
      </c>
      <c r="K235" s="143">
        <v>0.733113425925926</v>
      </c>
      <c r="N235" s="6">
        <v>171</v>
      </c>
    </row>
    <row r="236" spans="1:14" ht="12.75">
      <c r="A236" s="42"/>
      <c r="B236" t="s">
        <v>1542</v>
      </c>
      <c r="C236" t="s">
        <v>623</v>
      </c>
      <c r="E236" s="6" t="s">
        <v>765</v>
      </c>
      <c r="F236" t="s">
        <v>1694</v>
      </c>
      <c r="G236" s="143" t="s">
        <v>569</v>
      </c>
      <c r="J236" s="158" t="str">
        <f t="shared" si="1"/>
        <v>17</v>
      </c>
      <c r="K236" s="143">
        <v>0.7339351851851852</v>
      </c>
      <c r="N236" s="6">
        <v>167</v>
      </c>
    </row>
    <row r="237" spans="1:14" ht="12.75">
      <c r="A237" s="42"/>
      <c r="B237" t="s">
        <v>1517</v>
      </c>
      <c r="C237" t="s">
        <v>623</v>
      </c>
      <c r="E237" s="6" t="s">
        <v>765</v>
      </c>
      <c r="F237" t="s">
        <v>1694</v>
      </c>
      <c r="G237" s="143" t="s">
        <v>569</v>
      </c>
      <c r="J237" s="158" t="str">
        <f t="shared" si="1"/>
        <v>17</v>
      </c>
      <c r="K237" s="143">
        <v>0.7339351851851852</v>
      </c>
      <c r="N237" s="6">
        <v>167</v>
      </c>
    </row>
    <row r="238" spans="1:14" ht="12.75">
      <c r="A238" s="42"/>
      <c r="B238" t="s">
        <v>570</v>
      </c>
      <c r="C238" t="s">
        <v>623</v>
      </c>
      <c r="E238" s="6" t="s">
        <v>765</v>
      </c>
      <c r="F238" t="s">
        <v>1694</v>
      </c>
      <c r="G238" s="143" t="s">
        <v>569</v>
      </c>
      <c r="J238" s="158" t="str">
        <f t="shared" si="1"/>
        <v>17</v>
      </c>
      <c r="K238" s="143">
        <v>0.7339351851851852</v>
      </c>
      <c r="N238" s="6">
        <v>167</v>
      </c>
    </row>
    <row r="239" spans="1:14" ht="12.75">
      <c r="A239" s="42"/>
      <c r="B239" t="s">
        <v>571</v>
      </c>
      <c r="C239" t="s">
        <v>623</v>
      </c>
      <c r="E239" s="6" t="s">
        <v>765</v>
      </c>
      <c r="F239" t="s">
        <v>1694</v>
      </c>
      <c r="G239" s="143" t="s">
        <v>569</v>
      </c>
      <c r="J239" s="158" t="str">
        <f t="shared" si="1"/>
        <v>17</v>
      </c>
      <c r="K239" s="143">
        <v>0.7339351851851852</v>
      </c>
      <c r="N239" s="6">
        <v>167</v>
      </c>
    </row>
    <row r="240" spans="1:14" ht="12.75">
      <c r="A240" s="42"/>
      <c r="B240" t="s">
        <v>819</v>
      </c>
      <c r="C240" t="s">
        <v>624</v>
      </c>
      <c r="E240" s="6" t="s">
        <v>765</v>
      </c>
      <c r="F240" t="s">
        <v>1660</v>
      </c>
      <c r="G240" s="143" t="s">
        <v>569</v>
      </c>
      <c r="J240" s="158" t="str">
        <f t="shared" si="1"/>
        <v>18</v>
      </c>
      <c r="K240" s="143">
        <v>0.7410185185185186</v>
      </c>
      <c r="N240" s="6">
        <v>163</v>
      </c>
    </row>
    <row r="241" spans="1:14" ht="12.75">
      <c r="A241" s="42"/>
      <c r="B241" t="s">
        <v>1458</v>
      </c>
      <c r="C241" t="s">
        <v>624</v>
      </c>
      <c r="E241" s="6" t="s">
        <v>765</v>
      </c>
      <c r="F241" t="s">
        <v>1660</v>
      </c>
      <c r="G241" s="143" t="s">
        <v>569</v>
      </c>
      <c r="J241" s="158" t="str">
        <f t="shared" si="1"/>
        <v>18</v>
      </c>
      <c r="K241" s="143">
        <v>0.7410185185185186</v>
      </c>
      <c r="N241" s="6">
        <v>163</v>
      </c>
    </row>
    <row r="242" spans="1:14" ht="12.75">
      <c r="A242" s="42"/>
      <c r="B242" t="s">
        <v>1159</v>
      </c>
      <c r="C242" t="s">
        <v>624</v>
      </c>
      <c r="E242" s="6" t="s">
        <v>765</v>
      </c>
      <c r="F242" t="s">
        <v>1733</v>
      </c>
      <c r="G242" s="143" t="s">
        <v>569</v>
      </c>
      <c r="J242" s="158" t="str">
        <f t="shared" si="1"/>
        <v>18</v>
      </c>
      <c r="K242" s="143">
        <v>0.7410185185185186</v>
      </c>
      <c r="N242" s="6">
        <v>163</v>
      </c>
    </row>
    <row r="243" spans="1:14" ht="12.75">
      <c r="A243" s="42"/>
      <c r="B243" t="s">
        <v>572</v>
      </c>
      <c r="C243" t="s">
        <v>624</v>
      </c>
      <c r="E243" s="6" t="s">
        <v>765</v>
      </c>
      <c r="F243" t="s">
        <v>1733</v>
      </c>
      <c r="G243" s="143" t="s">
        <v>569</v>
      </c>
      <c r="J243" s="158" t="str">
        <f t="shared" si="1"/>
        <v>18</v>
      </c>
      <c r="K243" s="143">
        <v>0.7410185185185186</v>
      </c>
      <c r="N243" s="6">
        <v>163</v>
      </c>
    </row>
    <row r="244" spans="1:14" ht="12.75">
      <c r="A244" s="42"/>
      <c r="B244" t="s">
        <v>779</v>
      </c>
      <c r="C244" t="s">
        <v>625</v>
      </c>
      <c r="E244" s="6" t="s">
        <v>765</v>
      </c>
      <c r="F244" t="s">
        <v>48</v>
      </c>
      <c r="G244" s="143" t="s">
        <v>569</v>
      </c>
      <c r="J244" s="158" t="str">
        <f t="shared" si="1"/>
        <v>19</v>
      </c>
      <c r="K244" s="143">
        <v>0.7545833333333333</v>
      </c>
      <c r="N244" s="6">
        <v>159</v>
      </c>
    </row>
    <row r="245" spans="1:14" ht="12.75">
      <c r="A245" s="42"/>
      <c r="B245" t="s">
        <v>573</v>
      </c>
      <c r="C245" t="s">
        <v>625</v>
      </c>
      <c r="E245" s="6" t="s">
        <v>765</v>
      </c>
      <c r="F245" t="s">
        <v>1752</v>
      </c>
      <c r="G245" s="143" t="s">
        <v>569</v>
      </c>
      <c r="J245" s="158" t="str">
        <f t="shared" si="1"/>
        <v>19</v>
      </c>
      <c r="K245" s="143">
        <v>0.7545833333333333</v>
      </c>
      <c r="N245" s="6">
        <v>159</v>
      </c>
    </row>
    <row r="246" spans="1:14" ht="12.75">
      <c r="A246" s="42"/>
      <c r="B246" t="s">
        <v>574</v>
      </c>
      <c r="C246" t="s">
        <v>625</v>
      </c>
      <c r="E246" s="6" t="s">
        <v>765</v>
      </c>
      <c r="F246" t="s">
        <v>1752</v>
      </c>
      <c r="G246" s="143" t="s">
        <v>569</v>
      </c>
      <c r="J246" s="158" t="str">
        <f t="shared" si="1"/>
        <v>19</v>
      </c>
      <c r="K246" s="143">
        <v>0.7545833333333333</v>
      </c>
      <c r="N246" s="6">
        <v>159</v>
      </c>
    </row>
    <row r="247" spans="1:14" ht="12.75">
      <c r="A247" s="42"/>
      <c r="B247" t="s">
        <v>575</v>
      </c>
      <c r="C247" t="s">
        <v>625</v>
      </c>
      <c r="E247" s="6" t="s">
        <v>765</v>
      </c>
      <c r="F247" t="s">
        <v>2677</v>
      </c>
      <c r="G247" s="143" t="s">
        <v>569</v>
      </c>
      <c r="J247" s="158" t="str">
        <f t="shared" si="1"/>
        <v>19</v>
      </c>
      <c r="K247" s="143">
        <v>0.7545833333333333</v>
      </c>
      <c r="N247" s="6">
        <v>159</v>
      </c>
    </row>
    <row r="248" spans="1:14" ht="12.75">
      <c r="A248" s="42"/>
      <c r="B248" t="s">
        <v>576</v>
      </c>
      <c r="C248" t="s">
        <v>626</v>
      </c>
      <c r="E248" s="6" t="s">
        <v>763</v>
      </c>
      <c r="F248" t="s">
        <v>540</v>
      </c>
      <c r="G248" s="143" t="s">
        <v>534</v>
      </c>
      <c r="J248" s="158" t="str">
        <f t="shared" si="1"/>
        <v>20</v>
      </c>
      <c r="K248" s="143">
        <v>0.7803240740740741</v>
      </c>
      <c r="N248" s="6">
        <v>155</v>
      </c>
    </row>
    <row r="249" spans="1:14" ht="12.75">
      <c r="A249" s="42"/>
      <c r="B249" t="s">
        <v>577</v>
      </c>
      <c r="C249" t="s">
        <v>626</v>
      </c>
      <c r="E249" s="6" t="s">
        <v>763</v>
      </c>
      <c r="F249" t="s">
        <v>1752</v>
      </c>
      <c r="G249" s="143" t="s">
        <v>534</v>
      </c>
      <c r="J249" s="158" t="str">
        <f t="shared" si="1"/>
        <v>20</v>
      </c>
      <c r="K249" s="143">
        <v>0.7803240740740741</v>
      </c>
      <c r="N249" s="6">
        <v>155</v>
      </c>
    </row>
    <row r="250" spans="1:14" ht="12.75">
      <c r="A250" s="42"/>
      <c r="B250" t="s">
        <v>578</v>
      </c>
      <c r="C250" t="s">
        <v>626</v>
      </c>
      <c r="E250" s="6" t="s">
        <v>763</v>
      </c>
      <c r="F250" t="s">
        <v>261</v>
      </c>
      <c r="G250" s="143" t="s">
        <v>534</v>
      </c>
      <c r="J250" s="158" t="str">
        <f t="shared" si="1"/>
        <v>20</v>
      </c>
      <c r="K250" s="143">
        <v>0.7803240740740741</v>
      </c>
      <c r="N250" s="6">
        <v>155</v>
      </c>
    </row>
    <row r="251" spans="1:14" ht="12.75">
      <c r="A251" s="42"/>
      <c r="B251" t="s">
        <v>579</v>
      </c>
      <c r="C251" t="s">
        <v>626</v>
      </c>
      <c r="E251" s="6" t="s">
        <v>763</v>
      </c>
      <c r="F251" t="s">
        <v>1752</v>
      </c>
      <c r="G251" s="143" t="s">
        <v>534</v>
      </c>
      <c r="J251" s="158" t="str">
        <f t="shared" si="1"/>
        <v>20</v>
      </c>
      <c r="K251" s="143">
        <v>0.7803240740740741</v>
      </c>
      <c r="N251" s="6">
        <v>155</v>
      </c>
    </row>
    <row r="252" spans="1:14" ht="12.75">
      <c r="A252" s="42"/>
      <c r="E252" s="6"/>
      <c r="G252" s="143"/>
      <c r="J252" s="158"/>
      <c r="K252" s="143"/>
      <c r="N252" s="6"/>
    </row>
    <row r="253" spans="1:14" ht="12.75">
      <c r="A253" s="42"/>
      <c r="E253" s="6"/>
      <c r="G253" s="143"/>
      <c r="J253" s="158"/>
      <c r="K253" s="143"/>
      <c r="N253" s="6"/>
    </row>
    <row r="254" spans="1:14" ht="19.5">
      <c r="A254" s="42"/>
      <c r="B254" s="159" t="s">
        <v>717</v>
      </c>
      <c r="E254" s="6"/>
      <c r="G254" s="143"/>
      <c r="J254" s="158"/>
      <c r="K254" s="143"/>
      <c r="N254" s="6"/>
    </row>
    <row r="255" spans="2:14" ht="19.5">
      <c r="B255" s="159"/>
      <c r="E255" s="6"/>
      <c r="G255" s="143"/>
      <c r="J255" s="158"/>
      <c r="K255" s="143"/>
      <c r="N255" s="6"/>
    </row>
    <row r="256" spans="1:14" ht="12.75">
      <c r="A256" s="42"/>
      <c r="B256" t="s">
        <v>1127</v>
      </c>
      <c r="C256" t="s">
        <v>627</v>
      </c>
      <c r="E256" s="6" t="s">
        <v>765</v>
      </c>
      <c r="F256" t="s">
        <v>580</v>
      </c>
      <c r="G256" t="s">
        <v>581</v>
      </c>
      <c r="J256" s="158" t="str">
        <f aca="true" t="shared" si="2" ref="J256:J273">RIGHT(C256,1)</f>
        <v>1</v>
      </c>
      <c r="K256" s="143">
        <v>0.6354282407407407</v>
      </c>
      <c r="N256" s="6">
        <v>262</v>
      </c>
    </row>
    <row r="257" spans="1:14" ht="12.75">
      <c r="A257" s="42"/>
      <c r="B257" t="s">
        <v>1091</v>
      </c>
      <c r="C257" t="s">
        <v>627</v>
      </c>
      <c r="E257" s="6" t="s">
        <v>763</v>
      </c>
      <c r="F257" t="s">
        <v>1752</v>
      </c>
      <c r="G257" t="s">
        <v>581</v>
      </c>
      <c r="J257" s="158" t="str">
        <f t="shared" si="2"/>
        <v>1</v>
      </c>
      <c r="K257" s="143">
        <v>0.6354282407407407</v>
      </c>
      <c r="N257" s="6">
        <v>262</v>
      </c>
    </row>
    <row r="258" spans="1:14" ht="12.75">
      <c r="A258" s="42"/>
      <c r="B258" t="s">
        <v>582</v>
      </c>
      <c r="C258" t="s">
        <v>628</v>
      </c>
      <c r="E258" s="6" t="s">
        <v>763</v>
      </c>
      <c r="F258" t="s">
        <v>583</v>
      </c>
      <c r="G258" t="s">
        <v>581</v>
      </c>
      <c r="J258" s="158" t="str">
        <f t="shared" si="2"/>
        <v>2</v>
      </c>
      <c r="K258" s="143">
        <v>0.6989930555555556</v>
      </c>
      <c r="N258" s="6">
        <v>258</v>
      </c>
    </row>
    <row r="259" spans="1:14" ht="12.75">
      <c r="A259" s="42"/>
      <c r="B259" t="s">
        <v>584</v>
      </c>
      <c r="C259" t="s">
        <v>628</v>
      </c>
      <c r="E259" s="6" t="s">
        <v>763</v>
      </c>
      <c r="F259" t="s">
        <v>585</v>
      </c>
      <c r="G259" t="s">
        <v>581</v>
      </c>
      <c r="J259" s="158" t="str">
        <f t="shared" si="2"/>
        <v>2</v>
      </c>
      <c r="K259" s="143">
        <v>0.6989930555555556</v>
      </c>
      <c r="N259" s="6">
        <v>258</v>
      </c>
    </row>
    <row r="260" spans="1:14" ht="12.75">
      <c r="A260" s="42"/>
      <c r="B260" t="s">
        <v>774</v>
      </c>
      <c r="C260" t="s">
        <v>629</v>
      </c>
      <c r="E260" s="6" t="s">
        <v>763</v>
      </c>
      <c r="F260" t="s">
        <v>1694</v>
      </c>
      <c r="G260" t="s">
        <v>581</v>
      </c>
      <c r="J260" s="158" t="str">
        <f t="shared" si="2"/>
        <v>3</v>
      </c>
      <c r="K260" s="143">
        <v>0.7327777777777778</v>
      </c>
      <c r="N260" s="6">
        <v>254</v>
      </c>
    </row>
    <row r="261" spans="1:14" ht="12.75">
      <c r="A261" s="42"/>
      <c r="B261" t="s">
        <v>586</v>
      </c>
      <c r="C261" t="s">
        <v>629</v>
      </c>
      <c r="E261" s="6" t="s">
        <v>763</v>
      </c>
      <c r="F261" t="s">
        <v>1694</v>
      </c>
      <c r="G261" t="s">
        <v>581</v>
      </c>
      <c r="J261" s="158" t="str">
        <f t="shared" si="2"/>
        <v>3</v>
      </c>
      <c r="K261" s="143">
        <v>0.7327777777777778</v>
      </c>
      <c r="N261" s="6">
        <v>254</v>
      </c>
    </row>
    <row r="262" spans="1:14" ht="12.75">
      <c r="A262" s="42"/>
      <c r="B262" t="s">
        <v>809</v>
      </c>
      <c r="C262" t="s">
        <v>630</v>
      </c>
      <c r="E262" s="6" t="s">
        <v>763</v>
      </c>
      <c r="F262" t="s">
        <v>1660</v>
      </c>
      <c r="G262" t="s">
        <v>581</v>
      </c>
      <c r="J262" s="158" t="str">
        <f t="shared" si="2"/>
        <v>4</v>
      </c>
      <c r="K262" s="143">
        <v>0.8197453703703704</v>
      </c>
      <c r="N262" s="6">
        <v>250</v>
      </c>
    </row>
    <row r="263" spans="1:14" ht="12.75">
      <c r="A263" s="42"/>
      <c r="B263" t="s">
        <v>1430</v>
      </c>
      <c r="C263" t="s">
        <v>630</v>
      </c>
      <c r="E263" s="6" t="s">
        <v>763</v>
      </c>
      <c r="F263" t="s">
        <v>1660</v>
      </c>
      <c r="G263" t="s">
        <v>581</v>
      </c>
      <c r="J263" s="158" t="str">
        <f t="shared" si="2"/>
        <v>4</v>
      </c>
      <c r="K263" s="143">
        <v>0.8197453703703704</v>
      </c>
      <c r="N263" s="6">
        <v>250</v>
      </c>
    </row>
    <row r="264" spans="1:14" ht="12.75">
      <c r="A264" s="42"/>
      <c r="B264" t="s">
        <v>1497</v>
      </c>
      <c r="C264" t="s">
        <v>631</v>
      </c>
      <c r="E264" s="6" t="s">
        <v>763</v>
      </c>
      <c r="F264" t="s">
        <v>1694</v>
      </c>
      <c r="G264" t="s">
        <v>581</v>
      </c>
      <c r="J264" s="158" t="str">
        <f t="shared" si="2"/>
        <v>5</v>
      </c>
      <c r="K264" s="143">
        <v>0.840925925925926</v>
      </c>
      <c r="N264" s="6">
        <v>246</v>
      </c>
    </row>
    <row r="265" spans="1:14" ht="12.75">
      <c r="A265" s="42"/>
      <c r="B265" t="s">
        <v>587</v>
      </c>
      <c r="C265" t="s">
        <v>631</v>
      </c>
      <c r="E265" s="6" t="s">
        <v>763</v>
      </c>
      <c r="G265" t="s">
        <v>581</v>
      </c>
      <c r="J265" s="158" t="str">
        <f t="shared" si="2"/>
        <v>5</v>
      </c>
      <c r="K265" s="143">
        <v>0.840925925925926</v>
      </c>
      <c r="N265" s="6">
        <v>246</v>
      </c>
    </row>
    <row r="266" spans="1:14" ht="12.75">
      <c r="A266" s="42"/>
      <c r="B266" t="s">
        <v>823</v>
      </c>
      <c r="C266" t="s">
        <v>632</v>
      </c>
      <c r="E266" s="6" t="s">
        <v>765</v>
      </c>
      <c r="F266" t="s">
        <v>1694</v>
      </c>
      <c r="G266" t="s">
        <v>581</v>
      </c>
      <c r="J266" s="158" t="str">
        <f t="shared" si="2"/>
        <v>6</v>
      </c>
      <c r="K266" s="143">
        <v>0.8504513888888888</v>
      </c>
      <c r="N266" s="6">
        <v>242</v>
      </c>
    </row>
    <row r="267" spans="1:14" ht="12.75">
      <c r="A267" s="42"/>
      <c r="B267" t="s">
        <v>822</v>
      </c>
      <c r="C267" t="s">
        <v>632</v>
      </c>
      <c r="E267" s="6" t="s">
        <v>765</v>
      </c>
      <c r="F267" t="s">
        <v>1694</v>
      </c>
      <c r="G267" t="s">
        <v>581</v>
      </c>
      <c r="J267" s="158" t="str">
        <f t="shared" si="2"/>
        <v>6</v>
      </c>
      <c r="K267" s="143">
        <v>0.8504513888888888</v>
      </c>
      <c r="N267" s="6">
        <v>242</v>
      </c>
    </row>
    <row r="268" spans="1:14" ht="12.75">
      <c r="A268" s="42"/>
      <c r="B268" t="s">
        <v>780</v>
      </c>
      <c r="C268" t="s">
        <v>633</v>
      </c>
      <c r="E268" s="6" t="s">
        <v>763</v>
      </c>
      <c r="F268" t="s">
        <v>589</v>
      </c>
      <c r="G268" t="s">
        <v>581</v>
      </c>
      <c r="J268" s="158" t="str">
        <f t="shared" si="2"/>
        <v>7</v>
      </c>
      <c r="K268" s="143">
        <v>0.850462962962963</v>
      </c>
      <c r="N268" s="6">
        <v>238</v>
      </c>
    </row>
    <row r="269" spans="1:14" ht="12.75">
      <c r="A269" s="42"/>
      <c r="B269" t="s">
        <v>588</v>
      </c>
      <c r="C269" t="s">
        <v>633</v>
      </c>
      <c r="E269" s="6" t="s">
        <v>763</v>
      </c>
      <c r="G269" t="s">
        <v>581</v>
      </c>
      <c r="J269" s="158" t="str">
        <f t="shared" si="2"/>
        <v>7</v>
      </c>
      <c r="K269" s="143">
        <v>0.850462962962963</v>
      </c>
      <c r="N269" s="6">
        <v>238</v>
      </c>
    </row>
    <row r="270" spans="1:14" ht="12.75">
      <c r="A270" s="42"/>
      <c r="B270" t="s">
        <v>590</v>
      </c>
      <c r="C270" t="s">
        <v>634</v>
      </c>
      <c r="E270" s="6" t="s">
        <v>765</v>
      </c>
      <c r="F270" t="s">
        <v>1752</v>
      </c>
      <c r="G270" t="s">
        <v>581</v>
      </c>
      <c r="J270" s="158" t="str">
        <f t="shared" si="2"/>
        <v>8</v>
      </c>
      <c r="K270" s="143">
        <v>0.8536574074074075</v>
      </c>
      <c r="N270" s="6">
        <v>234</v>
      </c>
    </row>
    <row r="271" spans="1:14" ht="12.75">
      <c r="A271" s="42"/>
      <c r="B271" t="s">
        <v>591</v>
      </c>
      <c r="C271" t="s">
        <v>634</v>
      </c>
      <c r="E271" s="6" t="s">
        <v>763</v>
      </c>
      <c r="F271" t="s">
        <v>1752</v>
      </c>
      <c r="G271" t="s">
        <v>581</v>
      </c>
      <c r="J271" s="158" t="str">
        <f t="shared" si="2"/>
        <v>8</v>
      </c>
      <c r="K271" s="143">
        <v>0.8536574074074075</v>
      </c>
      <c r="N271" s="6">
        <v>234</v>
      </c>
    </row>
    <row r="272" spans="1:14" ht="12.75">
      <c r="A272" s="42"/>
      <c r="B272" t="s">
        <v>592</v>
      </c>
      <c r="C272" t="s">
        <v>635</v>
      </c>
      <c r="E272" s="6" t="s">
        <v>763</v>
      </c>
      <c r="F272" t="s">
        <v>1752</v>
      </c>
      <c r="G272" t="s">
        <v>581</v>
      </c>
      <c r="J272" s="158" t="str">
        <f t="shared" si="2"/>
        <v>9</v>
      </c>
      <c r="K272" s="143">
        <v>0.8567476851851853</v>
      </c>
      <c r="N272" s="6">
        <v>230</v>
      </c>
    </row>
    <row r="273" spans="1:14" ht="12.75">
      <c r="A273" s="42"/>
      <c r="B273" t="s">
        <v>593</v>
      </c>
      <c r="C273" t="s">
        <v>635</v>
      </c>
      <c r="E273" s="6" t="s">
        <v>763</v>
      </c>
      <c r="G273" t="s">
        <v>581</v>
      </c>
      <c r="J273" s="158" t="str">
        <f t="shared" si="2"/>
        <v>9</v>
      </c>
      <c r="K273" s="143">
        <v>0.8567476851851853</v>
      </c>
      <c r="N273" s="6">
        <v>230</v>
      </c>
    </row>
    <row r="274" spans="1:14" ht="12.75">
      <c r="A274" s="42"/>
      <c r="B274" t="s">
        <v>778</v>
      </c>
      <c r="C274" t="s">
        <v>636</v>
      </c>
      <c r="E274" s="6" t="s">
        <v>763</v>
      </c>
      <c r="F274" t="s">
        <v>1733</v>
      </c>
      <c r="G274" t="s">
        <v>581</v>
      </c>
      <c r="J274" s="158" t="str">
        <f aca="true" t="shared" si="3" ref="J274:J285">RIGHT(C274,2)</f>
        <v>10</v>
      </c>
      <c r="K274" s="143">
        <v>0.8616782407407407</v>
      </c>
      <c r="N274" s="6">
        <v>226</v>
      </c>
    </row>
    <row r="275" spans="1:14" ht="12.75">
      <c r="A275" s="42"/>
      <c r="B275" t="s">
        <v>1156</v>
      </c>
      <c r="C275" t="s">
        <v>636</v>
      </c>
      <c r="E275" s="6" t="s">
        <v>765</v>
      </c>
      <c r="F275" t="s">
        <v>2404</v>
      </c>
      <c r="G275" t="s">
        <v>581</v>
      </c>
      <c r="J275" s="158" t="str">
        <f t="shared" si="3"/>
        <v>10</v>
      </c>
      <c r="K275" s="143">
        <v>0.8616782407407407</v>
      </c>
      <c r="N275" s="6">
        <v>226</v>
      </c>
    </row>
    <row r="276" spans="1:14" ht="12.75">
      <c r="A276" s="42"/>
      <c r="B276" t="s">
        <v>594</v>
      </c>
      <c r="C276" t="s">
        <v>637</v>
      </c>
      <c r="E276" s="6" t="s">
        <v>763</v>
      </c>
      <c r="G276" t="s">
        <v>581</v>
      </c>
      <c r="J276" s="158" t="str">
        <f t="shared" si="3"/>
        <v>11</v>
      </c>
      <c r="K276" s="143">
        <v>0.8773263888888888</v>
      </c>
      <c r="N276" s="6">
        <v>222</v>
      </c>
    </row>
    <row r="277" spans="1:14" ht="12.75">
      <c r="A277" s="42"/>
      <c r="B277" t="s">
        <v>595</v>
      </c>
      <c r="C277" t="s">
        <v>637</v>
      </c>
      <c r="E277" s="6" t="s">
        <v>763</v>
      </c>
      <c r="F277" t="s">
        <v>596</v>
      </c>
      <c r="G277" t="s">
        <v>581</v>
      </c>
      <c r="J277" s="158" t="str">
        <f t="shared" si="3"/>
        <v>11</v>
      </c>
      <c r="K277" s="143">
        <v>0.8773263888888888</v>
      </c>
      <c r="N277" s="6">
        <v>222</v>
      </c>
    </row>
    <row r="278" spans="1:14" ht="12.75">
      <c r="A278" s="42"/>
      <c r="B278" t="s">
        <v>597</v>
      </c>
      <c r="C278" t="s">
        <v>638</v>
      </c>
      <c r="E278" s="6" t="s">
        <v>763</v>
      </c>
      <c r="F278" t="s">
        <v>598</v>
      </c>
      <c r="G278" t="s">
        <v>581</v>
      </c>
      <c r="J278" s="158" t="str">
        <f t="shared" si="3"/>
        <v>12</v>
      </c>
      <c r="K278" s="143">
        <v>0.9004629629629629</v>
      </c>
      <c r="N278" s="6">
        <v>218</v>
      </c>
    </row>
    <row r="279" spans="1:14" ht="12.75">
      <c r="A279" s="42"/>
      <c r="B279" t="s">
        <v>599</v>
      </c>
      <c r="C279" t="s">
        <v>638</v>
      </c>
      <c r="E279" s="6" t="s">
        <v>763</v>
      </c>
      <c r="F279" t="s">
        <v>1752</v>
      </c>
      <c r="G279" t="s">
        <v>581</v>
      </c>
      <c r="J279" s="158" t="str">
        <f t="shared" si="3"/>
        <v>12</v>
      </c>
      <c r="K279" s="143">
        <v>0.9004629629629629</v>
      </c>
      <c r="N279" s="6">
        <v>218</v>
      </c>
    </row>
    <row r="280" spans="1:14" ht="12.75">
      <c r="A280" s="42"/>
      <c r="B280" t="s">
        <v>600</v>
      </c>
      <c r="C280" t="s">
        <v>639</v>
      </c>
      <c r="E280" s="6" t="s">
        <v>765</v>
      </c>
      <c r="F280" t="s">
        <v>1752</v>
      </c>
      <c r="G280" t="s">
        <v>581</v>
      </c>
      <c r="J280" s="158" t="str">
        <f t="shared" si="3"/>
        <v>13</v>
      </c>
      <c r="K280" s="144">
        <v>1.0293402777777778</v>
      </c>
      <c r="N280" s="6">
        <v>214</v>
      </c>
    </row>
    <row r="281" spans="1:14" ht="12.75">
      <c r="A281" s="42"/>
      <c r="B281" t="s">
        <v>601</v>
      </c>
      <c r="C281" t="s">
        <v>639</v>
      </c>
      <c r="E281" s="6" t="s">
        <v>763</v>
      </c>
      <c r="F281" t="s">
        <v>214</v>
      </c>
      <c r="G281" t="s">
        <v>581</v>
      </c>
      <c r="J281" s="158" t="str">
        <f t="shared" si="3"/>
        <v>13</v>
      </c>
      <c r="K281" s="144">
        <v>1.0293402777777778</v>
      </c>
      <c r="N281" s="6">
        <v>214</v>
      </c>
    </row>
    <row r="282" spans="1:14" ht="12.75">
      <c r="A282" s="42"/>
      <c r="B282" t="s">
        <v>602</v>
      </c>
      <c r="C282" t="s">
        <v>640</v>
      </c>
      <c r="E282" s="6" t="s">
        <v>763</v>
      </c>
      <c r="F282" t="s">
        <v>67</v>
      </c>
      <c r="G282" t="s">
        <v>581</v>
      </c>
      <c r="J282" s="158" t="str">
        <f t="shared" si="3"/>
        <v>14</v>
      </c>
      <c r="K282" s="144">
        <v>1.0331481481481481</v>
      </c>
      <c r="N282" s="6">
        <v>210</v>
      </c>
    </row>
    <row r="283" spans="1:14" ht="12.75">
      <c r="A283" s="42"/>
      <c r="B283" t="s">
        <v>603</v>
      </c>
      <c r="C283" t="s">
        <v>640</v>
      </c>
      <c r="E283" s="6" t="s">
        <v>763</v>
      </c>
      <c r="F283" t="s">
        <v>67</v>
      </c>
      <c r="G283" t="s">
        <v>581</v>
      </c>
      <c r="J283" s="158" t="str">
        <f t="shared" si="3"/>
        <v>14</v>
      </c>
      <c r="K283" s="144">
        <v>1.0331481481481481</v>
      </c>
      <c r="N283" s="6">
        <v>210</v>
      </c>
    </row>
    <row r="284" spans="1:14" ht="12.75">
      <c r="A284" s="42"/>
      <c r="B284" t="s">
        <v>604</v>
      </c>
      <c r="C284" t="s">
        <v>641</v>
      </c>
      <c r="E284" s="6" t="s">
        <v>763</v>
      </c>
      <c r="F284" t="s">
        <v>605</v>
      </c>
      <c r="G284" t="s">
        <v>581</v>
      </c>
      <c r="J284" s="158" t="str">
        <f t="shared" si="3"/>
        <v>15</v>
      </c>
      <c r="K284" s="144">
        <v>1.1992476851851852</v>
      </c>
      <c r="N284" s="6">
        <v>206</v>
      </c>
    </row>
    <row r="285" spans="1:14" ht="12.75">
      <c r="A285" s="42"/>
      <c r="B285" t="s">
        <v>606</v>
      </c>
      <c r="C285" t="s">
        <v>641</v>
      </c>
      <c r="E285" s="6" t="s">
        <v>765</v>
      </c>
      <c r="F285" t="s">
        <v>605</v>
      </c>
      <c r="G285" t="s">
        <v>581</v>
      </c>
      <c r="J285" s="158" t="str">
        <f t="shared" si="3"/>
        <v>15</v>
      </c>
      <c r="K285" s="144">
        <v>1.1992476851851852</v>
      </c>
      <c r="N285" s="6">
        <v>206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2"/>
  <sheetViews>
    <sheetView zoomScalePageLayoutView="0" workbookViewId="0" topLeftCell="A1">
      <pane ySplit="6" topLeftCell="A152" activePane="bottomLeft" state="frozen"/>
      <selection pane="topLeft" activeCell="A1" sqref="A1"/>
      <selection pane="bottomLeft" activeCell="B170" sqref="B170"/>
    </sheetView>
  </sheetViews>
  <sheetFormatPr defaultColWidth="9.140625" defaultRowHeight="12.75"/>
  <cols>
    <col min="1" max="1" width="11.140625" style="6" bestFit="1" customWidth="1"/>
    <col min="2" max="2" width="24.57421875" style="0" bestFit="1" customWidth="1"/>
    <col min="3" max="3" width="4.28125" style="6" bestFit="1" customWidth="1"/>
    <col min="4" max="4" width="5.8515625" style="0" bestFit="1" customWidth="1"/>
    <col min="5" max="5" width="6.7109375" style="6" bestFit="1" customWidth="1"/>
    <col min="6" max="6" width="40.7109375" style="0" bestFit="1" customWidth="1"/>
    <col min="7" max="7" width="13.421875" style="6" bestFit="1" customWidth="1"/>
    <col min="8" max="8" width="11.421875" style="6" bestFit="1" customWidth="1"/>
    <col min="9" max="9" width="14.140625" style="6" bestFit="1" customWidth="1"/>
    <col min="10" max="11" width="8.421875" style="6" bestFit="1" customWidth="1"/>
    <col min="12" max="12" width="16.7109375" style="6" bestFit="1" customWidth="1"/>
    <col min="13" max="13" width="9.140625" style="6" customWidth="1"/>
    <col min="14" max="14" width="13.421875" style="0" bestFit="1" customWidth="1"/>
    <col min="15" max="15" width="14.421875" style="0" bestFit="1" customWidth="1"/>
  </cols>
  <sheetData>
    <row r="1" spans="1:3" ht="23.25">
      <c r="A1" s="66" t="s">
        <v>718</v>
      </c>
      <c r="B1" s="6"/>
      <c r="C1"/>
    </row>
    <row r="2" spans="2:3" ht="12.75">
      <c r="B2" s="6"/>
      <c r="C2"/>
    </row>
    <row r="3" spans="2:3" ht="21">
      <c r="B3" s="6"/>
      <c r="C3" s="61"/>
    </row>
    <row r="6" spans="1:15" ht="12.75">
      <c r="A6" s="134" t="s">
        <v>1167</v>
      </c>
      <c r="B6" s="133" t="s">
        <v>533</v>
      </c>
      <c r="C6" s="134" t="s">
        <v>1636</v>
      </c>
      <c r="D6" s="133" t="s">
        <v>1639</v>
      </c>
      <c r="E6" s="134" t="s">
        <v>1640</v>
      </c>
      <c r="F6" s="133" t="s">
        <v>1641</v>
      </c>
      <c r="G6" s="134" t="s">
        <v>1642</v>
      </c>
      <c r="H6" s="134" t="s">
        <v>1643</v>
      </c>
      <c r="I6" s="134" t="s">
        <v>1644</v>
      </c>
      <c r="J6" s="134" t="s">
        <v>1317</v>
      </c>
      <c r="K6" s="134" t="s">
        <v>1645</v>
      </c>
      <c r="L6" s="134" t="s">
        <v>1646</v>
      </c>
      <c r="M6" s="134" t="s">
        <v>797</v>
      </c>
      <c r="N6" s="133" t="s">
        <v>1637</v>
      </c>
      <c r="O6" s="133" t="s">
        <v>1638</v>
      </c>
    </row>
    <row r="7" spans="1:15" ht="12.75">
      <c r="A7" s="136" t="s">
        <v>1648</v>
      </c>
      <c r="B7" s="135" t="s">
        <v>642</v>
      </c>
      <c r="C7" s="136">
        <v>1</v>
      </c>
      <c r="D7" s="135" t="s">
        <v>1651</v>
      </c>
      <c r="E7" s="136" t="s">
        <v>763</v>
      </c>
      <c r="F7" s="135" t="s">
        <v>1652</v>
      </c>
      <c r="G7" s="136" t="s">
        <v>1653</v>
      </c>
      <c r="H7" s="136" t="s">
        <v>763</v>
      </c>
      <c r="I7" s="136">
        <v>1</v>
      </c>
      <c r="J7" s="136" t="s">
        <v>1654</v>
      </c>
      <c r="K7" s="136" t="s">
        <v>1654</v>
      </c>
      <c r="L7" s="136" t="s">
        <v>1655</v>
      </c>
      <c r="M7" s="6">
        <v>214</v>
      </c>
      <c r="N7" s="135" t="s">
        <v>1649</v>
      </c>
      <c r="O7" s="135" t="s">
        <v>1650</v>
      </c>
    </row>
    <row r="8" spans="1:15" ht="12.75">
      <c r="A8" s="136" t="s">
        <v>1656</v>
      </c>
      <c r="B8" s="135" t="s">
        <v>1087</v>
      </c>
      <c r="C8" s="136">
        <v>2</v>
      </c>
      <c r="D8" s="135" t="s">
        <v>1659</v>
      </c>
      <c r="E8" s="136" t="s">
        <v>763</v>
      </c>
      <c r="F8" s="135" t="s">
        <v>1660</v>
      </c>
      <c r="G8" s="136" t="s">
        <v>1653</v>
      </c>
      <c r="H8" s="136" t="s">
        <v>763</v>
      </c>
      <c r="I8" s="136">
        <v>2</v>
      </c>
      <c r="J8" s="136" t="s">
        <v>1661</v>
      </c>
      <c r="K8" s="136" t="s">
        <v>1661</v>
      </c>
      <c r="L8" s="136" t="s">
        <v>1662</v>
      </c>
      <c r="M8" s="6">
        <v>213</v>
      </c>
      <c r="N8" s="135" t="s">
        <v>1657</v>
      </c>
      <c r="O8" s="135" t="s">
        <v>1658</v>
      </c>
    </row>
    <row r="9" spans="1:15" ht="12.75">
      <c r="A9" s="136" t="s">
        <v>1663</v>
      </c>
      <c r="B9" s="135" t="s">
        <v>643</v>
      </c>
      <c r="C9" s="136">
        <v>3</v>
      </c>
      <c r="D9" s="135" t="s">
        <v>1666</v>
      </c>
      <c r="E9" s="136" t="s">
        <v>763</v>
      </c>
      <c r="F9" s="135" t="s">
        <v>1667</v>
      </c>
      <c r="G9" s="136" t="s">
        <v>1653</v>
      </c>
      <c r="H9" s="136" t="s">
        <v>763</v>
      </c>
      <c r="I9" s="136">
        <v>3</v>
      </c>
      <c r="J9" s="136" t="s">
        <v>1661</v>
      </c>
      <c r="K9" s="136" t="s">
        <v>1661</v>
      </c>
      <c r="L9" s="136" t="s">
        <v>1668</v>
      </c>
      <c r="M9" s="6">
        <v>212</v>
      </c>
      <c r="N9" s="135" t="s">
        <v>1664</v>
      </c>
      <c r="O9" s="135" t="s">
        <v>1665</v>
      </c>
    </row>
    <row r="10" spans="1:15" ht="12.75">
      <c r="A10" s="136" t="s">
        <v>1669</v>
      </c>
      <c r="B10" s="135" t="s">
        <v>644</v>
      </c>
      <c r="C10" s="136">
        <v>4</v>
      </c>
      <c r="D10" s="135" t="s">
        <v>1672</v>
      </c>
      <c r="E10" s="136" t="s">
        <v>763</v>
      </c>
      <c r="F10" s="135" t="s">
        <v>1673</v>
      </c>
      <c r="G10" s="136" t="s">
        <v>1653</v>
      </c>
      <c r="H10" s="136" t="s">
        <v>763</v>
      </c>
      <c r="I10" s="136">
        <v>4</v>
      </c>
      <c r="J10" s="136" t="s">
        <v>1674</v>
      </c>
      <c r="K10" s="136" t="s">
        <v>1674</v>
      </c>
      <c r="L10" s="136" t="s">
        <v>1675</v>
      </c>
      <c r="M10" s="6">
        <v>211</v>
      </c>
      <c r="N10" s="135" t="s">
        <v>1670</v>
      </c>
      <c r="O10" s="135" t="s">
        <v>1671</v>
      </c>
    </row>
    <row r="11" spans="1:15" ht="12.75">
      <c r="A11" s="136" t="s">
        <v>1677</v>
      </c>
      <c r="B11" s="135" t="s">
        <v>1520</v>
      </c>
      <c r="C11" s="136">
        <v>5</v>
      </c>
      <c r="D11" s="135"/>
      <c r="E11" s="136" t="s">
        <v>763</v>
      </c>
      <c r="F11" s="135" t="s">
        <v>1652</v>
      </c>
      <c r="G11" s="136" t="s">
        <v>1653</v>
      </c>
      <c r="H11" s="136" t="s">
        <v>763</v>
      </c>
      <c r="I11" s="136">
        <v>5</v>
      </c>
      <c r="J11" s="136" t="s">
        <v>1680</v>
      </c>
      <c r="K11" s="136" t="s">
        <v>1680</v>
      </c>
      <c r="L11" s="136" t="s">
        <v>1681</v>
      </c>
      <c r="M11" s="6">
        <v>210</v>
      </c>
      <c r="N11" s="135" t="s">
        <v>1678</v>
      </c>
      <c r="O11" s="135" t="s">
        <v>1679</v>
      </c>
    </row>
    <row r="12" spans="1:15" ht="12.75">
      <c r="A12" s="136" t="s">
        <v>1683</v>
      </c>
      <c r="B12" s="135" t="s">
        <v>645</v>
      </c>
      <c r="C12" s="136">
        <v>6</v>
      </c>
      <c r="D12" s="135"/>
      <c r="E12" s="136" t="s">
        <v>763</v>
      </c>
      <c r="F12" s="135" t="s">
        <v>1686</v>
      </c>
      <c r="G12" s="136" t="s">
        <v>1653</v>
      </c>
      <c r="H12" s="136" t="s">
        <v>763</v>
      </c>
      <c r="I12" s="136">
        <v>6</v>
      </c>
      <c r="J12" s="136" t="s">
        <v>1687</v>
      </c>
      <c r="K12" s="136" t="s">
        <v>1687</v>
      </c>
      <c r="L12" s="136" t="s">
        <v>1688</v>
      </c>
      <c r="M12" s="6">
        <v>209</v>
      </c>
      <c r="N12" s="135" t="s">
        <v>1684</v>
      </c>
      <c r="O12" s="135" t="s">
        <v>1685</v>
      </c>
    </row>
    <row r="13" spans="1:15" ht="12.75">
      <c r="A13" s="136" t="s">
        <v>1690</v>
      </c>
      <c r="B13" s="135" t="s">
        <v>857</v>
      </c>
      <c r="C13" s="136">
        <v>7</v>
      </c>
      <c r="D13" s="135" t="s">
        <v>1693</v>
      </c>
      <c r="E13" s="136" t="s">
        <v>763</v>
      </c>
      <c r="F13" s="135" t="s">
        <v>1694</v>
      </c>
      <c r="G13" s="136" t="s">
        <v>1653</v>
      </c>
      <c r="H13" s="136" t="s">
        <v>763</v>
      </c>
      <c r="I13" s="136">
        <v>7</v>
      </c>
      <c r="J13" s="136" t="s">
        <v>1695</v>
      </c>
      <c r="K13" s="136" t="s">
        <v>1695</v>
      </c>
      <c r="L13" s="136" t="s">
        <v>1696</v>
      </c>
      <c r="M13" s="6">
        <v>208</v>
      </c>
      <c r="N13" s="135" t="s">
        <v>1691</v>
      </c>
      <c r="O13" s="135" t="s">
        <v>1692</v>
      </c>
    </row>
    <row r="14" spans="1:15" ht="12.75">
      <c r="A14" s="136" t="s">
        <v>1697</v>
      </c>
      <c r="B14" s="135" t="s">
        <v>535</v>
      </c>
      <c r="C14" s="136">
        <v>8</v>
      </c>
      <c r="D14" s="135"/>
      <c r="E14" s="136" t="s">
        <v>763</v>
      </c>
      <c r="F14" s="135" t="s">
        <v>1686</v>
      </c>
      <c r="G14" s="136" t="s">
        <v>1653</v>
      </c>
      <c r="H14" s="136" t="s">
        <v>763</v>
      </c>
      <c r="I14" s="136">
        <v>8</v>
      </c>
      <c r="J14" s="136" t="s">
        <v>1700</v>
      </c>
      <c r="K14" s="136" t="s">
        <v>1700</v>
      </c>
      <c r="L14" s="136" t="s">
        <v>1701</v>
      </c>
      <c r="M14" s="6">
        <v>207</v>
      </c>
      <c r="N14" s="135" t="s">
        <v>1698</v>
      </c>
      <c r="O14" s="135" t="s">
        <v>1699</v>
      </c>
    </row>
    <row r="15" spans="1:15" ht="12.75">
      <c r="A15" s="136" t="s">
        <v>1703</v>
      </c>
      <c r="B15" s="135" t="s">
        <v>783</v>
      </c>
      <c r="C15" s="136">
        <v>9</v>
      </c>
      <c r="D15" s="135"/>
      <c r="E15" s="136" t="s">
        <v>763</v>
      </c>
      <c r="F15" s="135" t="s">
        <v>1694</v>
      </c>
      <c r="G15" s="136" t="s">
        <v>1653</v>
      </c>
      <c r="H15" s="136" t="s">
        <v>763</v>
      </c>
      <c r="I15" s="136">
        <v>9</v>
      </c>
      <c r="J15" s="136" t="s">
        <v>1706</v>
      </c>
      <c r="K15" s="136" t="s">
        <v>1706</v>
      </c>
      <c r="L15" s="136" t="s">
        <v>1707</v>
      </c>
      <c r="M15" s="6">
        <v>206</v>
      </c>
      <c r="N15" s="135" t="s">
        <v>1704</v>
      </c>
      <c r="O15" s="135" t="s">
        <v>1705</v>
      </c>
    </row>
    <row r="16" spans="1:15" ht="12.75">
      <c r="A16" s="136" t="s">
        <v>1709</v>
      </c>
      <c r="B16" s="135" t="s">
        <v>785</v>
      </c>
      <c r="C16" s="136">
        <v>10</v>
      </c>
      <c r="D16" s="135" t="s">
        <v>1712</v>
      </c>
      <c r="E16" s="136" t="s">
        <v>763</v>
      </c>
      <c r="F16" s="135" t="s">
        <v>1713</v>
      </c>
      <c r="G16" s="136" t="s">
        <v>1653</v>
      </c>
      <c r="H16" s="136" t="s">
        <v>763</v>
      </c>
      <c r="I16" s="136">
        <v>10</v>
      </c>
      <c r="J16" s="136" t="s">
        <v>1714</v>
      </c>
      <c r="K16" s="136" t="s">
        <v>1714</v>
      </c>
      <c r="L16" s="136" t="s">
        <v>1715</v>
      </c>
      <c r="M16" s="6">
        <v>205</v>
      </c>
      <c r="N16" s="135" t="s">
        <v>1710</v>
      </c>
      <c r="O16" s="135" t="s">
        <v>1711</v>
      </c>
    </row>
    <row r="17" spans="1:15" ht="12.75">
      <c r="A17" s="136" t="s">
        <v>1717</v>
      </c>
      <c r="B17" s="205" t="s">
        <v>646</v>
      </c>
      <c r="C17" s="136">
        <v>11</v>
      </c>
      <c r="D17" s="135" t="s">
        <v>1672</v>
      </c>
      <c r="E17" s="136" t="s">
        <v>765</v>
      </c>
      <c r="F17" s="135" t="s">
        <v>1686</v>
      </c>
      <c r="G17" s="136" t="s">
        <v>1653</v>
      </c>
      <c r="H17" s="138" t="s">
        <v>765</v>
      </c>
      <c r="I17" s="136">
        <v>1</v>
      </c>
      <c r="J17" s="136" t="s">
        <v>1720</v>
      </c>
      <c r="K17" s="136" t="s">
        <v>1720</v>
      </c>
      <c r="L17" s="136" t="s">
        <v>1721</v>
      </c>
      <c r="M17" s="6">
        <v>204</v>
      </c>
      <c r="N17" s="137" t="s">
        <v>1718</v>
      </c>
      <c r="O17" s="137" t="s">
        <v>1719</v>
      </c>
    </row>
    <row r="18" spans="1:15" ht="12.75">
      <c r="A18" s="136" t="s">
        <v>1723</v>
      </c>
      <c r="B18" s="135" t="s">
        <v>770</v>
      </c>
      <c r="C18" s="136">
        <v>12</v>
      </c>
      <c r="D18" s="135"/>
      <c r="E18" s="136" t="s">
        <v>763</v>
      </c>
      <c r="F18" s="135" t="s">
        <v>1726</v>
      </c>
      <c r="G18" s="136" t="s">
        <v>1653</v>
      </c>
      <c r="H18" s="136" t="s">
        <v>763</v>
      </c>
      <c r="I18" s="136">
        <v>11</v>
      </c>
      <c r="J18" s="136" t="s">
        <v>1727</v>
      </c>
      <c r="K18" s="136" t="s">
        <v>1727</v>
      </c>
      <c r="L18" s="136" t="s">
        <v>1728</v>
      </c>
      <c r="M18" s="6">
        <v>203</v>
      </c>
      <c r="N18" s="135" t="s">
        <v>1724</v>
      </c>
      <c r="O18" s="135" t="s">
        <v>1725</v>
      </c>
    </row>
    <row r="19" spans="1:15" ht="12.75">
      <c r="A19" s="136" t="s">
        <v>1730</v>
      </c>
      <c r="B19" s="135" t="s">
        <v>803</v>
      </c>
      <c r="C19" s="136">
        <v>13</v>
      </c>
      <c r="D19" s="135"/>
      <c r="E19" s="136" t="s">
        <v>763</v>
      </c>
      <c r="F19" s="135" t="s">
        <v>1733</v>
      </c>
      <c r="G19" s="136" t="s">
        <v>1653</v>
      </c>
      <c r="H19" s="136" t="s">
        <v>763</v>
      </c>
      <c r="I19" s="136">
        <v>12</v>
      </c>
      <c r="J19" s="136" t="s">
        <v>1734</v>
      </c>
      <c r="K19" s="136" t="s">
        <v>1734</v>
      </c>
      <c r="L19" s="136" t="s">
        <v>1735</v>
      </c>
      <c r="M19" s="6">
        <v>202</v>
      </c>
      <c r="N19" s="135" t="s">
        <v>1731</v>
      </c>
      <c r="O19" s="135" t="s">
        <v>1732</v>
      </c>
    </row>
    <row r="20" spans="1:15" ht="12.75">
      <c r="A20" s="136" t="s">
        <v>1737</v>
      </c>
      <c r="B20" s="135" t="s">
        <v>1521</v>
      </c>
      <c r="C20" s="136">
        <v>14</v>
      </c>
      <c r="D20" s="135"/>
      <c r="E20" s="136" t="s">
        <v>763</v>
      </c>
      <c r="F20" s="135" t="s">
        <v>1652</v>
      </c>
      <c r="G20" s="136" t="s">
        <v>1653</v>
      </c>
      <c r="H20" s="136" t="s">
        <v>763</v>
      </c>
      <c r="I20" s="136">
        <v>13</v>
      </c>
      <c r="J20" s="136" t="s">
        <v>1739</v>
      </c>
      <c r="K20" s="136" t="s">
        <v>1739</v>
      </c>
      <c r="L20" s="136" t="s">
        <v>1740</v>
      </c>
      <c r="M20" s="6">
        <v>201</v>
      </c>
      <c r="N20" s="135" t="s">
        <v>1678</v>
      </c>
      <c r="O20" s="135" t="s">
        <v>1738</v>
      </c>
    </row>
    <row r="21" spans="1:15" ht="12.75">
      <c r="A21" s="136" t="s">
        <v>1742</v>
      </c>
      <c r="B21" s="135" t="s">
        <v>647</v>
      </c>
      <c r="C21" s="136">
        <v>15</v>
      </c>
      <c r="D21" s="135"/>
      <c r="E21" s="136" t="s">
        <v>763</v>
      </c>
      <c r="F21" s="135" t="s">
        <v>1745</v>
      </c>
      <c r="G21" s="136" t="s">
        <v>1653</v>
      </c>
      <c r="H21" s="136" t="s">
        <v>763</v>
      </c>
      <c r="I21" s="136">
        <v>14</v>
      </c>
      <c r="J21" s="136" t="s">
        <v>1746</v>
      </c>
      <c r="K21" s="136" t="s">
        <v>1746</v>
      </c>
      <c r="L21" s="136" t="s">
        <v>1747</v>
      </c>
      <c r="M21" s="6">
        <v>200</v>
      </c>
      <c r="N21" s="135" t="s">
        <v>1743</v>
      </c>
      <c r="O21" s="135" t="s">
        <v>1744</v>
      </c>
    </row>
    <row r="22" spans="1:15" ht="12.75">
      <c r="A22" s="136" t="s">
        <v>1749</v>
      </c>
      <c r="B22" s="135" t="s">
        <v>1526</v>
      </c>
      <c r="C22" s="136">
        <v>16</v>
      </c>
      <c r="D22" s="135"/>
      <c r="E22" s="136" t="s">
        <v>763</v>
      </c>
      <c r="F22" s="135" t="s">
        <v>1394</v>
      </c>
      <c r="G22" s="136" t="s">
        <v>1653</v>
      </c>
      <c r="H22" s="136" t="s">
        <v>763</v>
      </c>
      <c r="I22" s="136">
        <v>15</v>
      </c>
      <c r="J22" s="136" t="s">
        <v>1753</v>
      </c>
      <c r="K22" s="136" t="s">
        <v>1753</v>
      </c>
      <c r="L22" s="136" t="s">
        <v>1754</v>
      </c>
      <c r="M22" s="6">
        <v>199</v>
      </c>
      <c r="N22" s="135" t="s">
        <v>1750</v>
      </c>
      <c r="O22" s="135" t="s">
        <v>1751</v>
      </c>
    </row>
    <row r="23" spans="1:15" ht="12.75">
      <c r="A23" s="136" t="s">
        <v>1756</v>
      </c>
      <c r="B23" s="135" t="s">
        <v>648</v>
      </c>
      <c r="C23" s="136">
        <v>17</v>
      </c>
      <c r="D23" s="135"/>
      <c r="E23" s="136" t="s">
        <v>763</v>
      </c>
      <c r="F23" s="135" t="s">
        <v>1752</v>
      </c>
      <c r="G23" s="136" t="s">
        <v>1653</v>
      </c>
      <c r="H23" s="136" t="s">
        <v>763</v>
      </c>
      <c r="I23" s="136">
        <v>16</v>
      </c>
      <c r="J23" s="136" t="s">
        <v>1753</v>
      </c>
      <c r="K23" s="136" t="s">
        <v>1753</v>
      </c>
      <c r="L23" s="136" t="s">
        <v>1759</v>
      </c>
      <c r="M23" s="6">
        <v>198</v>
      </c>
      <c r="N23" s="135" t="s">
        <v>1757</v>
      </c>
      <c r="O23" s="135" t="s">
        <v>1758</v>
      </c>
    </row>
    <row r="24" spans="1:15" ht="12.75">
      <c r="A24" s="136" t="s">
        <v>1761</v>
      </c>
      <c r="B24" s="135" t="s">
        <v>1097</v>
      </c>
      <c r="C24" s="136">
        <v>18</v>
      </c>
      <c r="D24" s="135"/>
      <c r="E24" s="136" t="s">
        <v>763</v>
      </c>
      <c r="F24" s="135" t="s">
        <v>1660</v>
      </c>
      <c r="G24" s="136" t="s">
        <v>1653</v>
      </c>
      <c r="H24" s="136" t="s">
        <v>763</v>
      </c>
      <c r="I24" s="136">
        <v>17</v>
      </c>
      <c r="J24" s="136" t="s">
        <v>1764</v>
      </c>
      <c r="K24" s="136" t="s">
        <v>1764</v>
      </c>
      <c r="L24" s="136" t="s">
        <v>1765</v>
      </c>
      <c r="M24" s="6">
        <v>197</v>
      </c>
      <c r="N24" s="135" t="s">
        <v>1762</v>
      </c>
      <c r="O24" s="135" t="s">
        <v>1763</v>
      </c>
    </row>
    <row r="25" spans="1:15" ht="12.75">
      <c r="A25" s="136" t="s">
        <v>1767</v>
      </c>
      <c r="B25" s="135" t="s">
        <v>1487</v>
      </c>
      <c r="C25" s="136">
        <v>19</v>
      </c>
      <c r="D25" s="135"/>
      <c r="E25" s="136" t="s">
        <v>763</v>
      </c>
      <c r="F25" s="135" t="s">
        <v>1726</v>
      </c>
      <c r="G25" s="136" t="s">
        <v>1653</v>
      </c>
      <c r="H25" s="136" t="s">
        <v>763</v>
      </c>
      <c r="I25" s="136">
        <v>18</v>
      </c>
      <c r="J25" s="136" t="s">
        <v>1770</v>
      </c>
      <c r="K25" s="136" t="s">
        <v>1770</v>
      </c>
      <c r="L25" s="136" t="s">
        <v>1771</v>
      </c>
      <c r="M25" s="6">
        <v>196</v>
      </c>
      <c r="N25" s="135" t="s">
        <v>1768</v>
      </c>
      <c r="O25" s="135" t="s">
        <v>1769</v>
      </c>
    </row>
    <row r="26" spans="1:15" ht="12.75">
      <c r="A26" s="136" t="s">
        <v>1773</v>
      </c>
      <c r="B26" s="135" t="s">
        <v>1099</v>
      </c>
      <c r="C26" s="136">
        <v>20</v>
      </c>
      <c r="D26" s="135"/>
      <c r="E26" s="136" t="s">
        <v>763</v>
      </c>
      <c r="F26" s="135" t="s">
        <v>1660</v>
      </c>
      <c r="G26" s="136" t="s">
        <v>1653</v>
      </c>
      <c r="H26" s="136" t="s">
        <v>763</v>
      </c>
      <c r="I26" s="136">
        <v>19</v>
      </c>
      <c r="J26" s="136" t="s">
        <v>1776</v>
      </c>
      <c r="K26" s="136" t="s">
        <v>1776</v>
      </c>
      <c r="L26" s="136" t="s">
        <v>1777</v>
      </c>
      <c r="M26" s="6">
        <v>195</v>
      </c>
      <c r="N26" s="135" t="s">
        <v>1774</v>
      </c>
      <c r="O26" s="135" t="s">
        <v>1775</v>
      </c>
    </row>
    <row r="27" spans="1:15" ht="12.75">
      <c r="A27" s="136" t="s">
        <v>1779</v>
      </c>
      <c r="B27" s="135" t="s">
        <v>1413</v>
      </c>
      <c r="C27" s="136">
        <v>21</v>
      </c>
      <c r="D27" s="135" t="s">
        <v>1712</v>
      </c>
      <c r="E27" s="136" t="s">
        <v>763</v>
      </c>
      <c r="F27" s="135" t="s">
        <v>1694</v>
      </c>
      <c r="G27" s="136" t="s">
        <v>1653</v>
      </c>
      <c r="H27" s="136" t="s">
        <v>763</v>
      </c>
      <c r="I27" s="136">
        <v>20</v>
      </c>
      <c r="J27" s="136" t="s">
        <v>1781</v>
      </c>
      <c r="K27" s="136" t="s">
        <v>1781</v>
      </c>
      <c r="L27" s="136" t="s">
        <v>1782</v>
      </c>
      <c r="M27" s="6">
        <v>194</v>
      </c>
      <c r="N27" s="135" t="s">
        <v>1780</v>
      </c>
      <c r="O27" s="135" t="s">
        <v>1751</v>
      </c>
    </row>
    <row r="28" spans="1:15" ht="12.75">
      <c r="A28" s="136" t="s">
        <v>1784</v>
      </c>
      <c r="B28" s="135" t="s">
        <v>775</v>
      </c>
      <c r="C28" s="136">
        <v>22</v>
      </c>
      <c r="D28" s="135"/>
      <c r="E28" s="136" t="s">
        <v>763</v>
      </c>
      <c r="F28" s="135" t="s">
        <v>1694</v>
      </c>
      <c r="G28" s="136" t="s">
        <v>1653</v>
      </c>
      <c r="H28" s="136" t="s">
        <v>763</v>
      </c>
      <c r="I28" s="136">
        <v>21</v>
      </c>
      <c r="J28" s="136" t="s">
        <v>1781</v>
      </c>
      <c r="K28" s="136" t="s">
        <v>1781</v>
      </c>
      <c r="L28" s="136" t="s">
        <v>1787</v>
      </c>
      <c r="M28" s="6">
        <v>193</v>
      </c>
      <c r="N28" s="135" t="s">
        <v>1785</v>
      </c>
      <c r="O28" s="135" t="s">
        <v>1786</v>
      </c>
    </row>
    <row r="29" spans="1:15" ht="12.75">
      <c r="A29" s="136" t="s">
        <v>1789</v>
      </c>
      <c r="B29" s="135" t="s">
        <v>1495</v>
      </c>
      <c r="C29" s="136">
        <v>23</v>
      </c>
      <c r="D29" s="135"/>
      <c r="E29" s="136" t="s">
        <v>763</v>
      </c>
      <c r="F29" s="135" t="s">
        <v>1694</v>
      </c>
      <c r="G29" s="136" t="s">
        <v>1653</v>
      </c>
      <c r="H29" s="136" t="s">
        <v>763</v>
      </c>
      <c r="I29" s="136">
        <v>22</v>
      </c>
      <c r="J29" s="136" t="s">
        <v>1791</v>
      </c>
      <c r="K29" s="136" t="s">
        <v>1791</v>
      </c>
      <c r="L29" s="136" t="s">
        <v>1792</v>
      </c>
      <c r="M29" s="6">
        <v>192</v>
      </c>
      <c r="N29" s="135" t="s">
        <v>1790</v>
      </c>
      <c r="O29" s="135" t="s">
        <v>1751</v>
      </c>
    </row>
    <row r="30" spans="1:15" ht="12.75">
      <c r="A30" s="136" t="s">
        <v>1793</v>
      </c>
      <c r="B30" s="135" t="s">
        <v>862</v>
      </c>
      <c r="C30" s="136">
        <v>24</v>
      </c>
      <c r="D30" s="135"/>
      <c r="E30" s="136" t="s">
        <v>763</v>
      </c>
      <c r="F30" s="135" t="s">
        <v>1694</v>
      </c>
      <c r="G30" s="136" t="s">
        <v>1653</v>
      </c>
      <c r="H30" s="136" t="s">
        <v>763</v>
      </c>
      <c r="I30" s="136">
        <v>23</v>
      </c>
      <c r="J30" s="136" t="s">
        <v>1795</v>
      </c>
      <c r="K30" s="136" t="s">
        <v>1795</v>
      </c>
      <c r="L30" s="136" t="s">
        <v>1796</v>
      </c>
      <c r="M30" s="6">
        <v>191</v>
      </c>
      <c r="N30" s="135" t="s">
        <v>1794</v>
      </c>
      <c r="O30" s="135" t="s">
        <v>1679</v>
      </c>
    </row>
    <row r="31" spans="1:15" ht="12.75">
      <c r="A31" s="136" t="s">
        <v>1798</v>
      </c>
      <c r="B31" s="135" t="s">
        <v>849</v>
      </c>
      <c r="C31" s="136">
        <v>25</v>
      </c>
      <c r="D31" s="135"/>
      <c r="E31" s="136" t="s">
        <v>763</v>
      </c>
      <c r="F31" s="135" t="s">
        <v>1801</v>
      </c>
      <c r="G31" s="136" t="s">
        <v>1653</v>
      </c>
      <c r="H31" s="136" t="s">
        <v>763</v>
      </c>
      <c r="I31" s="136">
        <v>24</v>
      </c>
      <c r="J31" s="136" t="s">
        <v>1802</v>
      </c>
      <c r="K31" s="136" t="s">
        <v>1802</v>
      </c>
      <c r="L31" s="136" t="s">
        <v>1803</v>
      </c>
      <c r="M31" s="6">
        <v>190</v>
      </c>
      <c r="N31" s="135" t="s">
        <v>1799</v>
      </c>
      <c r="O31" s="135" t="s">
        <v>1800</v>
      </c>
    </row>
    <row r="32" spans="1:15" ht="12.75">
      <c r="A32" s="136" t="s">
        <v>1805</v>
      </c>
      <c r="B32" s="135" t="s">
        <v>786</v>
      </c>
      <c r="C32" s="136">
        <v>26</v>
      </c>
      <c r="D32" s="135"/>
      <c r="E32" s="136" t="s">
        <v>763</v>
      </c>
      <c r="F32" s="135" t="s">
        <v>1808</v>
      </c>
      <c r="G32" s="136" t="s">
        <v>1653</v>
      </c>
      <c r="H32" s="136" t="s">
        <v>763</v>
      </c>
      <c r="I32" s="136">
        <v>25</v>
      </c>
      <c r="J32" s="136" t="s">
        <v>1809</v>
      </c>
      <c r="K32" s="136" t="s">
        <v>1809</v>
      </c>
      <c r="L32" s="136" t="s">
        <v>1810</v>
      </c>
      <c r="M32" s="6">
        <v>189</v>
      </c>
      <c r="N32" s="135" t="s">
        <v>1806</v>
      </c>
      <c r="O32" s="135" t="s">
        <v>1807</v>
      </c>
    </row>
    <row r="33" spans="1:15" ht="12.75">
      <c r="A33" s="136" t="s">
        <v>1812</v>
      </c>
      <c r="B33" s="135" t="s">
        <v>1101</v>
      </c>
      <c r="C33" s="136">
        <v>27</v>
      </c>
      <c r="D33" s="135"/>
      <c r="E33" s="136" t="s">
        <v>763</v>
      </c>
      <c r="F33" s="135" t="s">
        <v>1815</v>
      </c>
      <c r="G33" s="136" t="s">
        <v>1653</v>
      </c>
      <c r="H33" s="136" t="s">
        <v>763</v>
      </c>
      <c r="I33" s="136">
        <v>26</v>
      </c>
      <c r="J33" s="136" t="s">
        <v>1816</v>
      </c>
      <c r="K33" s="136" t="s">
        <v>1816</v>
      </c>
      <c r="L33" s="136" t="s">
        <v>1817</v>
      </c>
      <c r="M33" s="6">
        <v>188</v>
      </c>
      <c r="N33" s="135" t="s">
        <v>1813</v>
      </c>
      <c r="O33" s="135" t="s">
        <v>1814</v>
      </c>
    </row>
    <row r="34" spans="1:15" ht="12.75">
      <c r="A34" s="136" t="s">
        <v>1819</v>
      </c>
      <c r="B34" s="135" t="s">
        <v>727</v>
      </c>
      <c r="C34" s="136">
        <v>28</v>
      </c>
      <c r="D34" s="135" t="s">
        <v>1822</v>
      </c>
      <c r="E34" s="136" t="s">
        <v>763</v>
      </c>
      <c r="F34" s="135" t="s">
        <v>1694</v>
      </c>
      <c r="G34" s="136" t="s">
        <v>1653</v>
      </c>
      <c r="H34" s="136" t="s">
        <v>763</v>
      </c>
      <c r="I34" s="136">
        <v>27</v>
      </c>
      <c r="J34" s="136" t="s">
        <v>1823</v>
      </c>
      <c r="K34" s="136" t="s">
        <v>1823</v>
      </c>
      <c r="L34" s="136" t="s">
        <v>1824</v>
      </c>
      <c r="M34" s="6">
        <v>187</v>
      </c>
      <c r="N34" s="135" t="s">
        <v>1820</v>
      </c>
      <c r="O34" s="135" t="s">
        <v>1821</v>
      </c>
    </row>
    <row r="35" spans="1:15" ht="12.75">
      <c r="A35" s="136" t="s">
        <v>1826</v>
      </c>
      <c r="B35" s="135" t="s">
        <v>649</v>
      </c>
      <c r="C35" s="136">
        <v>29</v>
      </c>
      <c r="D35" s="135" t="s">
        <v>1712</v>
      </c>
      <c r="E35" s="136" t="s">
        <v>763</v>
      </c>
      <c r="F35" s="135" t="s">
        <v>1673</v>
      </c>
      <c r="G35" s="136" t="s">
        <v>1653</v>
      </c>
      <c r="H35" s="136" t="s">
        <v>763</v>
      </c>
      <c r="I35" s="136">
        <v>28</v>
      </c>
      <c r="J35" s="136" t="s">
        <v>1829</v>
      </c>
      <c r="K35" s="136" t="s">
        <v>1829</v>
      </c>
      <c r="L35" s="136" t="s">
        <v>1830</v>
      </c>
      <c r="M35" s="6">
        <v>186</v>
      </c>
      <c r="N35" s="135" t="s">
        <v>1827</v>
      </c>
      <c r="O35" s="135" t="s">
        <v>1828</v>
      </c>
    </row>
    <row r="36" spans="1:15" ht="12.75">
      <c r="A36" s="136" t="s">
        <v>1832</v>
      </c>
      <c r="B36" s="135" t="s">
        <v>843</v>
      </c>
      <c r="C36" s="136">
        <v>30</v>
      </c>
      <c r="D36" s="135" t="s">
        <v>1834</v>
      </c>
      <c r="E36" s="136" t="s">
        <v>763</v>
      </c>
      <c r="F36" s="135" t="s">
        <v>1694</v>
      </c>
      <c r="G36" s="136" t="s">
        <v>1653</v>
      </c>
      <c r="H36" s="136" t="s">
        <v>763</v>
      </c>
      <c r="I36" s="136">
        <v>29</v>
      </c>
      <c r="J36" s="136" t="s">
        <v>1835</v>
      </c>
      <c r="K36" s="136" t="s">
        <v>1835</v>
      </c>
      <c r="L36" s="136" t="s">
        <v>1836</v>
      </c>
      <c r="M36" s="6">
        <v>185</v>
      </c>
      <c r="N36" s="135" t="s">
        <v>1833</v>
      </c>
      <c r="O36" s="135" t="s">
        <v>1732</v>
      </c>
    </row>
    <row r="37" spans="1:15" ht="12.75">
      <c r="A37" s="136" t="s">
        <v>1837</v>
      </c>
      <c r="B37" s="135" t="s">
        <v>790</v>
      </c>
      <c r="C37" s="136">
        <v>31</v>
      </c>
      <c r="D37" s="135"/>
      <c r="E37" s="136" t="s">
        <v>763</v>
      </c>
      <c r="F37" s="135" t="s">
        <v>1694</v>
      </c>
      <c r="G37" s="136" t="s">
        <v>1653</v>
      </c>
      <c r="H37" s="136" t="s">
        <v>763</v>
      </c>
      <c r="I37" s="136">
        <v>30</v>
      </c>
      <c r="J37" s="136" t="s">
        <v>1839</v>
      </c>
      <c r="K37" s="136" t="s">
        <v>1839</v>
      </c>
      <c r="L37" s="136" t="s">
        <v>1840</v>
      </c>
      <c r="M37" s="6">
        <v>184</v>
      </c>
      <c r="N37" s="135" t="s">
        <v>1838</v>
      </c>
      <c r="O37" s="135" t="s">
        <v>1769</v>
      </c>
    </row>
    <row r="38" spans="1:15" ht="12.75">
      <c r="A38" s="136" t="s">
        <v>1772</v>
      </c>
      <c r="B38" s="135" t="s">
        <v>650</v>
      </c>
      <c r="C38" s="136">
        <v>32</v>
      </c>
      <c r="D38" s="135"/>
      <c r="E38" s="136" t="s">
        <v>763</v>
      </c>
      <c r="F38" s="135" t="s">
        <v>1844</v>
      </c>
      <c r="G38" s="136" t="s">
        <v>1653</v>
      </c>
      <c r="H38" s="136" t="s">
        <v>763</v>
      </c>
      <c r="I38" s="136">
        <v>31</v>
      </c>
      <c r="J38" s="136" t="s">
        <v>1845</v>
      </c>
      <c r="K38" s="136" t="s">
        <v>1845</v>
      </c>
      <c r="L38" s="136" t="s">
        <v>1846</v>
      </c>
      <c r="M38" s="6">
        <v>183</v>
      </c>
      <c r="N38" s="135" t="s">
        <v>1842</v>
      </c>
      <c r="O38" s="135" t="s">
        <v>1843</v>
      </c>
    </row>
    <row r="39" spans="1:15" ht="12.75">
      <c r="A39" s="136" t="s">
        <v>1848</v>
      </c>
      <c r="B39" s="135" t="s">
        <v>651</v>
      </c>
      <c r="C39" s="136">
        <v>33</v>
      </c>
      <c r="D39" s="135" t="s">
        <v>1851</v>
      </c>
      <c r="E39" s="136" t="s">
        <v>763</v>
      </c>
      <c r="F39" s="135" t="s">
        <v>1694</v>
      </c>
      <c r="G39" s="136" t="s">
        <v>1653</v>
      </c>
      <c r="H39" s="136" t="s">
        <v>763</v>
      </c>
      <c r="I39" s="136">
        <v>32</v>
      </c>
      <c r="J39" s="136" t="s">
        <v>1852</v>
      </c>
      <c r="K39" s="136" t="s">
        <v>1852</v>
      </c>
      <c r="L39" s="136" t="s">
        <v>1853</v>
      </c>
      <c r="M39" s="6">
        <v>182</v>
      </c>
      <c r="N39" s="135" t="s">
        <v>1849</v>
      </c>
      <c r="O39" s="135" t="s">
        <v>1850</v>
      </c>
    </row>
    <row r="40" spans="1:15" ht="12.75">
      <c r="A40" s="136" t="s">
        <v>1854</v>
      </c>
      <c r="B40" s="135" t="s">
        <v>652</v>
      </c>
      <c r="C40" s="136">
        <v>34</v>
      </c>
      <c r="D40" s="135" t="s">
        <v>1857</v>
      </c>
      <c r="E40" s="136" t="s">
        <v>763</v>
      </c>
      <c r="F40" s="135" t="s">
        <v>1858</v>
      </c>
      <c r="G40" s="136" t="s">
        <v>1653</v>
      </c>
      <c r="H40" s="136" t="s">
        <v>763</v>
      </c>
      <c r="I40" s="136">
        <v>33</v>
      </c>
      <c r="J40" s="136" t="s">
        <v>1859</v>
      </c>
      <c r="K40" s="136" t="s">
        <v>1859</v>
      </c>
      <c r="L40" s="136" t="s">
        <v>1860</v>
      </c>
      <c r="M40" s="6">
        <v>181</v>
      </c>
      <c r="N40" s="135" t="s">
        <v>1855</v>
      </c>
      <c r="O40" s="135" t="s">
        <v>1856</v>
      </c>
    </row>
    <row r="41" spans="1:15" ht="12.75">
      <c r="A41" s="136" t="s">
        <v>1861</v>
      </c>
      <c r="B41" s="135" t="s">
        <v>804</v>
      </c>
      <c r="C41" s="136">
        <v>35</v>
      </c>
      <c r="D41" s="135" t="s">
        <v>1864</v>
      </c>
      <c r="E41" s="136" t="s">
        <v>763</v>
      </c>
      <c r="F41" s="135" t="s">
        <v>1210</v>
      </c>
      <c r="G41" s="136" t="s">
        <v>1653</v>
      </c>
      <c r="H41" s="136" t="s">
        <v>763</v>
      </c>
      <c r="I41" s="136">
        <v>34</v>
      </c>
      <c r="J41" s="136" t="s">
        <v>1865</v>
      </c>
      <c r="K41" s="136" t="s">
        <v>1865</v>
      </c>
      <c r="L41" s="136" t="s">
        <v>1866</v>
      </c>
      <c r="M41" s="6">
        <v>180</v>
      </c>
      <c r="N41" s="135" t="s">
        <v>1862</v>
      </c>
      <c r="O41" s="135" t="s">
        <v>1863</v>
      </c>
    </row>
    <row r="42" spans="1:15" ht="12.75">
      <c r="A42" s="136" t="s">
        <v>1868</v>
      </c>
      <c r="B42" s="135" t="s">
        <v>859</v>
      </c>
      <c r="C42" s="136">
        <v>36</v>
      </c>
      <c r="D42" s="135"/>
      <c r="E42" s="136" t="s">
        <v>763</v>
      </c>
      <c r="F42" s="135" t="s">
        <v>1694</v>
      </c>
      <c r="G42" s="136" t="s">
        <v>1653</v>
      </c>
      <c r="H42" s="136" t="s">
        <v>763</v>
      </c>
      <c r="I42" s="136">
        <v>35</v>
      </c>
      <c r="J42" s="136" t="s">
        <v>1871</v>
      </c>
      <c r="K42" s="136" t="s">
        <v>1871</v>
      </c>
      <c r="L42" s="136" t="s">
        <v>1872</v>
      </c>
      <c r="M42" s="6">
        <v>179</v>
      </c>
      <c r="N42" s="135" t="s">
        <v>1869</v>
      </c>
      <c r="O42" s="135" t="s">
        <v>1870</v>
      </c>
    </row>
    <row r="43" spans="1:15" ht="12.75">
      <c r="A43" s="136" t="s">
        <v>1748</v>
      </c>
      <c r="B43" s="135" t="s">
        <v>653</v>
      </c>
      <c r="C43" s="136">
        <v>37</v>
      </c>
      <c r="D43" s="135"/>
      <c r="E43" s="136" t="s">
        <v>763</v>
      </c>
      <c r="F43" s="135" t="s">
        <v>1875</v>
      </c>
      <c r="G43" s="136" t="s">
        <v>1653</v>
      </c>
      <c r="H43" s="136" t="s">
        <v>763</v>
      </c>
      <c r="I43" s="136">
        <v>36</v>
      </c>
      <c r="J43" s="136" t="s">
        <v>1876</v>
      </c>
      <c r="K43" s="136" t="s">
        <v>1876</v>
      </c>
      <c r="L43" s="136" t="s">
        <v>1877</v>
      </c>
      <c r="M43" s="6">
        <v>178</v>
      </c>
      <c r="N43" s="135" t="s">
        <v>1874</v>
      </c>
      <c r="O43" s="135" t="s">
        <v>1786</v>
      </c>
    </row>
    <row r="44" spans="1:15" ht="12.75">
      <c r="A44" s="136" t="s">
        <v>1879</v>
      </c>
      <c r="B44" s="135" t="s">
        <v>782</v>
      </c>
      <c r="C44" s="136">
        <v>38</v>
      </c>
      <c r="D44" s="135" t="s">
        <v>1882</v>
      </c>
      <c r="E44" s="136" t="s">
        <v>765</v>
      </c>
      <c r="F44" s="135" t="s">
        <v>1713</v>
      </c>
      <c r="G44" s="136" t="s">
        <v>1653</v>
      </c>
      <c r="H44" s="138" t="s">
        <v>765</v>
      </c>
      <c r="I44" s="136">
        <v>2</v>
      </c>
      <c r="J44" s="136" t="s">
        <v>1883</v>
      </c>
      <c r="K44" s="136" t="s">
        <v>1883</v>
      </c>
      <c r="L44" s="136" t="s">
        <v>1884</v>
      </c>
      <c r="M44" s="6">
        <v>177</v>
      </c>
      <c r="N44" s="137" t="s">
        <v>1880</v>
      </c>
      <c r="O44" s="137" t="s">
        <v>1881</v>
      </c>
    </row>
    <row r="45" spans="1:15" ht="12.75">
      <c r="A45" s="136" t="s">
        <v>1825</v>
      </c>
      <c r="B45" s="135" t="s">
        <v>1388</v>
      </c>
      <c r="C45" s="136">
        <v>39</v>
      </c>
      <c r="D45" s="135"/>
      <c r="E45" s="136" t="s">
        <v>763</v>
      </c>
      <c r="F45" s="135" t="s">
        <v>1899</v>
      </c>
      <c r="G45" s="136" t="s">
        <v>1653</v>
      </c>
      <c r="H45" s="136" t="s">
        <v>763</v>
      </c>
      <c r="I45" s="136">
        <v>37</v>
      </c>
      <c r="J45" s="136" t="s">
        <v>1888</v>
      </c>
      <c r="K45" s="136" t="s">
        <v>1888</v>
      </c>
      <c r="L45" s="136" t="s">
        <v>1889</v>
      </c>
      <c r="M45" s="6">
        <v>176</v>
      </c>
      <c r="N45" s="135" t="s">
        <v>1886</v>
      </c>
      <c r="O45" s="135" t="s">
        <v>1887</v>
      </c>
    </row>
    <row r="46" spans="1:15" ht="12.75">
      <c r="A46" s="136" t="s">
        <v>1891</v>
      </c>
      <c r="B46" s="135" t="s">
        <v>1524</v>
      </c>
      <c r="C46" s="136">
        <v>40</v>
      </c>
      <c r="D46" s="135" t="s">
        <v>1672</v>
      </c>
      <c r="E46" s="136" t="s">
        <v>763</v>
      </c>
      <c r="F46" s="135" t="s">
        <v>1726</v>
      </c>
      <c r="G46" s="136" t="s">
        <v>1653</v>
      </c>
      <c r="H46" s="136" t="s">
        <v>763</v>
      </c>
      <c r="I46" s="136">
        <v>38</v>
      </c>
      <c r="J46" s="136" t="s">
        <v>1893</v>
      </c>
      <c r="K46" s="136" t="s">
        <v>1893</v>
      </c>
      <c r="L46" s="136" t="s">
        <v>1894</v>
      </c>
      <c r="M46" s="6">
        <v>175</v>
      </c>
      <c r="N46" s="135" t="s">
        <v>1892</v>
      </c>
      <c r="O46" s="135" t="s">
        <v>1850</v>
      </c>
    </row>
    <row r="47" spans="1:15" ht="12.75">
      <c r="A47" s="136" t="s">
        <v>1896</v>
      </c>
      <c r="B47" s="135" t="s">
        <v>1501</v>
      </c>
      <c r="C47" s="136">
        <v>41</v>
      </c>
      <c r="D47" s="135" t="s">
        <v>1898</v>
      </c>
      <c r="E47" s="136" t="s">
        <v>763</v>
      </c>
      <c r="F47" s="135" t="s">
        <v>1899</v>
      </c>
      <c r="G47" s="136" t="s">
        <v>1653</v>
      </c>
      <c r="H47" s="136" t="s">
        <v>763</v>
      </c>
      <c r="I47" s="136">
        <v>39</v>
      </c>
      <c r="J47" s="136" t="s">
        <v>1900</v>
      </c>
      <c r="K47" s="136" t="s">
        <v>1900</v>
      </c>
      <c r="L47" s="136" t="s">
        <v>1901</v>
      </c>
      <c r="M47" s="6">
        <v>174</v>
      </c>
      <c r="N47" s="135" t="s">
        <v>1897</v>
      </c>
      <c r="O47" s="135" t="s">
        <v>1769</v>
      </c>
    </row>
    <row r="48" spans="1:15" ht="12.75">
      <c r="A48" s="136" t="s">
        <v>1676</v>
      </c>
      <c r="B48" s="135" t="s">
        <v>752</v>
      </c>
      <c r="C48" s="136">
        <v>42</v>
      </c>
      <c r="D48" s="135"/>
      <c r="E48" s="136" t="s">
        <v>763</v>
      </c>
      <c r="F48" s="135" t="s">
        <v>1733</v>
      </c>
      <c r="G48" s="136" t="s">
        <v>1653</v>
      </c>
      <c r="H48" s="136" t="s">
        <v>763</v>
      </c>
      <c r="I48" s="136">
        <v>40</v>
      </c>
      <c r="J48" s="136" t="s">
        <v>1905</v>
      </c>
      <c r="K48" s="136" t="s">
        <v>1905</v>
      </c>
      <c r="L48" s="136" t="s">
        <v>1906</v>
      </c>
      <c r="M48" s="6">
        <v>173</v>
      </c>
      <c r="N48" s="135" t="s">
        <v>1903</v>
      </c>
      <c r="O48" s="135" t="s">
        <v>1904</v>
      </c>
    </row>
    <row r="49" spans="1:15" ht="12.75">
      <c r="A49" s="136" t="s">
        <v>1755</v>
      </c>
      <c r="B49" s="135" t="s">
        <v>792</v>
      </c>
      <c r="C49" s="136">
        <v>43</v>
      </c>
      <c r="D49" s="135"/>
      <c r="E49" s="136" t="s">
        <v>763</v>
      </c>
      <c r="F49" s="135" t="s">
        <v>1694</v>
      </c>
      <c r="G49" s="136" t="s">
        <v>1653</v>
      </c>
      <c r="H49" s="136" t="s">
        <v>763</v>
      </c>
      <c r="I49" s="136">
        <v>41</v>
      </c>
      <c r="J49" s="136" t="s">
        <v>1910</v>
      </c>
      <c r="K49" s="136" t="s">
        <v>1910</v>
      </c>
      <c r="L49" s="136" t="s">
        <v>1911</v>
      </c>
      <c r="M49" s="6">
        <v>172</v>
      </c>
      <c r="N49" s="135" t="s">
        <v>1908</v>
      </c>
      <c r="O49" s="135" t="s">
        <v>1909</v>
      </c>
    </row>
    <row r="50" spans="1:15" ht="12.75">
      <c r="A50" s="136" t="s">
        <v>1913</v>
      </c>
      <c r="B50" s="135" t="s">
        <v>864</v>
      </c>
      <c r="C50" s="136">
        <v>44</v>
      </c>
      <c r="D50" s="135" t="s">
        <v>1834</v>
      </c>
      <c r="E50" s="136" t="s">
        <v>763</v>
      </c>
      <c r="F50" s="135" t="s">
        <v>1667</v>
      </c>
      <c r="G50" s="136" t="s">
        <v>1653</v>
      </c>
      <c r="H50" s="136" t="s">
        <v>763</v>
      </c>
      <c r="I50" s="136">
        <v>42</v>
      </c>
      <c r="J50" s="136" t="s">
        <v>1916</v>
      </c>
      <c r="K50" s="136" t="s">
        <v>1916</v>
      </c>
      <c r="L50" s="136" t="s">
        <v>1917</v>
      </c>
      <c r="M50" s="6">
        <v>171</v>
      </c>
      <c r="N50" s="135" t="s">
        <v>1914</v>
      </c>
      <c r="O50" s="135" t="s">
        <v>1915</v>
      </c>
    </row>
    <row r="51" spans="1:15" ht="12.75">
      <c r="A51" s="136" t="s">
        <v>1919</v>
      </c>
      <c r="B51" s="135" t="s">
        <v>654</v>
      </c>
      <c r="C51" s="136">
        <v>45</v>
      </c>
      <c r="D51" s="135" t="s">
        <v>1898</v>
      </c>
      <c r="E51" s="136" t="s">
        <v>765</v>
      </c>
      <c r="F51" s="135" t="s">
        <v>1652</v>
      </c>
      <c r="G51" s="136" t="s">
        <v>1653</v>
      </c>
      <c r="H51" s="138" t="s">
        <v>765</v>
      </c>
      <c r="I51" s="136">
        <v>3</v>
      </c>
      <c r="J51" s="136" t="s">
        <v>1922</v>
      </c>
      <c r="K51" s="136" t="s">
        <v>1922</v>
      </c>
      <c r="L51" s="136" t="s">
        <v>1923</v>
      </c>
      <c r="M51" s="6">
        <v>170</v>
      </c>
      <c r="N51" s="137" t="s">
        <v>1920</v>
      </c>
      <c r="O51" s="137" t="s">
        <v>1921</v>
      </c>
    </row>
    <row r="52" spans="1:15" ht="12.75">
      <c r="A52" s="136" t="s">
        <v>1924</v>
      </c>
      <c r="B52" s="135" t="s">
        <v>655</v>
      </c>
      <c r="C52" s="136">
        <v>46</v>
      </c>
      <c r="D52" s="135" t="s">
        <v>1927</v>
      </c>
      <c r="E52" s="136" t="s">
        <v>763</v>
      </c>
      <c r="F52" s="135" t="s">
        <v>1752</v>
      </c>
      <c r="G52" s="136" t="s">
        <v>1653</v>
      </c>
      <c r="H52" s="136" t="s">
        <v>763</v>
      </c>
      <c r="I52" s="136">
        <v>43</v>
      </c>
      <c r="J52" s="136" t="s">
        <v>1922</v>
      </c>
      <c r="K52" s="136" t="s">
        <v>1922</v>
      </c>
      <c r="L52" s="136" t="s">
        <v>1928</v>
      </c>
      <c r="M52" s="6">
        <v>169</v>
      </c>
      <c r="N52" s="135" t="s">
        <v>1925</v>
      </c>
      <c r="O52" s="135" t="s">
        <v>1926</v>
      </c>
    </row>
    <row r="53" spans="1:15" ht="12.75">
      <c r="A53" s="136" t="s">
        <v>1930</v>
      </c>
      <c r="B53" s="135" t="s">
        <v>1547</v>
      </c>
      <c r="C53" s="136">
        <v>47</v>
      </c>
      <c r="D53" s="135"/>
      <c r="E53" s="136" t="s">
        <v>763</v>
      </c>
      <c r="F53" s="135" t="s">
        <v>1801</v>
      </c>
      <c r="G53" s="136" t="s">
        <v>1933</v>
      </c>
      <c r="H53" s="136" t="s">
        <v>763</v>
      </c>
      <c r="I53" s="136">
        <v>44</v>
      </c>
      <c r="J53" s="136" t="s">
        <v>1934</v>
      </c>
      <c r="K53" s="136" t="s">
        <v>1934</v>
      </c>
      <c r="L53" s="136" t="s">
        <v>1935</v>
      </c>
      <c r="M53" s="6">
        <v>168</v>
      </c>
      <c r="N53" s="135" t="s">
        <v>1931</v>
      </c>
      <c r="O53" s="135" t="s">
        <v>1932</v>
      </c>
    </row>
    <row r="54" spans="1:15" ht="12.75">
      <c r="A54" s="136" t="s">
        <v>1937</v>
      </c>
      <c r="B54" s="135" t="s">
        <v>1121</v>
      </c>
      <c r="C54" s="136">
        <v>48</v>
      </c>
      <c r="D54" s="135" t="s">
        <v>1939</v>
      </c>
      <c r="E54" s="136" t="s">
        <v>763</v>
      </c>
      <c r="F54" s="135" t="s">
        <v>1940</v>
      </c>
      <c r="G54" s="136" t="s">
        <v>1653</v>
      </c>
      <c r="H54" s="136" t="s">
        <v>763</v>
      </c>
      <c r="I54" s="136">
        <v>45</v>
      </c>
      <c r="J54" s="136" t="s">
        <v>1941</v>
      </c>
      <c r="K54" s="136" t="s">
        <v>1941</v>
      </c>
      <c r="L54" s="136" t="s">
        <v>1942</v>
      </c>
      <c r="M54" s="6">
        <v>167</v>
      </c>
      <c r="N54" s="135" t="s">
        <v>1938</v>
      </c>
      <c r="O54" s="135" t="s">
        <v>1856</v>
      </c>
    </row>
    <row r="55" spans="1:15" ht="12.75">
      <c r="A55" s="136" t="s">
        <v>1841</v>
      </c>
      <c r="B55" s="135" t="s">
        <v>656</v>
      </c>
      <c r="C55" s="136">
        <v>49</v>
      </c>
      <c r="D55" s="135"/>
      <c r="E55" s="136" t="s">
        <v>763</v>
      </c>
      <c r="F55" s="135" t="s">
        <v>1752</v>
      </c>
      <c r="G55" s="136" t="s">
        <v>1653</v>
      </c>
      <c r="H55" s="136" t="s">
        <v>763</v>
      </c>
      <c r="I55" s="136">
        <v>46</v>
      </c>
      <c r="J55" s="136" t="s">
        <v>1946</v>
      </c>
      <c r="K55" s="136" t="s">
        <v>1946</v>
      </c>
      <c r="L55" s="136" t="s">
        <v>1947</v>
      </c>
      <c r="M55" s="6">
        <v>166</v>
      </c>
      <c r="N55" s="135" t="s">
        <v>1944</v>
      </c>
      <c r="O55" s="135" t="s">
        <v>1945</v>
      </c>
    </row>
    <row r="56" spans="1:15" ht="12.75">
      <c r="A56" s="136" t="s">
        <v>1948</v>
      </c>
      <c r="B56" s="135" t="s">
        <v>1529</v>
      </c>
      <c r="C56" s="136">
        <v>50</v>
      </c>
      <c r="D56" s="135"/>
      <c r="E56" s="136" t="s">
        <v>763</v>
      </c>
      <c r="F56" s="135" t="s">
        <v>1694</v>
      </c>
      <c r="G56" s="136" t="s">
        <v>1653</v>
      </c>
      <c r="H56" s="136" t="s">
        <v>763</v>
      </c>
      <c r="I56" s="136">
        <v>47</v>
      </c>
      <c r="J56" s="136" t="s">
        <v>1951</v>
      </c>
      <c r="K56" s="136" t="s">
        <v>1951</v>
      </c>
      <c r="L56" s="136" t="s">
        <v>1952</v>
      </c>
      <c r="M56" s="6">
        <v>165</v>
      </c>
      <c r="N56" s="135" t="s">
        <v>1949</v>
      </c>
      <c r="O56" s="135" t="s">
        <v>1950</v>
      </c>
    </row>
    <row r="57" spans="1:15" ht="12.75">
      <c r="A57" s="136" t="s">
        <v>1954</v>
      </c>
      <c r="B57" s="135" t="s">
        <v>557</v>
      </c>
      <c r="C57" s="136">
        <v>51</v>
      </c>
      <c r="D57" s="135" t="s">
        <v>1956</v>
      </c>
      <c r="E57" s="136" t="s">
        <v>763</v>
      </c>
      <c r="F57" s="135" t="s">
        <v>1667</v>
      </c>
      <c r="G57" s="136" t="s">
        <v>1653</v>
      </c>
      <c r="H57" s="136" t="s">
        <v>763</v>
      </c>
      <c r="I57" s="136">
        <v>48</v>
      </c>
      <c r="J57" s="136" t="s">
        <v>1957</v>
      </c>
      <c r="K57" s="136" t="s">
        <v>1957</v>
      </c>
      <c r="L57" s="136" t="s">
        <v>1958</v>
      </c>
      <c r="M57" s="6">
        <v>164</v>
      </c>
      <c r="N57" s="135" t="s">
        <v>1955</v>
      </c>
      <c r="O57" s="135" t="s">
        <v>1769</v>
      </c>
    </row>
    <row r="58" spans="1:15" ht="12.75">
      <c r="A58" s="136" t="s">
        <v>1873</v>
      </c>
      <c r="B58" s="135" t="s">
        <v>657</v>
      </c>
      <c r="C58" s="136">
        <v>52</v>
      </c>
      <c r="D58" s="135"/>
      <c r="E58" s="136" t="s">
        <v>763</v>
      </c>
      <c r="F58" s="135" t="s">
        <v>1752</v>
      </c>
      <c r="G58" s="136" t="s">
        <v>1653</v>
      </c>
      <c r="H58" s="136" t="s">
        <v>763</v>
      </c>
      <c r="I58" s="136">
        <v>49</v>
      </c>
      <c r="J58" s="136" t="s">
        <v>1961</v>
      </c>
      <c r="K58" s="136" t="s">
        <v>1961</v>
      </c>
      <c r="L58" s="136" t="s">
        <v>1962</v>
      </c>
      <c r="M58" s="6">
        <v>163</v>
      </c>
      <c r="N58" s="135" t="s">
        <v>1959</v>
      </c>
      <c r="O58" s="135" t="s">
        <v>1960</v>
      </c>
    </row>
    <row r="59" spans="1:15" ht="12.75">
      <c r="A59" s="136" t="s">
        <v>1964</v>
      </c>
      <c r="B59" s="135" t="s">
        <v>791</v>
      </c>
      <c r="C59" s="136">
        <v>53</v>
      </c>
      <c r="D59" s="135" t="s">
        <v>1967</v>
      </c>
      <c r="E59" s="136" t="s">
        <v>763</v>
      </c>
      <c r="F59" s="135" t="s">
        <v>1968</v>
      </c>
      <c r="G59" s="136" t="s">
        <v>1653</v>
      </c>
      <c r="H59" s="136" t="s">
        <v>763</v>
      </c>
      <c r="I59" s="136">
        <v>50</v>
      </c>
      <c r="J59" s="136" t="s">
        <v>1969</v>
      </c>
      <c r="K59" s="136" t="s">
        <v>1969</v>
      </c>
      <c r="L59" s="136" t="s">
        <v>1970</v>
      </c>
      <c r="M59" s="6">
        <v>162</v>
      </c>
      <c r="N59" s="135" t="s">
        <v>1965</v>
      </c>
      <c r="O59" s="135" t="s">
        <v>1966</v>
      </c>
    </row>
    <row r="60" spans="1:15" ht="12.75">
      <c r="A60" s="136" t="s">
        <v>1972</v>
      </c>
      <c r="B60" s="135" t="s">
        <v>809</v>
      </c>
      <c r="C60" s="136">
        <v>54</v>
      </c>
      <c r="D60" s="135"/>
      <c r="E60" s="136" t="s">
        <v>763</v>
      </c>
      <c r="F60" s="135" t="s">
        <v>1660</v>
      </c>
      <c r="G60" s="136" t="s">
        <v>1653</v>
      </c>
      <c r="H60" s="136" t="s">
        <v>763</v>
      </c>
      <c r="I60" s="136">
        <v>51</v>
      </c>
      <c r="J60" s="136" t="s">
        <v>1974</v>
      </c>
      <c r="K60" s="136" t="s">
        <v>1974</v>
      </c>
      <c r="L60" s="136" t="s">
        <v>1975</v>
      </c>
      <c r="M60" s="6">
        <v>161</v>
      </c>
      <c r="N60" s="135" t="s">
        <v>1973</v>
      </c>
      <c r="O60" s="135" t="s">
        <v>1711</v>
      </c>
    </row>
    <row r="61" spans="1:15" ht="12.75">
      <c r="A61" s="136" t="s">
        <v>1977</v>
      </c>
      <c r="B61" s="135" t="s">
        <v>774</v>
      </c>
      <c r="C61" s="136">
        <v>55</v>
      </c>
      <c r="D61" s="135"/>
      <c r="E61" s="136" t="s">
        <v>763</v>
      </c>
      <c r="F61" s="135" t="s">
        <v>1694</v>
      </c>
      <c r="G61" s="136" t="s">
        <v>1653</v>
      </c>
      <c r="H61" s="136" t="s">
        <v>763</v>
      </c>
      <c r="I61" s="136">
        <v>52</v>
      </c>
      <c r="J61" s="136" t="s">
        <v>1979</v>
      </c>
      <c r="K61" s="136" t="s">
        <v>1979</v>
      </c>
      <c r="L61" s="136" t="s">
        <v>1980</v>
      </c>
      <c r="M61" s="6">
        <v>160</v>
      </c>
      <c r="N61" s="135" t="s">
        <v>1978</v>
      </c>
      <c r="O61" s="135" t="s">
        <v>1665</v>
      </c>
    </row>
    <row r="62" spans="1:15" ht="12.75">
      <c r="A62" s="136" t="s">
        <v>1982</v>
      </c>
      <c r="B62" s="135" t="s">
        <v>658</v>
      </c>
      <c r="C62" s="136">
        <v>56</v>
      </c>
      <c r="D62" s="135"/>
      <c r="E62" s="136" t="s">
        <v>763</v>
      </c>
      <c r="F62" s="135" t="s">
        <v>1752</v>
      </c>
      <c r="G62" s="136" t="s">
        <v>1653</v>
      </c>
      <c r="H62" s="136" t="s">
        <v>763</v>
      </c>
      <c r="I62" s="136">
        <v>53</v>
      </c>
      <c r="J62" s="136" t="s">
        <v>1985</v>
      </c>
      <c r="K62" s="136" t="s">
        <v>1985</v>
      </c>
      <c r="L62" s="136" t="s">
        <v>1986</v>
      </c>
      <c r="M62" s="6">
        <v>159</v>
      </c>
      <c r="N62" s="135" t="s">
        <v>1983</v>
      </c>
      <c r="O62" s="135" t="s">
        <v>1984</v>
      </c>
    </row>
    <row r="63" spans="1:15" ht="12.75">
      <c r="A63" s="136" t="s">
        <v>1988</v>
      </c>
      <c r="B63" s="135" t="s">
        <v>794</v>
      </c>
      <c r="C63" s="136">
        <v>57</v>
      </c>
      <c r="D63" s="135"/>
      <c r="E63" s="136" t="s">
        <v>763</v>
      </c>
      <c r="F63" s="135" t="s">
        <v>1990</v>
      </c>
      <c r="G63" s="136" t="s">
        <v>1653</v>
      </c>
      <c r="H63" s="136" t="s">
        <v>763</v>
      </c>
      <c r="I63" s="136">
        <v>54</v>
      </c>
      <c r="J63" s="136" t="s">
        <v>1991</v>
      </c>
      <c r="K63" s="136" t="s">
        <v>1991</v>
      </c>
      <c r="L63" s="136" t="s">
        <v>1992</v>
      </c>
      <c r="M63" s="6">
        <v>158</v>
      </c>
      <c r="N63" s="135" t="s">
        <v>1989</v>
      </c>
      <c r="O63" s="135" t="s">
        <v>1685</v>
      </c>
    </row>
    <row r="64" spans="1:15" ht="12.75">
      <c r="A64" s="136" t="s">
        <v>1867</v>
      </c>
      <c r="B64" s="135" t="s">
        <v>659</v>
      </c>
      <c r="C64" s="136">
        <v>58</v>
      </c>
      <c r="D64" s="135"/>
      <c r="E64" s="136" t="s">
        <v>763</v>
      </c>
      <c r="F64" s="135" t="s">
        <v>1667</v>
      </c>
      <c r="G64" s="136" t="s">
        <v>1653</v>
      </c>
      <c r="H64" s="136" t="s">
        <v>763</v>
      </c>
      <c r="I64" s="136">
        <v>55</v>
      </c>
      <c r="J64" s="136" t="s">
        <v>1995</v>
      </c>
      <c r="K64" s="136" t="s">
        <v>1995</v>
      </c>
      <c r="L64" s="136" t="s">
        <v>1996</v>
      </c>
      <c r="M64" s="6">
        <v>157</v>
      </c>
      <c r="N64" s="135" t="s">
        <v>1993</v>
      </c>
      <c r="O64" s="135" t="s">
        <v>1994</v>
      </c>
    </row>
    <row r="65" spans="1:15" ht="12.75">
      <c r="A65" s="136" t="s">
        <v>1716</v>
      </c>
      <c r="B65" s="135" t="s">
        <v>660</v>
      </c>
      <c r="C65" s="136">
        <v>59</v>
      </c>
      <c r="D65" s="135"/>
      <c r="E65" s="136" t="s">
        <v>763</v>
      </c>
      <c r="F65" s="135" t="s">
        <v>1999</v>
      </c>
      <c r="G65" s="136" t="s">
        <v>1653</v>
      </c>
      <c r="H65" s="136" t="s">
        <v>763</v>
      </c>
      <c r="I65" s="136">
        <v>56</v>
      </c>
      <c r="J65" s="136" t="s">
        <v>2000</v>
      </c>
      <c r="K65" s="136" t="s">
        <v>2000</v>
      </c>
      <c r="L65" s="136" t="s">
        <v>2001</v>
      </c>
      <c r="M65" s="6">
        <v>156</v>
      </c>
      <c r="N65" s="135" t="s">
        <v>1998</v>
      </c>
      <c r="O65" s="135" t="s">
        <v>1650</v>
      </c>
    </row>
    <row r="66" spans="1:15" ht="12.75">
      <c r="A66" s="136" t="s">
        <v>1831</v>
      </c>
      <c r="B66" s="135" t="s">
        <v>772</v>
      </c>
      <c r="C66" s="136">
        <v>60</v>
      </c>
      <c r="D66" s="135"/>
      <c r="E66" s="136" t="s">
        <v>763</v>
      </c>
      <c r="F66" s="135" t="s">
        <v>1808</v>
      </c>
      <c r="G66" s="136" t="s">
        <v>1653</v>
      </c>
      <c r="H66" s="136" t="s">
        <v>763</v>
      </c>
      <c r="I66" s="136">
        <v>57</v>
      </c>
      <c r="J66" s="136" t="s">
        <v>2003</v>
      </c>
      <c r="K66" s="136" t="s">
        <v>2003</v>
      </c>
      <c r="L66" s="136" t="s">
        <v>2004</v>
      </c>
      <c r="M66" s="6">
        <v>155</v>
      </c>
      <c r="N66" s="135" t="s">
        <v>2002</v>
      </c>
      <c r="O66" s="135" t="s">
        <v>1828</v>
      </c>
    </row>
    <row r="67" spans="1:15" ht="12.75">
      <c r="A67" s="136" t="s">
        <v>1682</v>
      </c>
      <c r="B67" s="135" t="s">
        <v>661</v>
      </c>
      <c r="C67" s="136">
        <v>61</v>
      </c>
      <c r="D67" s="135"/>
      <c r="E67" s="136" t="s">
        <v>763</v>
      </c>
      <c r="F67" s="135" t="s">
        <v>2007</v>
      </c>
      <c r="G67" s="136" t="s">
        <v>1653</v>
      </c>
      <c r="H67" s="136" t="s">
        <v>763</v>
      </c>
      <c r="I67" s="136">
        <v>58</v>
      </c>
      <c r="J67" s="136" t="s">
        <v>2008</v>
      </c>
      <c r="K67" s="136" t="s">
        <v>2008</v>
      </c>
      <c r="L67" s="136" t="s">
        <v>2009</v>
      </c>
      <c r="M67" s="6">
        <v>154</v>
      </c>
      <c r="N67" s="135" t="s">
        <v>2006</v>
      </c>
      <c r="O67" s="135" t="s">
        <v>1763</v>
      </c>
    </row>
    <row r="68" spans="1:15" ht="12.75">
      <c r="A68" s="136" t="s">
        <v>2011</v>
      </c>
      <c r="B68" s="135" t="s">
        <v>1423</v>
      </c>
      <c r="C68" s="136">
        <v>62</v>
      </c>
      <c r="D68" s="135" t="s">
        <v>1939</v>
      </c>
      <c r="E68" s="136" t="s">
        <v>765</v>
      </c>
      <c r="F68" s="135" t="s">
        <v>1694</v>
      </c>
      <c r="G68" s="136" t="s">
        <v>1653</v>
      </c>
      <c r="H68" s="138" t="s">
        <v>765</v>
      </c>
      <c r="I68" s="136">
        <v>4</v>
      </c>
      <c r="J68" s="136" t="s">
        <v>2014</v>
      </c>
      <c r="K68" s="136" t="s">
        <v>2014</v>
      </c>
      <c r="L68" s="136" t="s">
        <v>2015</v>
      </c>
      <c r="M68" s="6">
        <v>153</v>
      </c>
      <c r="N68" s="137" t="s">
        <v>2012</v>
      </c>
      <c r="O68" s="137" t="s">
        <v>2013</v>
      </c>
    </row>
    <row r="69" spans="1:15" ht="12.75">
      <c r="A69" s="136" t="s">
        <v>2017</v>
      </c>
      <c r="B69" s="135" t="s">
        <v>662</v>
      </c>
      <c r="C69" s="136">
        <v>63</v>
      </c>
      <c r="D69" s="135"/>
      <c r="E69" s="136" t="s">
        <v>763</v>
      </c>
      <c r="F69" s="135" t="s">
        <v>2019</v>
      </c>
      <c r="G69" s="136" t="s">
        <v>1653</v>
      </c>
      <c r="H69" s="136" t="s">
        <v>763</v>
      </c>
      <c r="I69" s="136">
        <v>59</v>
      </c>
      <c r="J69" s="136" t="s">
        <v>2020</v>
      </c>
      <c r="K69" s="136" t="s">
        <v>2020</v>
      </c>
      <c r="L69" s="136" t="s">
        <v>2021</v>
      </c>
      <c r="M69" s="6">
        <v>152</v>
      </c>
      <c r="N69" s="135" t="s">
        <v>2018</v>
      </c>
      <c r="O69" s="135" t="s">
        <v>1650</v>
      </c>
    </row>
    <row r="70" spans="1:15" ht="12.75">
      <c r="A70" s="136" t="s">
        <v>1895</v>
      </c>
      <c r="B70" s="135" t="s">
        <v>813</v>
      </c>
      <c r="C70" s="136">
        <v>64</v>
      </c>
      <c r="D70" s="135"/>
      <c r="E70" s="136" t="s">
        <v>763</v>
      </c>
      <c r="F70" s="135" t="s">
        <v>2024</v>
      </c>
      <c r="G70" s="136" t="s">
        <v>1653</v>
      </c>
      <c r="H70" s="136" t="s">
        <v>763</v>
      </c>
      <c r="I70" s="136">
        <v>60</v>
      </c>
      <c r="J70" s="136" t="s">
        <v>2025</v>
      </c>
      <c r="K70" s="136" t="s">
        <v>2025</v>
      </c>
      <c r="L70" s="136" t="s">
        <v>2026</v>
      </c>
      <c r="M70" s="6">
        <v>151</v>
      </c>
      <c r="N70" s="135" t="s">
        <v>2022</v>
      </c>
      <c r="O70" s="135" t="s">
        <v>2023</v>
      </c>
    </row>
    <row r="71" spans="1:15" ht="12.75">
      <c r="A71" s="136" t="s">
        <v>2028</v>
      </c>
      <c r="B71" s="135" t="s">
        <v>851</v>
      </c>
      <c r="C71" s="136">
        <v>65</v>
      </c>
      <c r="D71" s="135"/>
      <c r="E71" s="136" t="s">
        <v>763</v>
      </c>
      <c r="F71" s="135" t="s">
        <v>1660</v>
      </c>
      <c r="G71" s="136" t="s">
        <v>1653</v>
      </c>
      <c r="H71" s="136" t="s">
        <v>763</v>
      </c>
      <c r="I71" s="136">
        <v>61</v>
      </c>
      <c r="J71" s="136" t="s">
        <v>2030</v>
      </c>
      <c r="K71" s="136" t="s">
        <v>2030</v>
      </c>
      <c r="L71" s="136" t="s">
        <v>2031</v>
      </c>
      <c r="M71" s="6">
        <v>150</v>
      </c>
      <c r="N71" s="135" t="s">
        <v>2029</v>
      </c>
      <c r="O71" s="135" t="s">
        <v>1850</v>
      </c>
    </row>
    <row r="72" spans="1:15" ht="12.75">
      <c r="A72" s="136" t="s">
        <v>2033</v>
      </c>
      <c r="B72" s="135" t="s">
        <v>780</v>
      </c>
      <c r="C72" s="136">
        <v>66</v>
      </c>
      <c r="D72" s="135" t="s">
        <v>1822</v>
      </c>
      <c r="E72" s="136" t="s">
        <v>763</v>
      </c>
      <c r="F72" s="135" t="s">
        <v>2187</v>
      </c>
      <c r="G72" s="136" t="s">
        <v>1653</v>
      </c>
      <c r="H72" s="136" t="s">
        <v>763</v>
      </c>
      <c r="I72" s="136">
        <v>62</v>
      </c>
      <c r="J72" s="136" t="s">
        <v>2036</v>
      </c>
      <c r="K72" s="136" t="s">
        <v>2036</v>
      </c>
      <c r="L72" s="136" t="s">
        <v>2037</v>
      </c>
      <c r="M72" s="6">
        <v>149</v>
      </c>
      <c r="N72" s="135" t="s">
        <v>2034</v>
      </c>
      <c r="O72" s="135" t="s">
        <v>2035</v>
      </c>
    </row>
    <row r="73" spans="1:15" ht="12.75">
      <c r="A73" s="136" t="s">
        <v>1647</v>
      </c>
      <c r="B73" s="135" t="s">
        <v>663</v>
      </c>
      <c r="C73" s="136">
        <v>67</v>
      </c>
      <c r="D73" s="135" t="s">
        <v>1956</v>
      </c>
      <c r="E73" s="136" t="s">
        <v>765</v>
      </c>
      <c r="F73" s="135" t="s">
        <v>1745</v>
      </c>
      <c r="G73" s="136" t="s">
        <v>1653</v>
      </c>
      <c r="H73" s="138" t="s">
        <v>765</v>
      </c>
      <c r="I73" s="136">
        <v>5</v>
      </c>
      <c r="J73" s="136" t="s">
        <v>2041</v>
      </c>
      <c r="K73" s="136" t="s">
        <v>2041</v>
      </c>
      <c r="L73" s="136" t="s">
        <v>2042</v>
      </c>
      <c r="M73" s="6">
        <v>148</v>
      </c>
      <c r="N73" s="137" t="s">
        <v>2039</v>
      </c>
      <c r="O73" s="137" t="s">
        <v>2040</v>
      </c>
    </row>
    <row r="74" spans="1:15" ht="12.75">
      <c r="A74" s="136" t="s">
        <v>2044</v>
      </c>
      <c r="B74" s="135" t="s">
        <v>664</v>
      </c>
      <c r="C74" s="136">
        <v>68</v>
      </c>
      <c r="D74" s="135" t="s">
        <v>1927</v>
      </c>
      <c r="E74" s="136" t="s">
        <v>763</v>
      </c>
      <c r="F74" s="135" t="s">
        <v>1694</v>
      </c>
      <c r="G74" s="136" t="s">
        <v>1653</v>
      </c>
      <c r="H74" s="136" t="s">
        <v>763</v>
      </c>
      <c r="I74" s="136">
        <v>63</v>
      </c>
      <c r="J74" s="136" t="s">
        <v>2047</v>
      </c>
      <c r="K74" s="136" t="s">
        <v>2047</v>
      </c>
      <c r="L74" s="136" t="s">
        <v>2048</v>
      </c>
      <c r="M74" s="6">
        <v>147</v>
      </c>
      <c r="N74" s="135" t="s">
        <v>2045</v>
      </c>
      <c r="O74" s="135" t="s">
        <v>2046</v>
      </c>
    </row>
    <row r="75" spans="1:15" ht="12.75">
      <c r="A75" s="136" t="s">
        <v>2050</v>
      </c>
      <c r="B75" s="135" t="s">
        <v>773</v>
      </c>
      <c r="C75" s="136">
        <v>69</v>
      </c>
      <c r="D75" s="135"/>
      <c r="E75" s="136" t="s">
        <v>763</v>
      </c>
      <c r="F75" s="135" t="s">
        <v>1899</v>
      </c>
      <c r="G75" s="136" t="s">
        <v>1653</v>
      </c>
      <c r="H75" s="136" t="s">
        <v>763</v>
      </c>
      <c r="I75" s="136">
        <v>64</v>
      </c>
      <c r="J75" s="136" t="s">
        <v>2052</v>
      </c>
      <c r="K75" s="136" t="s">
        <v>2052</v>
      </c>
      <c r="L75" s="136" t="s">
        <v>2053</v>
      </c>
      <c r="M75" s="6">
        <v>146</v>
      </c>
      <c r="N75" s="135" t="s">
        <v>2051</v>
      </c>
      <c r="O75" s="135" t="s">
        <v>1994</v>
      </c>
    </row>
    <row r="76" spans="1:15" ht="12.75">
      <c r="A76" s="136" t="s">
        <v>2055</v>
      </c>
      <c r="B76" s="135" t="s">
        <v>1494</v>
      </c>
      <c r="C76" s="136">
        <v>70</v>
      </c>
      <c r="D76" s="135"/>
      <c r="E76" s="136" t="s">
        <v>763</v>
      </c>
      <c r="F76" s="135" t="s">
        <v>1694</v>
      </c>
      <c r="G76" s="136" t="s">
        <v>1653</v>
      </c>
      <c r="H76" s="136" t="s">
        <v>763</v>
      </c>
      <c r="I76" s="136">
        <v>65</v>
      </c>
      <c r="J76" s="136" t="s">
        <v>2057</v>
      </c>
      <c r="K76" s="136" t="s">
        <v>2057</v>
      </c>
      <c r="L76" s="136" t="s">
        <v>2058</v>
      </c>
      <c r="M76" s="6">
        <v>145</v>
      </c>
      <c r="N76" s="135" t="s">
        <v>1710</v>
      </c>
      <c r="O76" s="135" t="s">
        <v>2056</v>
      </c>
    </row>
    <row r="77" spans="1:15" ht="12.75">
      <c r="A77" s="136" t="s">
        <v>2060</v>
      </c>
      <c r="B77" s="135" t="s">
        <v>1484</v>
      </c>
      <c r="C77" s="136">
        <v>71</v>
      </c>
      <c r="D77" s="135" t="s">
        <v>2062</v>
      </c>
      <c r="E77" s="136" t="s">
        <v>763</v>
      </c>
      <c r="F77" s="135" t="s">
        <v>1694</v>
      </c>
      <c r="G77" s="136" t="s">
        <v>1653</v>
      </c>
      <c r="H77" s="136" t="s">
        <v>763</v>
      </c>
      <c r="I77" s="136">
        <v>66</v>
      </c>
      <c r="J77" s="136" t="s">
        <v>2063</v>
      </c>
      <c r="K77" s="136" t="s">
        <v>2063</v>
      </c>
      <c r="L77" s="136" t="s">
        <v>2064</v>
      </c>
      <c r="M77" s="6">
        <v>144</v>
      </c>
      <c r="N77" s="135" t="s">
        <v>2061</v>
      </c>
      <c r="O77" s="135" t="s">
        <v>1800</v>
      </c>
    </row>
    <row r="78" spans="1:15" ht="12.75">
      <c r="A78" s="136" t="s">
        <v>1997</v>
      </c>
      <c r="B78" s="135" t="s">
        <v>1108</v>
      </c>
      <c r="C78" s="136">
        <v>72</v>
      </c>
      <c r="D78" s="135"/>
      <c r="E78" s="136" t="s">
        <v>763</v>
      </c>
      <c r="F78" s="135" t="s">
        <v>1475</v>
      </c>
      <c r="G78" s="136" t="s">
        <v>1653</v>
      </c>
      <c r="H78" s="136" t="s">
        <v>763</v>
      </c>
      <c r="I78" s="136">
        <v>67</v>
      </c>
      <c r="J78" s="136" t="s">
        <v>2066</v>
      </c>
      <c r="K78" s="136" t="s">
        <v>2066</v>
      </c>
      <c r="L78" s="136" t="s">
        <v>2067</v>
      </c>
      <c r="M78" s="6">
        <v>143</v>
      </c>
      <c r="N78" s="135" t="s">
        <v>2065</v>
      </c>
      <c r="O78" s="135" t="s">
        <v>1870</v>
      </c>
    </row>
    <row r="79" spans="1:15" ht="12.75">
      <c r="A79" s="136" t="s">
        <v>1943</v>
      </c>
      <c r="B79" s="135" t="s">
        <v>852</v>
      </c>
      <c r="C79" s="136">
        <v>73</v>
      </c>
      <c r="D79" s="135"/>
      <c r="E79" s="136" t="s">
        <v>763</v>
      </c>
      <c r="F79" s="135" t="s">
        <v>1801</v>
      </c>
      <c r="G79" s="136" t="s">
        <v>1653</v>
      </c>
      <c r="H79" s="136" t="s">
        <v>763</v>
      </c>
      <c r="I79" s="136">
        <v>68</v>
      </c>
      <c r="J79" s="136" t="s">
        <v>2070</v>
      </c>
      <c r="K79" s="136" t="s">
        <v>2070</v>
      </c>
      <c r="L79" s="136" t="s">
        <v>2071</v>
      </c>
      <c r="M79" s="6">
        <v>142</v>
      </c>
      <c r="N79" s="135" t="s">
        <v>2069</v>
      </c>
      <c r="O79" s="135" t="s">
        <v>1751</v>
      </c>
    </row>
    <row r="80" spans="1:15" ht="12.75">
      <c r="A80" s="136" t="s">
        <v>2073</v>
      </c>
      <c r="B80" s="135" t="s">
        <v>665</v>
      </c>
      <c r="C80" s="136">
        <v>74</v>
      </c>
      <c r="D80" s="135"/>
      <c r="E80" s="136" t="s">
        <v>763</v>
      </c>
      <c r="F80" s="135" t="s">
        <v>2075</v>
      </c>
      <c r="G80" s="136" t="s">
        <v>1653</v>
      </c>
      <c r="H80" s="136" t="s">
        <v>763</v>
      </c>
      <c r="I80" s="136">
        <v>69</v>
      </c>
      <c r="J80" s="136" t="s">
        <v>2076</v>
      </c>
      <c r="K80" s="136" t="s">
        <v>2076</v>
      </c>
      <c r="L80" s="136" t="s">
        <v>2077</v>
      </c>
      <c r="M80" s="6">
        <v>141</v>
      </c>
      <c r="N80" s="135" t="s">
        <v>2074</v>
      </c>
      <c r="O80" s="135" t="s">
        <v>1705</v>
      </c>
    </row>
    <row r="81" spans="1:15" ht="12.75">
      <c r="A81" s="136" t="s">
        <v>2079</v>
      </c>
      <c r="B81" s="135" t="s">
        <v>812</v>
      </c>
      <c r="C81" s="136">
        <v>75</v>
      </c>
      <c r="D81" s="135"/>
      <c r="E81" s="136" t="s">
        <v>763</v>
      </c>
      <c r="F81" s="135" t="s">
        <v>1660</v>
      </c>
      <c r="G81" s="136" t="s">
        <v>1653</v>
      </c>
      <c r="H81" s="136" t="s">
        <v>763</v>
      </c>
      <c r="I81" s="136">
        <v>70</v>
      </c>
      <c r="J81" s="136" t="s">
        <v>2081</v>
      </c>
      <c r="K81" s="136" t="s">
        <v>2081</v>
      </c>
      <c r="L81" s="136" t="s">
        <v>2082</v>
      </c>
      <c r="M81" s="6">
        <v>140</v>
      </c>
      <c r="N81" s="135" t="s">
        <v>1710</v>
      </c>
      <c r="O81" s="135" t="s">
        <v>2080</v>
      </c>
    </row>
    <row r="82" spans="1:15" ht="12.75">
      <c r="A82" s="136" t="s">
        <v>1987</v>
      </c>
      <c r="B82" s="135" t="s">
        <v>666</v>
      </c>
      <c r="C82" s="136">
        <v>76</v>
      </c>
      <c r="D82" s="135"/>
      <c r="E82" s="136" t="s">
        <v>763</v>
      </c>
      <c r="F82" s="135" t="s">
        <v>2085</v>
      </c>
      <c r="G82" s="136" t="s">
        <v>1653</v>
      </c>
      <c r="H82" s="136" t="s">
        <v>763</v>
      </c>
      <c r="I82" s="136">
        <v>71</v>
      </c>
      <c r="J82" s="136" t="s">
        <v>2086</v>
      </c>
      <c r="K82" s="136" t="s">
        <v>2086</v>
      </c>
      <c r="L82" s="136" t="s">
        <v>2087</v>
      </c>
      <c r="M82" s="6">
        <v>139</v>
      </c>
      <c r="N82" s="135" t="s">
        <v>2083</v>
      </c>
      <c r="O82" s="135" t="s">
        <v>2084</v>
      </c>
    </row>
    <row r="83" spans="1:15" ht="12.75">
      <c r="A83" s="136" t="s">
        <v>2089</v>
      </c>
      <c r="B83" s="135" t="s">
        <v>1530</v>
      </c>
      <c r="C83" s="136">
        <v>77</v>
      </c>
      <c r="D83" s="135" t="s">
        <v>1693</v>
      </c>
      <c r="E83" s="136" t="s">
        <v>763</v>
      </c>
      <c r="F83" s="135" t="s">
        <v>1694</v>
      </c>
      <c r="G83" s="136" t="s">
        <v>1653</v>
      </c>
      <c r="H83" s="136" t="s">
        <v>763</v>
      </c>
      <c r="I83" s="136">
        <v>72</v>
      </c>
      <c r="J83" s="136" t="s">
        <v>2092</v>
      </c>
      <c r="K83" s="136" t="s">
        <v>2092</v>
      </c>
      <c r="L83" s="136" t="s">
        <v>2093</v>
      </c>
      <c r="M83" s="6">
        <v>138</v>
      </c>
      <c r="N83" s="135" t="s">
        <v>2090</v>
      </c>
      <c r="O83" s="135" t="s">
        <v>2091</v>
      </c>
    </row>
    <row r="84" spans="1:15" ht="12.75">
      <c r="A84" s="136" t="s">
        <v>2049</v>
      </c>
      <c r="B84" s="135" t="s">
        <v>667</v>
      </c>
      <c r="C84" s="136">
        <v>78</v>
      </c>
      <c r="D84" s="135"/>
      <c r="E84" s="136" t="s">
        <v>763</v>
      </c>
      <c r="F84" s="135" t="s">
        <v>2019</v>
      </c>
      <c r="G84" s="136" t="s">
        <v>1653</v>
      </c>
      <c r="H84" s="136" t="s">
        <v>763</v>
      </c>
      <c r="I84" s="136">
        <v>73</v>
      </c>
      <c r="J84" s="136" t="s">
        <v>2095</v>
      </c>
      <c r="K84" s="136" t="s">
        <v>2095</v>
      </c>
      <c r="L84" s="136" t="s">
        <v>2096</v>
      </c>
      <c r="M84" s="6">
        <v>137</v>
      </c>
      <c r="N84" s="135" t="s">
        <v>2094</v>
      </c>
      <c r="O84" s="135" t="s">
        <v>1870</v>
      </c>
    </row>
    <row r="85" spans="1:15" ht="12.75">
      <c r="A85" s="136" t="s">
        <v>2098</v>
      </c>
      <c r="B85" s="135" t="s">
        <v>668</v>
      </c>
      <c r="C85" s="136">
        <v>79</v>
      </c>
      <c r="D85" s="135"/>
      <c r="E85" s="136" t="s">
        <v>763</v>
      </c>
      <c r="F85" s="135" t="s">
        <v>1694</v>
      </c>
      <c r="G85" s="136" t="s">
        <v>1653</v>
      </c>
      <c r="H85" s="136" t="s">
        <v>763</v>
      </c>
      <c r="I85" s="136">
        <v>74</v>
      </c>
      <c r="J85" s="136" t="s">
        <v>2100</v>
      </c>
      <c r="K85" s="136" t="s">
        <v>2100</v>
      </c>
      <c r="L85" s="136" t="s">
        <v>2101</v>
      </c>
      <c r="M85" s="6">
        <v>136</v>
      </c>
      <c r="N85" s="135" t="s">
        <v>2099</v>
      </c>
      <c r="O85" s="135" t="s">
        <v>1692</v>
      </c>
    </row>
    <row r="86" spans="1:15" ht="12.75">
      <c r="A86" s="136" t="s">
        <v>2078</v>
      </c>
      <c r="B86" s="135" t="s">
        <v>669</v>
      </c>
      <c r="C86" s="136">
        <v>80</v>
      </c>
      <c r="D86" s="135"/>
      <c r="E86" s="136" t="s">
        <v>763</v>
      </c>
      <c r="F86" s="135" t="s">
        <v>1667</v>
      </c>
      <c r="G86" s="136" t="s">
        <v>1653</v>
      </c>
      <c r="H86" s="136" t="s">
        <v>763</v>
      </c>
      <c r="I86" s="136">
        <v>75</v>
      </c>
      <c r="J86" s="136" t="s">
        <v>2103</v>
      </c>
      <c r="K86" s="136" t="s">
        <v>2103</v>
      </c>
      <c r="L86" s="136" t="s">
        <v>2104</v>
      </c>
      <c r="M86" s="6">
        <v>135</v>
      </c>
      <c r="N86" s="135" t="s">
        <v>2102</v>
      </c>
      <c r="O86" s="135" t="s">
        <v>1744</v>
      </c>
    </row>
    <row r="87" spans="1:15" ht="12.75">
      <c r="A87" s="136" t="s">
        <v>2054</v>
      </c>
      <c r="B87" s="135" t="s">
        <v>815</v>
      </c>
      <c r="C87" s="136">
        <v>81</v>
      </c>
      <c r="D87" s="135"/>
      <c r="E87" s="136" t="s">
        <v>763</v>
      </c>
      <c r="F87" s="135" t="s">
        <v>1899</v>
      </c>
      <c r="G87" s="136" t="s">
        <v>1653</v>
      </c>
      <c r="H87" s="136" t="s">
        <v>763</v>
      </c>
      <c r="I87" s="136">
        <v>76</v>
      </c>
      <c r="J87" s="136" t="s">
        <v>2107</v>
      </c>
      <c r="K87" s="136" t="s">
        <v>2107</v>
      </c>
      <c r="L87" s="136" t="s">
        <v>2108</v>
      </c>
      <c r="M87" s="6">
        <v>134</v>
      </c>
      <c r="N87" s="135" t="s">
        <v>2106</v>
      </c>
      <c r="O87" s="135" t="s">
        <v>1870</v>
      </c>
    </row>
    <row r="88" spans="1:15" ht="12.75">
      <c r="A88" s="136" t="s">
        <v>2110</v>
      </c>
      <c r="B88" s="135" t="s">
        <v>670</v>
      </c>
      <c r="C88" s="136">
        <v>82</v>
      </c>
      <c r="D88" s="135"/>
      <c r="E88" s="136" t="s">
        <v>763</v>
      </c>
      <c r="F88" s="135" t="s">
        <v>1752</v>
      </c>
      <c r="G88" s="136" t="s">
        <v>1653</v>
      </c>
      <c r="H88" s="136" t="s">
        <v>763</v>
      </c>
      <c r="I88" s="136">
        <v>77</v>
      </c>
      <c r="J88" s="136" t="s">
        <v>2107</v>
      </c>
      <c r="K88" s="136" t="s">
        <v>2107</v>
      </c>
      <c r="L88" s="136" t="s">
        <v>2113</v>
      </c>
      <c r="M88" s="6">
        <v>133</v>
      </c>
      <c r="N88" s="135" t="s">
        <v>2111</v>
      </c>
      <c r="O88" s="135" t="s">
        <v>2112</v>
      </c>
    </row>
    <row r="89" spans="1:15" ht="12.75">
      <c r="A89" s="136" t="s">
        <v>2115</v>
      </c>
      <c r="B89" s="135" t="s">
        <v>671</v>
      </c>
      <c r="C89" s="136">
        <v>83</v>
      </c>
      <c r="D89" s="135" t="s">
        <v>1898</v>
      </c>
      <c r="E89" s="136" t="s">
        <v>763</v>
      </c>
      <c r="F89" s="135" t="s">
        <v>1694</v>
      </c>
      <c r="G89" s="136" t="s">
        <v>1653</v>
      </c>
      <c r="H89" s="136" t="s">
        <v>763</v>
      </c>
      <c r="I89" s="136">
        <v>78</v>
      </c>
      <c r="J89" s="136" t="s">
        <v>2118</v>
      </c>
      <c r="K89" s="136" t="s">
        <v>2118</v>
      </c>
      <c r="L89" s="136" t="s">
        <v>2119</v>
      </c>
      <c r="M89" s="6">
        <v>132</v>
      </c>
      <c r="N89" s="135" t="s">
        <v>2116</v>
      </c>
      <c r="O89" s="135" t="s">
        <v>2117</v>
      </c>
    </row>
    <row r="90" spans="1:15" ht="12.75">
      <c r="A90" s="136" t="s">
        <v>2121</v>
      </c>
      <c r="B90" s="135" t="s">
        <v>672</v>
      </c>
      <c r="C90" s="136">
        <v>84</v>
      </c>
      <c r="D90" s="135" t="s">
        <v>1834</v>
      </c>
      <c r="E90" s="136" t="s">
        <v>763</v>
      </c>
      <c r="F90" s="135" t="s">
        <v>1899</v>
      </c>
      <c r="G90" s="136" t="s">
        <v>1653</v>
      </c>
      <c r="H90" s="136" t="s">
        <v>763</v>
      </c>
      <c r="I90" s="136">
        <v>79</v>
      </c>
      <c r="J90" s="136" t="s">
        <v>2123</v>
      </c>
      <c r="K90" s="136" t="s">
        <v>2123</v>
      </c>
      <c r="L90" s="136" t="s">
        <v>2124</v>
      </c>
      <c r="M90" s="6">
        <v>131</v>
      </c>
      <c r="N90" s="135" t="s">
        <v>2122</v>
      </c>
      <c r="O90" s="135" t="s">
        <v>1711</v>
      </c>
    </row>
    <row r="91" spans="1:15" ht="12.75">
      <c r="A91" s="136" t="s">
        <v>2038</v>
      </c>
      <c r="B91" s="135" t="s">
        <v>673</v>
      </c>
      <c r="C91" s="136">
        <v>85</v>
      </c>
      <c r="D91" s="135"/>
      <c r="E91" s="136" t="s">
        <v>763</v>
      </c>
      <c r="F91" s="135" t="s">
        <v>2128</v>
      </c>
      <c r="G91" s="136" t="s">
        <v>1653</v>
      </c>
      <c r="H91" s="136" t="s">
        <v>763</v>
      </c>
      <c r="I91" s="136">
        <v>80</v>
      </c>
      <c r="J91" s="136" t="s">
        <v>2129</v>
      </c>
      <c r="K91" s="136" t="s">
        <v>2129</v>
      </c>
      <c r="L91" s="136" t="s">
        <v>2130</v>
      </c>
      <c r="M91" s="6">
        <v>130</v>
      </c>
      <c r="N91" s="135" t="s">
        <v>2126</v>
      </c>
      <c r="O91" s="135" t="s">
        <v>2127</v>
      </c>
    </row>
    <row r="92" spans="1:15" ht="12.75">
      <c r="A92" s="136" t="s">
        <v>2132</v>
      </c>
      <c r="B92" s="135" t="s">
        <v>674</v>
      </c>
      <c r="C92" s="136">
        <v>86</v>
      </c>
      <c r="D92" s="135"/>
      <c r="E92" s="136" t="s">
        <v>763</v>
      </c>
      <c r="F92" s="135" t="s">
        <v>1752</v>
      </c>
      <c r="G92" s="136" t="s">
        <v>1653</v>
      </c>
      <c r="H92" s="136" t="s">
        <v>763</v>
      </c>
      <c r="I92" s="136">
        <v>81</v>
      </c>
      <c r="J92" s="136" t="s">
        <v>2135</v>
      </c>
      <c r="K92" s="136" t="s">
        <v>2135</v>
      </c>
      <c r="L92" s="136" t="s">
        <v>2136</v>
      </c>
      <c r="M92" s="6">
        <v>129</v>
      </c>
      <c r="N92" s="135" t="s">
        <v>2133</v>
      </c>
      <c r="O92" s="135" t="s">
        <v>2134</v>
      </c>
    </row>
    <row r="93" spans="1:15" ht="12.75">
      <c r="A93" s="136" t="s">
        <v>2137</v>
      </c>
      <c r="B93" s="135" t="s">
        <v>776</v>
      </c>
      <c r="C93" s="136">
        <v>87</v>
      </c>
      <c r="D93" s="135"/>
      <c r="E93" s="136" t="s">
        <v>763</v>
      </c>
      <c r="F93" s="135" t="s">
        <v>1660</v>
      </c>
      <c r="G93" s="136" t="s">
        <v>1653</v>
      </c>
      <c r="H93" s="136" t="s">
        <v>763</v>
      </c>
      <c r="I93" s="136">
        <v>82</v>
      </c>
      <c r="J93" s="136" t="s">
        <v>2139</v>
      </c>
      <c r="K93" s="136" t="s">
        <v>2139</v>
      </c>
      <c r="L93" s="136" t="s">
        <v>2140</v>
      </c>
      <c r="M93" s="6">
        <v>128</v>
      </c>
      <c r="N93" s="135" t="s">
        <v>2138</v>
      </c>
      <c r="O93" s="135" t="s">
        <v>1658</v>
      </c>
    </row>
    <row r="94" spans="1:15" ht="12.75">
      <c r="A94" s="136" t="s">
        <v>2141</v>
      </c>
      <c r="B94" s="135" t="s">
        <v>675</v>
      </c>
      <c r="C94" s="136">
        <v>88</v>
      </c>
      <c r="D94" s="135" t="s">
        <v>1651</v>
      </c>
      <c r="E94" s="136" t="s">
        <v>765</v>
      </c>
      <c r="F94" s="135" t="s">
        <v>1686</v>
      </c>
      <c r="G94" s="136" t="s">
        <v>1653</v>
      </c>
      <c r="H94" s="138" t="s">
        <v>765</v>
      </c>
      <c r="I94" s="136">
        <v>6</v>
      </c>
      <c r="J94" s="136" t="s">
        <v>2144</v>
      </c>
      <c r="K94" s="136" t="s">
        <v>2144</v>
      </c>
      <c r="L94" s="136" t="s">
        <v>2145</v>
      </c>
      <c r="M94" s="6">
        <v>127</v>
      </c>
      <c r="N94" s="137" t="s">
        <v>2142</v>
      </c>
      <c r="O94" s="137" t="s">
        <v>2143</v>
      </c>
    </row>
    <row r="95" spans="1:15" ht="12.75">
      <c r="A95" s="136" t="s">
        <v>2147</v>
      </c>
      <c r="B95" s="135" t="s">
        <v>676</v>
      </c>
      <c r="C95" s="136">
        <v>89</v>
      </c>
      <c r="D95" s="135"/>
      <c r="E95" s="136" t="s">
        <v>763</v>
      </c>
      <c r="F95" s="135" t="s">
        <v>1752</v>
      </c>
      <c r="G95" s="136" t="s">
        <v>1653</v>
      </c>
      <c r="H95" s="136" t="s">
        <v>763</v>
      </c>
      <c r="I95" s="136">
        <v>83</v>
      </c>
      <c r="J95" s="136" t="s">
        <v>2149</v>
      </c>
      <c r="K95" s="136" t="s">
        <v>2149</v>
      </c>
      <c r="L95" s="136" t="s">
        <v>2150</v>
      </c>
      <c r="M95" s="6">
        <v>126</v>
      </c>
      <c r="N95" s="135" t="s">
        <v>2148</v>
      </c>
      <c r="O95" s="135" t="s">
        <v>2112</v>
      </c>
    </row>
    <row r="96" spans="1:15" ht="12.75">
      <c r="A96" s="136" t="s">
        <v>1708</v>
      </c>
      <c r="B96" s="135" t="s">
        <v>677</v>
      </c>
      <c r="C96" s="136">
        <v>90</v>
      </c>
      <c r="D96" s="135" t="s">
        <v>2154</v>
      </c>
      <c r="E96" s="136" t="s">
        <v>765</v>
      </c>
      <c r="F96" s="135" t="s">
        <v>1999</v>
      </c>
      <c r="G96" s="136" t="s">
        <v>1653</v>
      </c>
      <c r="H96" s="138" t="s">
        <v>765</v>
      </c>
      <c r="I96" s="136">
        <v>7</v>
      </c>
      <c r="J96" s="136" t="s">
        <v>2155</v>
      </c>
      <c r="K96" s="136" t="s">
        <v>2155</v>
      </c>
      <c r="L96" s="136" t="s">
        <v>2156</v>
      </c>
      <c r="M96" s="6">
        <v>125</v>
      </c>
      <c r="N96" s="137" t="s">
        <v>2152</v>
      </c>
      <c r="O96" s="137" t="s">
        <v>2153</v>
      </c>
    </row>
    <row r="97" spans="1:15" ht="12.75">
      <c r="A97" s="136" t="s">
        <v>1804</v>
      </c>
      <c r="B97" s="135" t="s">
        <v>806</v>
      </c>
      <c r="C97" s="136">
        <v>91</v>
      </c>
      <c r="D97" s="135"/>
      <c r="E97" s="136" t="s">
        <v>763</v>
      </c>
      <c r="F97" s="135" t="s">
        <v>1694</v>
      </c>
      <c r="G97" s="136" t="s">
        <v>1653</v>
      </c>
      <c r="H97" s="136" t="s">
        <v>763</v>
      </c>
      <c r="I97" s="136">
        <v>84</v>
      </c>
      <c r="J97" s="136" t="s">
        <v>2158</v>
      </c>
      <c r="K97" s="136" t="s">
        <v>2158</v>
      </c>
      <c r="L97" s="136" t="s">
        <v>2159</v>
      </c>
      <c r="M97" s="6">
        <v>124</v>
      </c>
      <c r="N97" s="135" t="s">
        <v>2157</v>
      </c>
      <c r="O97" s="135" t="s">
        <v>2112</v>
      </c>
    </row>
    <row r="98" spans="1:15" ht="12.75">
      <c r="A98" s="136" t="s">
        <v>2160</v>
      </c>
      <c r="B98" s="135" t="s">
        <v>1356</v>
      </c>
      <c r="C98" s="136">
        <v>92</v>
      </c>
      <c r="D98" s="135" t="s">
        <v>1651</v>
      </c>
      <c r="E98" s="136" t="s">
        <v>763</v>
      </c>
      <c r="F98" s="135" t="s">
        <v>1694</v>
      </c>
      <c r="G98" s="136" t="s">
        <v>1653</v>
      </c>
      <c r="H98" s="136" t="s">
        <v>763</v>
      </c>
      <c r="I98" s="136">
        <v>85</v>
      </c>
      <c r="J98" s="136" t="s">
        <v>2158</v>
      </c>
      <c r="K98" s="136" t="s">
        <v>2158</v>
      </c>
      <c r="L98" s="136" t="s">
        <v>2159</v>
      </c>
      <c r="M98" s="6">
        <v>123</v>
      </c>
      <c r="N98" s="135" t="s">
        <v>2161</v>
      </c>
      <c r="O98" s="135" t="s">
        <v>2134</v>
      </c>
    </row>
    <row r="99" spans="1:15" ht="12.75">
      <c r="A99" s="136" t="s">
        <v>2162</v>
      </c>
      <c r="B99" s="135" t="s">
        <v>835</v>
      </c>
      <c r="C99" s="136">
        <v>93</v>
      </c>
      <c r="D99" s="135"/>
      <c r="E99" s="136" t="s">
        <v>763</v>
      </c>
      <c r="F99" s="135" t="s">
        <v>1694</v>
      </c>
      <c r="G99" s="136" t="s">
        <v>1653</v>
      </c>
      <c r="H99" s="136" t="s">
        <v>763</v>
      </c>
      <c r="I99" s="136">
        <v>86</v>
      </c>
      <c r="J99" s="136" t="s">
        <v>2164</v>
      </c>
      <c r="K99" s="136" t="s">
        <v>2164</v>
      </c>
      <c r="L99" s="136" t="s">
        <v>2165</v>
      </c>
      <c r="M99" s="6">
        <v>122</v>
      </c>
      <c r="N99" s="135" t="s">
        <v>2163</v>
      </c>
      <c r="O99" s="135" t="s">
        <v>1725</v>
      </c>
    </row>
    <row r="100" spans="1:15" ht="12.75">
      <c r="A100" s="136" t="s">
        <v>2166</v>
      </c>
      <c r="B100" s="135" t="s">
        <v>816</v>
      </c>
      <c r="C100" s="136">
        <v>94</v>
      </c>
      <c r="D100" s="135"/>
      <c r="E100" s="136" t="s">
        <v>763</v>
      </c>
      <c r="F100" s="135" t="s">
        <v>1899</v>
      </c>
      <c r="G100" s="136" t="s">
        <v>1653</v>
      </c>
      <c r="H100" s="136" t="s">
        <v>763</v>
      </c>
      <c r="I100" s="136">
        <v>87</v>
      </c>
      <c r="J100" s="136" t="s">
        <v>2169</v>
      </c>
      <c r="K100" s="136" t="s">
        <v>2169</v>
      </c>
      <c r="L100" s="136" t="s">
        <v>2170</v>
      </c>
      <c r="M100" s="6">
        <v>121</v>
      </c>
      <c r="N100" s="135" t="s">
        <v>2167</v>
      </c>
      <c r="O100" s="135" t="s">
        <v>2168</v>
      </c>
    </row>
    <row r="101" spans="1:15" ht="12.75">
      <c r="A101" s="136" t="s">
        <v>2146</v>
      </c>
      <c r="B101" s="135" t="s">
        <v>678</v>
      </c>
      <c r="C101" s="136">
        <v>95</v>
      </c>
      <c r="D101" s="135"/>
      <c r="E101" s="136" t="s">
        <v>763</v>
      </c>
      <c r="F101" s="135" t="s">
        <v>1745</v>
      </c>
      <c r="G101" s="136" t="s">
        <v>1653</v>
      </c>
      <c r="H101" s="136" t="s">
        <v>763</v>
      </c>
      <c r="I101" s="136">
        <v>88</v>
      </c>
      <c r="J101" s="136" t="s">
        <v>2173</v>
      </c>
      <c r="K101" s="136" t="s">
        <v>2173</v>
      </c>
      <c r="L101" s="136" t="s">
        <v>2174</v>
      </c>
      <c r="M101" s="6">
        <v>120</v>
      </c>
      <c r="N101" s="135" t="s">
        <v>2171</v>
      </c>
      <c r="O101" s="135" t="s">
        <v>2172</v>
      </c>
    </row>
    <row r="102" spans="1:15" ht="12.75">
      <c r="A102" s="136" t="s">
        <v>1741</v>
      </c>
      <c r="B102" s="135" t="s">
        <v>679</v>
      </c>
      <c r="C102" s="136">
        <v>96</v>
      </c>
      <c r="D102" s="135"/>
      <c r="E102" s="136" t="s">
        <v>763</v>
      </c>
      <c r="F102" s="135" t="s">
        <v>1752</v>
      </c>
      <c r="G102" s="136" t="s">
        <v>1653</v>
      </c>
      <c r="H102" s="136" t="s">
        <v>763</v>
      </c>
      <c r="I102" s="136">
        <v>89</v>
      </c>
      <c r="J102" s="136" t="s">
        <v>2177</v>
      </c>
      <c r="K102" s="136" t="s">
        <v>2177</v>
      </c>
      <c r="L102" s="136" t="s">
        <v>2178</v>
      </c>
      <c r="M102" s="6">
        <v>119</v>
      </c>
      <c r="N102" s="135" t="s">
        <v>2176</v>
      </c>
      <c r="O102" s="135" t="s">
        <v>1863</v>
      </c>
    </row>
    <row r="103" spans="1:15" ht="12.75">
      <c r="A103" s="136" t="s">
        <v>2179</v>
      </c>
      <c r="B103" s="135" t="s">
        <v>680</v>
      </c>
      <c r="C103" s="136">
        <v>97</v>
      </c>
      <c r="D103" s="135" t="s">
        <v>1857</v>
      </c>
      <c r="E103" s="136" t="s">
        <v>763</v>
      </c>
      <c r="F103" s="135" t="s">
        <v>1899</v>
      </c>
      <c r="G103" s="136" t="s">
        <v>1653</v>
      </c>
      <c r="H103" s="136" t="s">
        <v>763</v>
      </c>
      <c r="I103" s="136">
        <v>90</v>
      </c>
      <c r="J103" s="136" t="s">
        <v>2181</v>
      </c>
      <c r="K103" s="136" t="s">
        <v>2181</v>
      </c>
      <c r="L103" s="136" t="s">
        <v>2182</v>
      </c>
      <c r="M103" s="6">
        <v>118</v>
      </c>
      <c r="N103" s="135" t="s">
        <v>2051</v>
      </c>
      <c r="O103" s="135" t="s">
        <v>2180</v>
      </c>
    </row>
    <row r="104" spans="1:15" ht="12.75">
      <c r="A104" s="136" t="s">
        <v>2183</v>
      </c>
      <c r="B104" s="135" t="s">
        <v>1506</v>
      </c>
      <c r="C104" s="136">
        <v>98</v>
      </c>
      <c r="D104" s="135" t="s">
        <v>1857</v>
      </c>
      <c r="E104" s="136" t="s">
        <v>763</v>
      </c>
      <c r="F104" s="135" t="s">
        <v>1733</v>
      </c>
      <c r="G104" s="136" t="s">
        <v>1653</v>
      </c>
      <c r="H104" s="136" t="s">
        <v>763</v>
      </c>
      <c r="I104" s="136">
        <v>91</v>
      </c>
      <c r="J104" s="136" t="s">
        <v>2181</v>
      </c>
      <c r="K104" s="136" t="s">
        <v>2181</v>
      </c>
      <c r="L104" s="136" t="s">
        <v>2185</v>
      </c>
      <c r="M104" s="6">
        <v>117</v>
      </c>
      <c r="N104" s="135" t="s">
        <v>2184</v>
      </c>
      <c r="O104" s="135" t="s">
        <v>1732</v>
      </c>
    </row>
    <row r="105" spans="1:15" ht="12.75">
      <c r="A105" s="136" t="s">
        <v>2043</v>
      </c>
      <c r="B105" s="135" t="s">
        <v>681</v>
      </c>
      <c r="C105" s="136">
        <v>99</v>
      </c>
      <c r="D105" s="135"/>
      <c r="E105" s="136" t="s">
        <v>763</v>
      </c>
      <c r="F105" s="135" t="s">
        <v>2187</v>
      </c>
      <c r="G105" s="136" t="s">
        <v>1653</v>
      </c>
      <c r="H105" s="136" t="s">
        <v>763</v>
      </c>
      <c r="I105" s="136">
        <v>92</v>
      </c>
      <c r="J105" s="136" t="s">
        <v>2188</v>
      </c>
      <c r="K105" s="136" t="s">
        <v>2188</v>
      </c>
      <c r="L105" s="136" t="s">
        <v>2189</v>
      </c>
      <c r="M105" s="6">
        <v>116</v>
      </c>
      <c r="N105" s="135" t="s">
        <v>2186</v>
      </c>
      <c r="O105" s="135" t="s">
        <v>1915</v>
      </c>
    </row>
    <row r="106" spans="1:15" ht="12.75">
      <c r="A106" s="136" t="s">
        <v>2190</v>
      </c>
      <c r="B106" s="135" t="s">
        <v>682</v>
      </c>
      <c r="C106" s="136">
        <v>100</v>
      </c>
      <c r="D106" s="135" t="s">
        <v>1851</v>
      </c>
      <c r="E106" s="136" t="s">
        <v>763</v>
      </c>
      <c r="F106" s="135" t="s">
        <v>1752</v>
      </c>
      <c r="G106" s="136" t="s">
        <v>1653</v>
      </c>
      <c r="H106" s="136" t="s">
        <v>763</v>
      </c>
      <c r="I106" s="136">
        <v>93</v>
      </c>
      <c r="J106" s="136" t="s">
        <v>2192</v>
      </c>
      <c r="K106" s="136" t="s">
        <v>2192</v>
      </c>
      <c r="L106" s="136" t="s">
        <v>2193</v>
      </c>
      <c r="M106" s="6">
        <v>115</v>
      </c>
      <c r="N106" s="135" t="s">
        <v>2191</v>
      </c>
      <c r="O106" s="135" t="s">
        <v>1926</v>
      </c>
    </row>
    <row r="107" spans="1:15" ht="12.75">
      <c r="A107" s="136" t="s">
        <v>2194</v>
      </c>
      <c r="B107" s="135" t="s">
        <v>808</v>
      </c>
      <c r="C107" s="136">
        <v>101</v>
      </c>
      <c r="D107" s="135"/>
      <c r="E107" s="136" t="s">
        <v>763</v>
      </c>
      <c r="F107" s="135" t="s">
        <v>1660</v>
      </c>
      <c r="G107" s="136" t="s">
        <v>1653</v>
      </c>
      <c r="H107" s="136" t="s">
        <v>763</v>
      </c>
      <c r="I107" s="136">
        <v>94</v>
      </c>
      <c r="J107" s="136" t="s">
        <v>2197</v>
      </c>
      <c r="K107" s="136" t="s">
        <v>2197</v>
      </c>
      <c r="L107" s="136" t="s">
        <v>2198</v>
      </c>
      <c r="M107" s="6">
        <v>114</v>
      </c>
      <c r="N107" s="135" t="s">
        <v>2195</v>
      </c>
      <c r="O107" s="135" t="s">
        <v>2196</v>
      </c>
    </row>
    <row r="108" spans="1:15" ht="12.75">
      <c r="A108" s="136" t="s">
        <v>2200</v>
      </c>
      <c r="B108" s="135" t="s">
        <v>1135</v>
      </c>
      <c r="C108" s="136">
        <v>102</v>
      </c>
      <c r="D108" s="135" t="s">
        <v>1882</v>
      </c>
      <c r="E108" s="136" t="s">
        <v>763</v>
      </c>
      <c r="F108" s="135" t="s">
        <v>2202</v>
      </c>
      <c r="G108" s="136" t="s">
        <v>1653</v>
      </c>
      <c r="H108" s="136" t="s">
        <v>763</v>
      </c>
      <c r="I108" s="136">
        <v>95</v>
      </c>
      <c r="J108" s="136" t="s">
        <v>2203</v>
      </c>
      <c r="K108" s="136" t="s">
        <v>2203</v>
      </c>
      <c r="L108" s="136" t="s">
        <v>2204</v>
      </c>
      <c r="M108" s="6">
        <v>113</v>
      </c>
      <c r="N108" s="135" t="s">
        <v>2201</v>
      </c>
      <c r="O108" s="135" t="s">
        <v>1732</v>
      </c>
    </row>
    <row r="109" spans="1:15" ht="12.75">
      <c r="A109" s="136" t="s">
        <v>1847</v>
      </c>
      <c r="B109" s="135" t="s">
        <v>683</v>
      </c>
      <c r="C109" s="136">
        <v>103</v>
      </c>
      <c r="D109" s="135"/>
      <c r="E109" s="136" t="s">
        <v>763</v>
      </c>
      <c r="F109" s="135" t="s">
        <v>1752</v>
      </c>
      <c r="G109" s="136" t="s">
        <v>1653</v>
      </c>
      <c r="H109" s="136" t="s">
        <v>763</v>
      </c>
      <c r="I109" s="136">
        <v>96</v>
      </c>
      <c r="J109" s="136" t="s">
        <v>2207</v>
      </c>
      <c r="K109" s="136" t="s">
        <v>2207</v>
      </c>
      <c r="L109" s="136" t="s">
        <v>2208</v>
      </c>
      <c r="M109" s="6">
        <v>112</v>
      </c>
      <c r="N109" s="135" t="s">
        <v>2206</v>
      </c>
      <c r="O109" s="135" t="s">
        <v>1692</v>
      </c>
    </row>
    <row r="110" spans="1:15" ht="12.75">
      <c r="A110" s="136" t="s">
        <v>2210</v>
      </c>
      <c r="B110" s="135" t="s">
        <v>793</v>
      </c>
      <c r="C110" s="136">
        <v>104</v>
      </c>
      <c r="D110" s="135"/>
      <c r="E110" s="136" t="s">
        <v>763</v>
      </c>
      <c r="F110" s="135" t="s">
        <v>1660</v>
      </c>
      <c r="G110" s="136" t="s">
        <v>1653</v>
      </c>
      <c r="H110" s="136" t="s">
        <v>763</v>
      </c>
      <c r="I110" s="136">
        <v>97</v>
      </c>
      <c r="J110" s="136" t="s">
        <v>2213</v>
      </c>
      <c r="K110" s="136" t="s">
        <v>2213</v>
      </c>
      <c r="L110" s="136" t="s">
        <v>2214</v>
      </c>
      <c r="M110" s="6">
        <v>111</v>
      </c>
      <c r="N110" s="135" t="s">
        <v>2211</v>
      </c>
      <c r="O110" s="135" t="s">
        <v>2212</v>
      </c>
    </row>
    <row r="111" spans="1:15" ht="12.75">
      <c r="A111" s="136" t="s">
        <v>2216</v>
      </c>
      <c r="B111" s="135" t="s">
        <v>684</v>
      </c>
      <c r="C111" s="136">
        <v>105</v>
      </c>
      <c r="D111" s="135" t="s">
        <v>1851</v>
      </c>
      <c r="E111" s="136" t="s">
        <v>763</v>
      </c>
      <c r="F111" s="135" t="s">
        <v>1858</v>
      </c>
      <c r="G111" s="136" t="s">
        <v>1653</v>
      </c>
      <c r="H111" s="136" t="s">
        <v>763</v>
      </c>
      <c r="I111" s="136">
        <v>98</v>
      </c>
      <c r="J111" s="136" t="s">
        <v>2218</v>
      </c>
      <c r="K111" s="136" t="s">
        <v>2218</v>
      </c>
      <c r="L111" s="136" t="s">
        <v>2219</v>
      </c>
      <c r="M111" s="6">
        <v>110</v>
      </c>
      <c r="N111" s="135" t="s">
        <v>2217</v>
      </c>
      <c r="O111" s="135" t="s">
        <v>1685</v>
      </c>
    </row>
    <row r="112" spans="1:15" ht="12.75">
      <c r="A112" s="136" t="s">
        <v>2221</v>
      </c>
      <c r="B112" s="135" t="s">
        <v>1504</v>
      </c>
      <c r="C112" s="136">
        <v>106</v>
      </c>
      <c r="D112" s="135" t="s">
        <v>1857</v>
      </c>
      <c r="E112" s="136" t="s">
        <v>763</v>
      </c>
      <c r="F112" s="135" t="s">
        <v>1733</v>
      </c>
      <c r="G112" s="136" t="s">
        <v>1653</v>
      </c>
      <c r="H112" s="136" t="s">
        <v>763</v>
      </c>
      <c r="I112" s="136">
        <v>99</v>
      </c>
      <c r="J112" s="136" t="s">
        <v>2223</v>
      </c>
      <c r="K112" s="136" t="s">
        <v>2223</v>
      </c>
      <c r="L112" s="136" t="s">
        <v>2224</v>
      </c>
      <c r="M112" s="6">
        <v>109</v>
      </c>
      <c r="N112" s="135" t="s">
        <v>2222</v>
      </c>
      <c r="O112" s="135" t="s">
        <v>1751</v>
      </c>
    </row>
    <row r="113" spans="1:15" ht="12.75">
      <c r="A113" s="136" t="s">
        <v>2225</v>
      </c>
      <c r="B113" s="135" t="s">
        <v>1381</v>
      </c>
      <c r="C113" s="136">
        <v>107</v>
      </c>
      <c r="D113" s="135"/>
      <c r="E113" s="136" t="s">
        <v>763</v>
      </c>
      <c r="F113" s="135" t="s">
        <v>1660</v>
      </c>
      <c r="G113" s="136" t="s">
        <v>1653</v>
      </c>
      <c r="H113" s="136" t="s">
        <v>763</v>
      </c>
      <c r="I113" s="136">
        <v>100</v>
      </c>
      <c r="J113" s="136" t="s">
        <v>2227</v>
      </c>
      <c r="K113" s="136" t="s">
        <v>2227</v>
      </c>
      <c r="L113" s="136" t="s">
        <v>2228</v>
      </c>
      <c r="M113" s="6">
        <v>108</v>
      </c>
      <c r="N113" s="135" t="s">
        <v>2226</v>
      </c>
      <c r="O113" s="135" t="s">
        <v>1711</v>
      </c>
    </row>
    <row r="114" spans="1:15" ht="12.75">
      <c r="A114" s="136" t="s">
        <v>2230</v>
      </c>
      <c r="B114" s="135" t="s">
        <v>685</v>
      </c>
      <c r="C114" s="136">
        <v>108</v>
      </c>
      <c r="D114" s="135" t="s">
        <v>1851</v>
      </c>
      <c r="E114" s="136" t="s">
        <v>763</v>
      </c>
      <c r="F114" s="135" t="s">
        <v>1694</v>
      </c>
      <c r="G114" s="136" t="s">
        <v>1653</v>
      </c>
      <c r="H114" s="136" t="s">
        <v>763</v>
      </c>
      <c r="I114" s="136">
        <v>101</v>
      </c>
      <c r="J114" s="136" t="s">
        <v>2233</v>
      </c>
      <c r="K114" s="136" t="s">
        <v>2233</v>
      </c>
      <c r="L114" s="136" t="s">
        <v>2234</v>
      </c>
      <c r="M114" s="6">
        <v>107</v>
      </c>
      <c r="N114" s="135" t="s">
        <v>2231</v>
      </c>
      <c r="O114" s="135" t="s">
        <v>2232</v>
      </c>
    </row>
    <row r="115" spans="1:15" ht="12.75">
      <c r="A115" s="136" t="s">
        <v>2236</v>
      </c>
      <c r="B115" s="135" t="s">
        <v>1140</v>
      </c>
      <c r="C115" s="136">
        <v>109</v>
      </c>
      <c r="D115" s="135" t="s">
        <v>2238</v>
      </c>
      <c r="E115" s="136" t="s">
        <v>763</v>
      </c>
      <c r="F115" s="135" t="s">
        <v>1694</v>
      </c>
      <c r="G115" s="136" t="s">
        <v>1653</v>
      </c>
      <c r="H115" s="136" t="s">
        <v>763</v>
      </c>
      <c r="I115" s="136">
        <v>102</v>
      </c>
      <c r="J115" s="136" t="s">
        <v>2239</v>
      </c>
      <c r="K115" s="136" t="s">
        <v>2239</v>
      </c>
      <c r="L115" s="136" t="s">
        <v>2240</v>
      </c>
      <c r="M115" s="6">
        <v>106</v>
      </c>
      <c r="N115" s="135" t="s">
        <v>2237</v>
      </c>
      <c r="O115" s="135" t="s">
        <v>2084</v>
      </c>
    </row>
    <row r="116" spans="1:15" ht="12.75">
      <c r="A116" s="136" t="s">
        <v>2241</v>
      </c>
      <c r="B116" s="135" t="s">
        <v>686</v>
      </c>
      <c r="C116" s="136">
        <v>110</v>
      </c>
      <c r="D116" s="135" t="s">
        <v>2244</v>
      </c>
      <c r="E116" s="136" t="s">
        <v>765</v>
      </c>
      <c r="F116" s="135" t="s">
        <v>2245</v>
      </c>
      <c r="G116" s="136" t="s">
        <v>1653</v>
      </c>
      <c r="H116" s="138" t="s">
        <v>765</v>
      </c>
      <c r="I116" s="136">
        <v>8</v>
      </c>
      <c r="J116" s="136" t="s">
        <v>2246</v>
      </c>
      <c r="K116" s="136" t="s">
        <v>2246</v>
      </c>
      <c r="L116" s="136" t="s">
        <v>2247</v>
      </c>
      <c r="M116" s="6">
        <v>105</v>
      </c>
      <c r="N116" s="137" t="s">
        <v>2242</v>
      </c>
      <c r="O116" s="137" t="s">
        <v>2243</v>
      </c>
    </row>
    <row r="117" spans="1:15" ht="12.75">
      <c r="A117" s="136" t="s">
        <v>2248</v>
      </c>
      <c r="B117" s="135" t="s">
        <v>817</v>
      </c>
      <c r="C117" s="136">
        <v>111</v>
      </c>
      <c r="D117" s="135"/>
      <c r="E117" s="136" t="s">
        <v>763</v>
      </c>
      <c r="F117" s="135" t="s">
        <v>1660</v>
      </c>
      <c r="G117" s="136" t="s">
        <v>1653</v>
      </c>
      <c r="H117" s="136" t="s">
        <v>763</v>
      </c>
      <c r="I117" s="136">
        <v>103</v>
      </c>
      <c r="J117" s="136" t="s">
        <v>2246</v>
      </c>
      <c r="K117" s="136" t="s">
        <v>2246</v>
      </c>
      <c r="L117" s="136" t="s">
        <v>2251</v>
      </c>
      <c r="M117" s="6">
        <v>104</v>
      </c>
      <c r="N117" s="135" t="s">
        <v>2249</v>
      </c>
      <c r="O117" s="135" t="s">
        <v>2250</v>
      </c>
    </row>
    <row r="118" spans="1:15" ht="12.75">
      <c r="A118" s="136" t="s">
        <v>2253</v>
      </c>
      <c r="B118" s="135" t="s">
        <v>687</v>
      </c>
      <c r="C118" s="136">
        <v>112</v>
      </c>
      <c r="D118" s="135" t="s">
        <v>1672</v>
      </c>
      <c r="E118" s="136" t="s">
        <v>765</v>
      </c>
      <c r="F118" s="135" t="s">
        <v>1726</v>
      </c>
      <c r="G118" s="136" t="s">
        <v>1653</v>
      </c>
      <c r="H118" s="138" t="s">
        <v>765</v>
      </c>
      <c r="I118" s="136">
        <v>9</v>
      </c>
      <c r="J118" s="136" t="s">
        <v>2255</v>
      </c>
      <c r="K118" s="136" t="s">
        <v>2255</v>
      </c>
      <c r="L118" s="136" t="s">
        <v>2256</v>
      </c>
      <c r="M118" s="6">
        <v>103</v>
      </c>
      <c r="N118" s="137" t="s">
        <v>2254</v>
      </c>
      <c r="O118" s="137" t="s">
        <v>2040</v>
      </c>
    </row>
    <row r="119" spans="1:15" ht="12.75">
      <c r="A119" s="136" t="s">
        <v>1783</v>
      </c>
      <c r="B119" s="135" t="s">
        <v>779</v>
      </c>
      <c r="C119" s="136">
        <v>113</v>
      </c>
      <c r="D119" s="135"/>
      <c r="E119" s="136" t="s">
        <v>763</v>
      </c>
      <c r="F119" s="135" t="s">
        <v>48</v>
      </c>
      <c r="G119" s="136" t="s">
        <v>1653</v>
      </c>
      <c r="H119" s="136" t="s">
        <v>763</v>
      </c>
      <c r="I119" s="136">
        <v>104</v>
      </c>
      <c r="J119" s="136" t="s">
        <v>2257</v>
      </c>
      <c r="K119" s="136" t="s">
        <v>2257</v>
      </c>
      <c r="L119" s="136" t="s">
        <v>2258</v>
      </c>
      <c r="M119" s="6">
        <v>102</v>
      </c>
      <c r="N119" s="135" t="s">
        <v>1710</v>
      </c>
      <c r="O119" s="135" t="s">
        <v>1909</v>
      </c>
    </row>
    <row r="120" spans="1:15" ht="12.75">
      <c r="A120" s="136" t="s">
        <v>2260</v>
      </c>
      <c r="B120" s="135" t="s">
        <v>688</v>
      </c>
      <c r="C120" s="136">
        <v>114</v>
      </c>
      <c r="D120" s="135"/>
      <c r="E120" s="136" t="s">
        <v>763</v>
      </c>
      <c r="F120" s="135" t="s">
        <v>1752</v>
      </c>
      <c r="G120" s="136" t="s">
        <v>1653</v>
      </c>
      <c r="H120" s="136" t="s">
        <v>763</v>
      </c>
      <c r="I120" s="136">
        <v>105</v>
      </c>
      <c r="J120" s="136" t="s">
        <v>2262</v>
      </c>
      <c r="K120" s="136" t="s">
        <v>2262</v>
      </c>
      <c r="L120" s="136" t="s">
        <v>2263</v>
      </c>
      <c r="M120" s="6">
        <v>101</v>
      </c>
      <c r="N120" s="135" t="s">
        <v>2261</v>
      </c>
      <c r="O120" s="135" t="s">
        <v>1800</v>
      </c>
    </row>
    <row r="121" spans="1:15" ht="12.75">
      <c r="A121" s="136" t="s">
        <v>2088</v>
      </c>
      <c r="B121" s="135" t="s">
        <v>725</v>
      </c>
      <c r="C121" s="136">
        <v>115</v>
      </c>
      <c r="D121" s="135" t="s">
        <v>1822</v>
      </c>
      <c r="E121" s="136" t="s">
        <v>765</v>
      </c>
      <c r="F121" s="135" t="s">
        <v>1694</v>
      </c>
      <c r="G121" s="136" t="s">
        <v>1653</v>
      </c>
      <c r="H121" s="138" t="s">
        <v>765</v>
      </c>
      <c r="I121" s="136">
        <v>10</v>
      </c>
      <c r="J121" s="136" t="s">
        <v>2266</v>
      </c>
      <c r="K121" s="136" t="s">
        <v>2266</v>
      </c>
      <c r="L121" s="136" t="s">
        <v>2267</v>
      </c>
      <c r="M121" s="6">
        <v>100</v>
      </c>
      <c r="N121" s="137" t="s">
        <v>2264</v>
      </c>
      <c r="O121" s="137" t="s">
        <v>2265</v>
      </c>
    </row>
    <row r="122" spans="1:15" ht="12.75">
      <c r="A122" s="136" t="s">
        <v>2269</v>
      </c>
      <c r="B122" s="135" t="s">
        <v>689</v>
      </c>
      <c r="C122" s="136">
        <v>116</v>
      </c>
      <c r="D122" s="135" t="s">
        <v>1672</v>
      </c>
      <c r="E122" s="136" t="s">
        <v>763</v>
      </c>
      <c r="F122" s="135" t="s">
        <v>1752</v>
      </c>
      <c r="G122" s="136" t="s">
        <v>1653</v>
      </c>
      <c r="H122" s="136" t="s">
        <v>763</v>
      </c>
      <c r="I122" s="136">
        <v>106</v>
      </c>
      <c r="J122" s="136" t="s">
        <v>2266</v>
      </c>
      <c r="K122" s="136" t="s">
        <v>2266</v>
      </c>
      <c r="L122" s="136" t="s">
        <v>2271</v>
      </c>
      <c r="M122" s="6">
        <v>99</v>
      </c>
      <c r="N122" s="135" t="s">
        <v>2270</v>
      </c>
      <c r="O122" s="135" t="s">
        <v>1685</v>
      </c>
    </row>
    <row r="123" spans="1:15" ht="12.75">
      <c r="A123" s="136" t="s">
        <v>1736</v>
      </c>
      <c r="B123" s="135" t="s">
        <v>881</v>
      </c>
      <c r="C123" s="136">
        <v>117</v>
      </c>
      <c r="D123" s="135"/>
      <c r="E123" s="136" t="s">
        <v>763</v>
      </c>
      <c r="F123" s="135" t="s">
        <v>1899</v>
      </c>
      <c r="G123" s="136" t="s">
        <v>1653</v>
      </c>
      <c r="H123" s="136" t="s">
        <v>763</v>
      </c>
      <c r="I123" s="136">
        <v>107</v>
      </c>
      <c r="J123" s="136" t="s">
        <v>2274</v>
      </c>
      <c r="K123" s="136" t="s">
        <v>2274</v>
      </c>
      <c r="L123" s="136" t="s">
        <v>2275</v>
      </c>
      <c r="M123" s="6">
        <v>98</v>
      </c>
      <c r="N123" s="135" t="s">
        <v>2273</v>
      </c>
      <c r="O123" s="135" t="s">
        <v>1763</v>
      </c>
    </row>
    <row r="124" spans="1:15" ht="12.75">
      <c r="A124" s="136" t="s">
        <v>1788</v>
      </c>
      <c r="B124" s="161" t="s">
        <v>2694</v>
      </c>
      <c r="C124" s="136">
        <v>118</v>
      </c>
      <c r="D124" s="135">
        <v>1967</v>
      </c>
      <c r="E124" s="136" t="s">
        <v>763</v>
      </c>
      <c r="F124" s="135" t="s">
        <v>1694</v>
      </c>
      <c r="G124" s="136" t="s">
        <v>1653</v>
      </c>
      <c r="H124" s="136" t="s">
        <v>763</v>
      </c>
      <c r="I124" s="136">
        <v>108</v>
      </c>
      <c r="J124" s="136" t="s">
        <v>2278</v>
      </c>
      <c r="K124" s="136" t="s">
        <v>2278</v>
      </c>
      <c r="L124" s="136" t="s">
        <v>2279</v>
      </c>
      <c r="M124" s="6">
        <v>97</v>
      </c>
      <c r="N124" s="135" t="s">
        <v>2276</v>
      </c>
      <c r="O124" s="135" t="s">
        <v>2277</v>
      </c>
    </row>
    <row r="125" spans="1:15" ht="12.75">
      <c r="A125" s="136" t="s">
        <v>1702</v>
      </c>
      <c r="B125" s="135" t="s">
        <v>690</v>
      </c>
      <c r="C125" s="136">
        <v>119</v>
      </c>
      <c r="D125" s="135"/>
      <c r="E125" s="136" t="s">
        <v>763</v>
      </c>
      <c r="F125" s="135" t="s">
        <v>1752</v>
      </c>
      <c r="G125" s="136" t="s">
        <v>1653</v>
      </c>
      <c r="H125" s="136" t="s">
        <v>763</v>
      </c>
      <c r="I125" s="136">
        <v>109</v>
      </c>
      <c r="J125" s="136" t="s">
        <v>2281</v>
      </c>
      <c r="K125" s="136" t="s">
        <v>2281</v>
      </c>
      <c r="L125" s="136" t="s">
        <v>2282</v>
      </c>
      <c r="M125" s="6">
        <v>96</v>
      </c>
      <c r="N125" s="135" t="s">
        <v>2280</v>
      </c>
      <c r="O125" s="135" t="s">
        <v>1769</v>
      </c>
    </row>
    <row r="126" spans="1:15" ht="12.75">
      <c r="A126" s="136" t="s">
        <v>2284</v>
      </c>
      <c r="B126" s="135" t="s">
        <v>691</v>
      </c>
      <c r="C126" s="136">
        <v>120</v>
      </c>
      <c r="D126" s="135" t="s">
        <v>1851</v>
      </c>
      <c r="E126" s="136" t="s">
        <v>763</v>
      </c>
      <c r="F126" s="135" t="s">
        <v>2286</v>
      </c>
      <c r="G126" s="136" t="s">
        <v>1653</v>
      </c>
      <c r="H126" s="136" t="s">
        <v>763</v>
      </c>
      <c r="I126" s="136">
        <v>110</v>
      </c>
      <c r="J126" s="136" t="s">
        <v>2287</v>
      </c>
      <c r="K126" s="136" t="s">
        <v>2287</v>
      </c>
      <c r="L126" s="136" t="s">
        <v>2288</v>
      </c>
      <c r="M126" s="6">
        <v>95</v>
      </c>
      <c r="N126" s="135" t="s">
        <v>2285</v>
      </c>
      <c r="O126" s="135" t="s">
        <v>2172</v>
      </c>
    </row>
    <row r="127" spans="1:15" ht="12.75">
      <c r="A127" s="136" t="s">
        <v>2068</v>
      </c>
      <c r="B127" s="135" t="s">
        <v>692</v>
      </c>
      <c r="C127" s="136">
        <v>121</v>
      </c>
      <c r="D127" s="135"/>
      <c r="E127" s="136" t="s">
        <v>763</v>
      </c>
      <c r="F127" s="135" t="s">
        <v>1694</v>
      </c>
      <c r="G127" s="136" t="s">
        <v>1653</v>
      </c>
      <c r="H127" s="136" t="s">
        <v>763</v>
      </c>
      <c r="I127" s="136">
        <v>111</v>
      </c>
      <c r="J127" s="136" t="s">
        <v>2290</v>
      </c>
      <c r="K127" s="136" t="s">
        <v>2290</v>
      </c>
      <c r="L127" s="136" t="s">
        <v>2291</v>
      </c>
      <c r="M127" s="6">
        <v>94</v>
      </c>
      <c r="N127" s="135" t="s">
        <v>2289</v>
      </c>
      <c r="O127" s="135" t="s">
        <v>2112</v>
      </c>
    </row>
    <row r="128" spans="1:15" ht="12.75">
      <c r="A128" s="136" t="s">
        <v>2293</v>
      </c>
      <c r="B128" s="135" t="s">
        <v>1500</v>
      </c>
      <c r="C128" s="136">
        <v>122</v>
      </c>
      <c r="D128" s="135" t="s">
        <v>1651</v>
      </c>
      <c r="E128" s="136" t="s">
        <v>763</v>
      </c>
      <c r="F128" s="135" t="s">
        <v>1733</v>
      </c>
      <c r="G128" s="136" t="s">
        <v>1653</v>
      </c>
      <c r="H128" s="136" t="s">
        <v>763</v>
      </c>
      <c r="I128" s="136">
        <v>112</v>
      </c>
      <c r="J128" s="136" t="s">
        <v>2295</v>
      </c>
      <c r="K128" s="136" t="s">
        <v>2295</v>
      </c>
      <c r="L128" s="136" t="s">
        <v>2296</v>
      </c>
      <c r="M128" s="6">
        <v>93</v>
      </c>
      <c r="N128" s="135" t="s">
        <v>2294</v>
      </c>
      <c r="O128" s="135" t="s">
        <v>1744</v>
      </c>
    </row>
    <row r="129" spans="1:15" ht="12.75">
      <c r="A129" s="136" t="s">
        <v>2298</v>
      </c>
      <c r="B129" s="135" t="s">
        <v>693</v>
      </c>
      <c r="C129" s="136">
        <v>123</v>
      </c>
      <c r="D129" s="135" t="s">
        <v>2300</v>
      </c>
      <c r="E129" s="136" t="s">
        <v>763</v>
      </c>
      <c r="F129" s="135" t="s">
        <v>1726</v>
      </c>
      <c r="G129" s="136" t="s">
        <v>1653</v>
      </c>
      <c r="H129" s="136" t="s">
        <v>763</v>
      </c>
      <c r="I129" s="136">
        <v>113</v>
      </c>
      <c r="J129" s="136" t="s">
        <v>2301</v>
      </c>
      <c r="K129" s="136" t="s">
        <v>2301</v>
      </c>
      <c r="L129" s="136" t="s">
        <v>2302</v>
      </c>
      <c r="M129" s="6">
        <v>92</v>
      </c>
      <c r="N129" s="135" t="s">
        <v>2299</v>
      </c>
      <c r="O129" s="135" t="s">
        <v>1744</v>
      </c>
    </row>
    <row r="130" spans="1:15" ht="12.75">
      <c r="A130" s="136" t="s">
        <v>2303</v>
      </c>
      <c r="B130" s="135" t="s">
        <v>1503</v>
      </c>
      <c r="C130" s="136">
        <v>124</v>
      </c>
      <c r="D130" s="135" t="s">
        <v>2305</v>
      </c>
      <c r="E130" s="136" t="s">
        <v>763</v>
      </c>
      <c r="F130" s="135" t="s">
        <v>1733</v>
      </c>
      <c r="G130" s="136" t="s">
        <v>1653</v>
      </c>
      <c r="H130" s="136" t="s">
        <v>763</v>
      </c>
      <c r="I130" s="136">
        <v>114</v>
      </c>
      <c r="J130" s="136" t="s">
        <v>2306</v>
      </c>
      <c r="K130" s="136" t="s">
        <v>2306</v>
      </c>
      <c r="L130" s="136" t="s">
        <v>2307</v>
      </c>
      <c r="M130" s="6">
        <v>91</v>
      </c>
      <c r="N130" s="135" t="s">
        <v>2304</v>
      </c>
      <c r="O130" s="135" t="s">
        <v>1926</v>
      </c>
    </row>
    <row r="131" spans="1:15" ht="12.75">
      <c r="A131" s="136" t="s">
        <v>2105</v>
      </c>
      <c r="B131" s="135" t="s">
        <v>840</v>
      </c>
      <c r="C131" s="136">
        <v>125</v>
      </c>
      <c r="D131" s="135"/>
      <c r="E131" s="136" t="s">
        <v>763</v>
      </c>
      <c r="F131" s="135" t="s">
        <v>1899</v>
      </c>
      <c r="G131" s="136" t="s">
        <v>1653</v>
      </c>
      <c r="H131" s="136" t="s">
        <v>763</v>
      </c>
      <c r="I131" s="136">
        <v>115</v>
      </c>
      <c r="J131" s="136" t="s">
        <v>2308</v>
      </c>
      <c r="K131" s="136" t="s">
        <v>2308</v>
      </c>
      <c r="L131" s="136" t="s">
        <v>2309</v>
      </c>
      <c r="M131" s="6">
        <v>90</v>
      </c>
      <c r="N131" s="135" t="s">
        <v>1838</v>
      </c>
      <c r="O131" s="135" t="s">
        <v>1744</v>
      </c>
    </row>
    <row r="132" spans="1:15" ht="12.75">
      <c r="A132" s="136" t="s">
        <v>2120</v>
      </c>
      <c r="B132" s="135" t="s">
        <v>820</v>
      </c>
      <c r="C132" s="136">
        <v>126</v>
      </c>
      <c r="D132" s="135"/>
      <c r="E132" s="136" t="s">
        <v>763</v>
      </c>
      <c r="F132" s="135" t="s">
        <v>1899</v>
      </c>
      <c r="G132" s="136" t="s">
        <v>1653</v>
      </c>
      <c r="H132" s="136" t="s">
        <v>763</v>
      </c>
      <c r="I132" s="136">
        <v>116</v>
      </c>
      <c r="J132" s="136" t="s">
        <v>2308</v>
      </c>
      <c r="K132" s="136" t="s">
        <v>2308</v>
      </c>
      <c r="L132" s="136" t="s">
        <v>2311</v>
      </c>
      <c r="M132" s="6">
        <v>89</v>
      </c>
      <c r="N132" s="135" t="s">
        <v>2310</v>
      </c>
      <c r="O132" s="135" t="s">
        <v>1870</v>
      </c>
    </row>
    <row r="133" spans="1:15" ht="12.75">
      <c r="A133" s="136" t="s">
        <v>2313</v>
      </c>
      <c r="B133" s="135" t="s">
        <v>694</v>
      </c>
      <c r="C133" s="136">
        <v>127</v>
      </c>
      <c r="D133" s="135" t="s">
        <v>1651</v>
      </c>
      <c r="E133" s="136" t="s">
        <v>763</v>
      </c>
      <c r="F133" s="135" t="s">
        <v>2315</v>
      </c>
      <c r="G133" s="136" t="s">
        <v>1653</v>
      </c>
      <c r="H133" s="136" t="s">
        <v>763</v>
      </c>
      <c r="I133" s="136">
        <v>117</v>
      </c>
      <c r="J133" s="136" t="s">
        <v>2316</v>
      </c>
      <c r="K133" s="136" t="s">
        <v>2316</v>
      </c>
      <c r="L133" s="136" t="s">
        <v>2317</v>
      </c>
      <c r="M133" s="6">
        <v>88</v>
      </c>
      <c r="N133" s="135" t="s">
        <v>2314</v>
      </c>
      <c r="O133" s="135" t="s">
        <v>1763</v>
      </c>
    </row>
    <row r="134" spans="1:15" ht="12.75">
      <c r="A134" s="136" t="s">
        <v>2318</v>
      </c>
      <c r="B134" s="135" t="s">
        <v>814</v>
      </c>
      <c r="C134" s="136">
        <v>128</v>
      </c>
      <c r="D134" s="135" t="s">
        <v>2062</v>
      </c>
      <c r="E134" s="136" t="s">
        <v>763</v>
      </c>
      <c r="F134" s="135" t="s">
        <v>1667</v>
      </c>
      <c r="G134" s="136" t="s">
        <v>1653</v>
      </c>
      <c r="H134" s="136" t="s">
        <v>763</v>
      </c>
      <c r="I134" s="136">
        <v>118</v>
      </c>
      <c r="J134" s="136" t="s">
        <v>2320</v>
      </c>
      <c r="K134" s="136" t="s">
        <v>2320</v>
      </c>
      <c r="L134" s="136" t="s">
        <v>2321</v>
      </c>
      <c r="M134" s="6">
        <v>87</v>
      </c>
      <c r="N134" s="135" t="s">
        <v>2319</v>
      </c>
      <c r="O134" s="135" t="s">
        <v>2056</v>
      </c>
    </row>
    <row r="135" spans="1:15" ht="12.75">
      <c r="A135" s="136" t="s">
        <v>2323</v>
      </c>
      <c r="B135" s="135" t="s">
        <v>695</v>
      </c>
      <c r="C135" s="136">
        <v>129</v>
      </c>
      <c r="D135" s="135" t="s">
        <v>2154</v>
      </c>
      <c r="E135" s="136" t="s">
        <v>763</v>
      </c>
      <c r="F135" s="135" t="s">
        <v>1858</v>
      </c>
      <c r="G135" s="136" t="s">
        <v>1653</v>
      </c>
      <c r="H135" s="136" t="s">
        <v>763</v>
      </c>
      <c r="I135" s="136">
        <v>119</v>
      </c>
      <c r="J135" s="136" t="s">
        <v>2320</v>
      </c>
      <c r="K135" s="136" t="s">
        <v>2320</v>
      </c>
      <c r="L135" s="136" t="s">
        <v>2325</v>
      </c>
      <c r="M135" s="6">
        <v>86</v>
      </c>
      <c r="N135" s="135" t="s">
        <v>2324</v>
      </c>
      <c r="O135" s="135" t="s">
        <v>1699</v>
      </c>
    </row>
    <row r="136" spans="1:15" ht="12.75">
      <c r="A136" s="136" t="s">
        <v>2010</v>
      </c>
      <c r="B136" s="135" t="s">
        <v>696</v>
      </c>
      <c r="C136" s="136">
        <v>130</v>
      </c>
      <c r="D136" s="135"/>
      <c r="E136" s="136" t="s">
        <v>763</v>
      </c>
      <c r="F136" s="135" t="s">
        <v>1752</v>
      </c>
      <c r="G136" s="136" t="s">
        <v>1653</v>
      </c>
      <c r="H136" s="136" t="s">
        <v>763</v>
      </c>
      <c r="I136" s="136">
        <v>120</v>
      </c>
      <c r="J136" s="136" t="s">
        <v>2327</v>
      </c>
      <c r="K136" s="136" t="s">
        <v>2327</v>
      </c>
      <c r="L136" s="136" t="s">
        <v>2328</v>
      </c>
      <c r="M136" s="6">
        <v>85</v>
      </c>
      <c r="N136" s="135" t="s">
        <v>2326</v>
      </c>
      <c r="O136" s="135" t="s">
        <v>1950</v>
      </c>
    </row>
    <row r="137" spans="1:15" ht="12.75">
      <c r="A137" s="136" t="s">
        <v>2027</v>
      </c>
      <c r="B137" s="135" t="s">
        <v>697</v>
      </c>
      <c r="C137" s="136">
        <v>131</v>
      </c>
      <c r="D137" s="135"/>
      <c r="E137" s="136" t="s">
        <v>763</v>
      </c>
      <c r="F137" s="135" t="s">
        <v>2286</v>
      </c>
      <c r="G137" s="136" t="s">
        <v>1653</v>
      </c>
      <c r="H137" s="136" t="s">
        <v>763</v>
      </c>
      <c r="I137" s="136">
        <v>121</v>
      </c>
      <c r="J137" s="136" t="s">
        <v>2331</v>
      </c>
      <c r="K137" s="136" t="s">
        <v>2331</v>
      </c>
      <c r="L137" s="136" t="s">
        <v>2332</v>
      </c>
      <c r="M137" s="6">
        <v>84</v>
      </c>
      <c r="N137" s="135" t="s">
        <v>2330</v>
      </c>
      <c r="O137" s="135" t="s">
        <v>1926</v>
      </c>
    </row>
    <row r="138" spans="1:15" ht="12.75">
      <c r="A138" s="136" t="s">
        <v>2292</v>
      </c>
      <c r="B138" s="135" t="s">
        <v>698</v>
      </c>
      <c r="C138" s="136">
        <v>132</v>
      </c>
      <c r="D138" s="135"/>
      <c r="E138" s="136" t="s">
        <v>763</v>
      </c>
      <c r="F138" s="135" t="s">
        <v>1660</v>
      </c>
      <c r="G138" s="136" t="s">
        <v>1653</v>
      </c>
      <c r="H138" s="136" t="s">
        <v>763</v>
      </c>
      <c r="I138" s="136">
        <v>122</v>
      </c>
      <c r="J138" s="136" t="s">
        <v>2335</v>
      </c>
      <c r="K138" s="136" t="s">
        <v>2335</v>
      </c>
      <c r="L138" s="136" t="s">
        <v>2336</v>
      </c>
      <c r="M138" s="6">
        <v>83</v>
      </c>
      <c r="N138" s="135" t="s">
        <v>2334</v>
      </c>
      <c r="O138" s="135" t="s">
        <v>1850</v>
      </c>
    </row>
    <row r="139" spans="1:15" ht="12.75">
      <c r="A139" s="136" t="s">
        <v>1811</v>
      </c>
      <c r="B139" s="135" t="s">
        <v>699</v>
      </c>
      <c r="C139" s="136">
        <v>133</v>
      </c>
      <c r="D139" s="135"/>
      <c r="E139" s="136" t="s">
        <v>763</v>
      </c>
      <c r="F139" s="135" t="s">
        <v>1752</v>
      </c>
      <c r="G139" s="136" t="s">
        <v>1653</v>
      </c>
      <c r="H139" s="136" t="s">
        <v>763</v>
      </c>
      <c r="I139" s="136">
        <v>123</v>
      </c>
      <c r="J139" s="136" t="s">
        <v>2339</v>
      </c>
      <c r="K139" s="136" t="s">
        <v>2339</v>
      </c>
      <c r="L139" s="136" t="s">
        <v>2340</v>
      </c>
      <c r="M139" s="6">
        <v>82</v>
      </c>
      <c r="N139" s="135" t="s">
        <v>2338</v>
      </c>
      <c r="O139" s="135" t="s">
        <v>1685</v>
      </c>
    </row>
    <row r="140" spans="1:15" ht="12.75">
      <c r="A140" s="136" t="s">
        <v>2131</v>
      </c>
      <c r="B140" s="135" t="s">
        <v>700</v>
      </c>
      <c r="C140" s="136">
        <v>134</v>
      </c>
      <c r="D140" s="135" t="s">
        <v>1927</v>
      </c>
      <c r="E140" s="136" t="s">
        <v>765</v>
      </c>
      <c r="F140" s="135" t="s">
        <v>2344</v>
      </c>
      <c r="G140" s="136" t="s">
        <v>1653</v>
      </c>
      <c r="H140" s="138" t="s">
        <v>765</v>
      </c>
      <c r="I140" s="136">
        <v>11</v>
      </c>
      <c r="J140" s="136" t="s">
        <v>2345</v>
      </c>
      <c r="K140" s="136" t="s">
        <v>2345</v>
      </c>
      <c r="L140" s="136" t="s">
        <v>2346</v>
      </c>
      <c r="M140" s="6">
        <v>81</v>
      </c>
      <c r="N140" s="137" t="s">
        <v>2342</v>
      </c>
      <c r="O140" s="137" t="s">
        <v>2343</v>
      </c>
    </row>
    <row r="141" spans="1:15" ht="12.75">
      <c r="A141" s="136" t="s">
        <v>2347</v>
      </c>
      <c r="B141" s="135" t="s">
        <v>701</v>
      </c>
      <c r="C141" s="136">
        <v>135</v>
      </c>
      <c r="D141" s="135" t="s">
        <v>2154</v>
      </c>
      <c r="E141" s="136" t="s">
        <v>765</v>
      </c>
      <c r="F141" s="135" t="s">
        <v>1694</v>
      </c>
      <c r="G141" s="136" t="s">
        <v>1653</v>
      </c>
      <c r="H141" s="138" t="s">
        <v>765</v>
      </c>
      <c r="I141" s="136">
        <v>12</v>
      </c>
      <c r="J141" s="136" t="s">
        <v>2349</v>
      </c>
      <c r="K141" s="136" t="s">
        <v>2349</v>
      </c>
      <c r="L141" s="136" t="s">
        <v>2350</v>
      </c>
      <c r="M141" s="6">
        <v>80</v>
      </c>
      <c r="N141" s="137" t="s">
        <v>2348</v>
      </c>
      <c r="O141" s="137" t="s">
        <v>2143</v>
      </c>
    </row>
    <row r="142" spans="1:15" ht="12.75">
      <c r="A142" s="136" t="s">
        <v>2259</v>
      </c>
      <c r="B142" s="135" t="s">
        <v>702</v>
      </c>
      <c r="C142" s="136">
        <v>136</v>
      </c>
      <c r="D142" s="135"/>
      <c r="E142" s="136" t="s">
        <v>763</v>
      </c>
      <c r="F142" s="135" t="s">
        <v>1660</v>
      </c>
      <c r="G142" s="136" t="s">
        <v>1653</v>
      </c>
      <c r="H142" s="136" t="s">
        <v>763</v>
      </c>
      <c r="I142" s="136">
        <v>124</v>
      </c>
      <c r="J142" s="136" t="s">
        <v>2352</v>
      </c>
      <c r="K142" s="136" t="s">
        <v>2352</v>
      </c>
      <c r="L142" s="136" t="s">
        <v>2353</v>
      </c>
      <c r="M142" s="6">
        <v>79</v>
      </c>
      <c r="N142" s="135" t="s">
        <v>2351</v>
      </c>
      <c r="O142" s="135" t="s">
        <v>1732</v>
      </c>
    </row>
    <row r="143" spans="1:15" ht="12.75">
      <c r="A143" s="136" t="s">
        <v>2151</v>
      </c>
      <c r="B143" s="135" t="s">
        <v>1536</v>
      </c>
      <c r="C143" s="136">
        <v>137</v>
      </c>
      <c r="D143" s="135"/>
      <c r="E143" s="136" t="s">
        <v>763</v>
      </c>
      <c r="F143" s="135" t="s">
        <v>1899</v>
      </c>
      <c r="G143" s="136" t="s">
        <v>1653</v>
      </c>
      <c r="H143" s="136" t="s">
        <v>763</v>
      </c>
      <c r="I143" s="136">
        <v>125</v>
      </c>
      <c r="J143" s="136" t="s">
        <v>2355</v>
      </c>
      <c r="K143" s="136" t="s">
        <v>2355</v>
      </c>
      <c r="L143" s="136" t="s">
        <v>2356</v>
      </c>
      <c r="M143" s="6">
        <v>78</v>
      </c>
      <c r="N143" s="135" t="s">
        <v>2354</v>
      </c>
      <c r="O143" s="135" t="s">
        <v>1744</v>
      </c>
    </row>
    <row r="144" spans="1:15" ht="12.75">
      <c r="A144" s="136" t="s">
        <v>2252</v>
      </c>
      <c r="B144" s="135" t="s">
        <v>703</v>
      </c>
      <c r="C144" s="136">
        <v>138</v>
      </c>
      <c r="D144" s="135" t="s">
        <v>1693</v>
      </c>
      <c r="E144" s="136" t="s">
        <v>765</v>
      </c>
      <c r="F144" s="135" t="s">
        <v>1660</v>
      </c>
      <c r="G144" s="136" t="s">
        <v>1653</v>
      </c>
      <c r="H144" s="138" t="s">
        <v>765</v>
      </c>
      <c r="I144" s="136">
        <v>13</v>
      </c>
      <c r="J144" s="136" t="s">
        <v>2359</v>
      </c>
      <c r="K144" s="136" t="s">
        <v>2359</v>
      </c>
      <c r="L144" s="136" t="s">
        <v>2360</v>
      </c>
      <c r="M144" s="6">
        <v>77</v>
      </c>
      <c r="N144" s="137" t="s">
        <v>1838</v>
      </c>
      <c r="O144" s="137" t="s">
        <v>2358</v>
      </c>
    </row>
    <row r="145" spans="1:15" ht="12.75">
      <c r="A145" s="136" t="s">
        <v>1778</v>
      </c>
      <c r="B145" s="135" t="s">
        <v>704</v>
      </c>
      <c r="C145" s="136">
        <v>139</v>
      </c>
      <c r="D145" s="135"/>
      <c r="E145" s="136" t="s">
        <v>763</v>
      </c>
      <c r="F145" s="135" t="s">
        <v>1752</v>
      </c>
      <c r="G145" s="136" t="s">
        <v>1653</v>
      </c>
      <c r="H145" s="136" t="s">
        <v>763</v>
      </c>
      <c r="I145" s="136">
        <v>126</v>
      </c>
      <c r="J145" s="136" t="s">
        <v>2364</v>
      </c>
      <c r="K145" s="136" t="s">
        <v>2364</v>
      </c>
      <c r="L145" s="136" t="s">
        <v>2365</v>
      </c>
      <c r="M145" s="6">
        <v>76</v>
      </c>
      <c r="N145" s="135" t="s">
        <v>2362</v>
      </c>
      <c r="O145" s="135" t="s">
        <v>2363</v>
      </c>
    </row>
    <row r="146" spans="1:15" ht="12.75">
      <c r="A146" s="136" t="s">
        <v>1890</v>
      </c>
      <c r="B146" s="135" t="s">
        <v>1145</v>
      </c>
      <c r="C146" s="136">
        <v>140</v>
      </c>
      <c r="D146" s="135"/>
      <c r="E146" s="136" t="s">
        <v>763</v>
      </c>
      <c r="F146" s="135" t="s">
        <v>1733</v>
      </c>
      <c r="G146" s="136" t="s">
        <v>1653</v>
      </c>
      <c r="H146" s="136" t="s">
        <v>763</v>
      </c>
      <c r="I146" s="136">
        <v>127</v>
      </c>
      <c r="J146" s="136" t="s">
        <v>2368</v>
      </c>
      <c r="K146" s="136" t="s">
        <v>2368</v>
      </c>
      <c r="L146" s="136" t="s">
        <v>2369</v>
      </c>
      <c r="M146" s="6">
        <v>75</v>
      </c>
      <c r="N146" s="135" t="s">
        <v>2367</v>
      </c>
      <c r="O146" s="135" t="s">
        <v>1870</v>
      </c>
    </row>
    <row r="147" spans="1:15" ht="12.75">
      <c r="A147" s="136" t="s">
        <v>2370</v>
      </c>
      <c r="B147" s="135" t="s">
        <v>705</v>
      </c>
      <c r="C147" s="136">
        <v>141</v>
      </c>
      <c r="D147" s="135" t="s">
        <v>1693</v>
      </c>
      <c r="E147" s="136" t="s">
        <v>763</v>
      </c>
      <c r="F147" s="135" t="s">
        <v>2286</v>
      </c>
      <c r="G147" s="136" t="s">
        <v>1653</v>
      </c>
      <c r="H147" s="136" t="s">
        <v>763</v>
      </c>
      <c r="I147" s="136">
        <v>128</v>
      </c>
      <c r="J147" s="136" t="s">
        <v>2371</v>
      </c>
      <c r="K147" s="136" t="s">
        <v>2371</v>
      </c>
      <c r="L147" s="136" t="s">
        <v>2372</v>
      </c>
      <c r="M147" s="6">
        <v>74</v>
      </c>
      <c r="N147" s="135" t="s">
        <v>1892</v>
      </c>
      <c r="O147" s="135" t="s">
        <v>1904</v>
      </c>
    </row>
    <row r="148" spans="1:15" ht="12.75">
      <c r="A148" s="136" t="s">
        <v>1729</v>
      </c>
      <c r="B148" s="135" t="s">
        <v>706</v>
      </c>
      <c r="C148" s="136">
        <v>142</v>
      </c>
      <c r="D148" s="135"/>
      <c r="E148" s="136" t="s">
        <v>763</v>
      </c>
      <c r="F148" s="135" t="s">
        <v>1752</v>
      </c>
      <c r="G148" s="136" t="s">
        <v>1653</v>
      </c>
      <c r="H148" s="136" t="s">
        <v>763</v>
      </c>
      <c r="I148" s="136">
        <v>129</v>
      </c>
      <c r="J148" s="136" t="s">
        <v>2374</v>
      </c>
      <c r="K148" s="136" t="s">
        <v>2374</v>
      </c>
      <c r="L148" s="136" t="s">
        <v>2375</v>
      </c>
      <c r="M148" s="6">
        <v>73</v>
      </c>
      <c r="N148" s="135" t="s">
        <v>2373</v>
      </c>
      <c r="O148" s="135" t="s">
        <v>1909</v>
      </c>
    </row>
    <row r="149" spans="1:15" ht="12.75">
      <c r="A149" s="136" t="s">
        <v>2376</v>
      </c>
      <c r="B149" s="135" t="s">
        <v>753</v>
      </c>
      <c r="C149" s="136">
        <v>143</v>
      </c>
      <c r="D149" s="135"/>
      <c r="E149" s="136" t="s">
        <v>763</v>
      </c>
      <c r="F149" s="135" t="s">
        <v>1990</v>
      </c>
      <c r="G149" s="136" t="s">
        <v>1653</v>
      </c>
      <c r="H149" s="136" t="s">
        <v>763</v>
      </c>
      <c r="I149" s="136">
        <v>130</v>
      </c>
      <c r="J149" s="136" t="s">
        <v>2377</v>
      </c>
      <c r="K149" s="136" t="s">
        <v>2377</v>
      </c>
      <c r="L149" s="136" t="s">
        <v>2378</v>
      </c>
      <c r="M149" s="6">
        <v>72</v>
      </c>
      <c r="N149" s="135" t="s">
        <v>2324</v>
      </c>
      <c r="O149" s="135" t="s">
        <v>1870</v>
      </c>
    </row>
    <row r="150" spans="1:15" ht="12.75">
      <c r="A150" s="136" t="s">
        <v>2379</v>
      </c>
      <c r="B150" s="135" t="s">
        <v>1139</v>
      </c>
      <c r="C150" s="136">
        <v>144</v>
      </c>
      <c r="D150" s="135" t="s">
        <v>2382</v>
      </c>
      <c r="E150" s="136" t="s">
        <v>765</v>
      </c>
      <c r="F150" s="135" t="s">
        <v>1733</v>
      </c>
      <c r="G150" s="136" t="s">
        <v>1653</v>
      </c>
      <c r="H150" s="138" t="s">
        <v>765</v>
      </c>
      <c r="I150" s="136">
        <v>14</v>
      </c>
      <c r="J150" s="136" t="s">
        <v>2377</v>
      </c>
      <c r="K150" s="136" t="s">
        <v>2377</v>
      </c>
      <c r="L150" s="136" t="s">
        <v>2383</v>
      </c>
      <c r="M150" s="6">
        <v>71</v>
      </c>
      <c r="N150" s="137" t="s">
        <v>2380</v>
      </c>
      <c r="O150" s="137" t="s">
        <v>2381</v>
      </c>
    </row>
    <row r="151" spans="1:15" ht="12.75">
      <c r="A151" s="136" t="s">
        <v>2268</v>
      </c>
      <c r="B151" s="135" t="s">
        <v>819</v>
      </c>
      <c r="C151" s="136">
        <v>145</v>
      </c>
      <c r="D151" s="135" t="s">
        <v>1822</v>
      </c>
      <c r="E151" s="136" t="s">
        <v>765</v>
      </c>
      <c r="F151" s="135" t="s">
        <v>1660</v>
      </c>
      <c r="G151" s="136" t="s">
        <v>1653</v>
      </c>
      <c r="H151" s="138" t="s">
        <v>765</v>
      </c>
      <c r="I151" s="136">
        <v>15</v>
      </c>
      <c r="J151" s="136" t="s">
        <v>2377</v>
      </c>
      <c r="K151" s="136" t="s">
        <v>2377</v>
      </c>
      <c r="L151" s="136" t="s">
        <v>2386</v>
      </c>
      <c r="M151" s="6">
        <v>70</v>
      </c>
      <c r="N151" s="137" t="s">
        <v>2384</v>
      </c>
      <c r="O151" s="137" t="s">
        <v>2385</v>
      </c>
    </row>
    <row r="152" spans="1:15" ht="12.75">
      <c r="A152" s="136" t="s">
        <v>1885</v>
      </c>
      <c r="B152" s="135" t="s">
        <v>707</v>
      </c>
      <c r="C152" s="136">
        <v>146</v>
      </c>
      <c r="D152" s="135"/>
      <c r="E152" s="136" t="s">
        <v>763</v>
      </c>
      <c r="F152" s="135" t="s">
        <v>1733</v>
      </c>
      <c r="G152" s="136" t="s">
        <v>1653</v>
      </c>
      <c r="H152" s="136" t="s">
        <v>763</v>
      </c>
      <c r="I152" s="136">
        <v>131</v>
      </c>
      <c r="J152" s="136" t="s">
        <v>2388</v>
      </c>
      <c r="K152" s="136" t="s">
        <v>2388</v>
      </c>
      <c r="L152" s="136" t="s">
        <v>2389</v>
      </c>
      <c r="M152" s="6">
        <v>69</v>
      </c>
      <c r="N152" s="135" t="s">
        <v>2387</v>
      </c>
      <c r="O152" s="135" t="s">
        <v>1870</v>
      </c>
    </row>
    <row r="153" spans="1:15" ht="12.75">
      <c r="A153" s="136" t="s">
        <v>2391</v>
      </c>
      <c r="B153" s="135" t="s">
        <v>1511</v>
      </c>
      <c r="C153" s="136">
        <v>147</v>
      </c>
      <c r="D153" s="135" t="s">
        <v>1864</v>
      </c>
      <c r="E153" s="136" t="s">
        <v>765</v>
      </c>
      <c r="F153" s="135" t="s">
        <v>1733</v>
      </c>
      <c r="G153" s="136" t="s">
        <v>1653</v>
      </c>
      <c r="H153" s="138" t="s">
        <v>765</v>
      </c>
      <c r="I153" s="136">
        <v>16</v>
      </c>
      <c r="J153" s="136" t="s">
        <v>2394</v>
      </c>
      <c r="K153" s="136" t="s">
        <v>2394</v>
      </c>
      <c r="L153" s="136" t="s">
        <v>2395</v>
      </c>
      <c r="M153" s="6">
        <v>68</v>
      </c>
      <c r="N153" s="137" t="s">
        <v>2392</v>
      </c>
      <c r="O153" s="137" t="s">
        <v>2393</v>
      </c>
    </row>
    <row r="154" spans="1:15" ht="12.75">
      <c r="A154" s="136" t="s">
        <v>1907</v>
      </c>
      <c r="B154" s="135" t="s">
        <v>708</v>
      </c>
      <c r="C154" s="136">
        <v>148</v>
      </c>
      <c r="D154" s="135"/>
      <c r="E154" s="136" t="s">
        <v>763</v>
      </c>
      <c r="F154" s="135" t="s">
        <v>1733</v>
      </c>
      <c r="G154" s="136" t="s">
        <v>1653</v>
      </c>
      <c r="H154" s="136" t="s">
        <v>763</v>
      </c>
      <c r="I154" s="136">
        <v>132</v>
      </c>
      <c r="J154" s="136" t="s">
        <v>2398</v>
      </c>
      <c r="K154" s="136" t="s">
        <v>2398</v>
      </c>
      <c r="L154" s="136" t="s">
        <v>2399</v>
      </c>
      <c r="M154" s="6">
        <v>67</v>
      </c>
      <c r="N154" s="135" t="s">
        <v>2397</v>
      </c>
      <c r="O154" s="135" t="s">
        <v>1800</v>
      </c>
    </row>
    <row r="155" spans="1:15" ht="12.75">
      <c r="A155" s="136" t="s">
        <v>2401</v>
      </c>
      <c r="B155" s="135" t="s">
        <v>1156</v>
      </c>
      <c r="C155" s="136">
        <v>149</v>
      </c>
      <c r="D155" s="135" t="s">
        <v>1939</v>
      </c>
      <c r="E155" s="136" t="s">
        <v>765</v>
      </c>
      <c r="F155" s="135" t="s">
        <v>2404</v>
      </c>
      <c r="G155" s="136" t="s">
        <v>1653</v>
      </c>
      <c r="H155" s="138" t="s">
        <v>765</v>
      </c>
      <c r="I155" s="136">
        <v>17</v>
      </c>
      <c r="J155" s="136" t="s">
        <v>2398</v>
      </c>
      <c r="K155" s="136" t="s">
        <v>2398</v>
      </c>
      <c r="L155" s="136" t="s">
        <v>2399</v>
      </c>
      <c r="M155" s="6">
        <v>66</v>
      </c>
      <c r="N155" s="137" t="s">
        <v>2402</v>
      </c>
      <c r="O155" s="137" t="s">
        <v>2403</v>
      </c>
    </row>
    <row r="156" spans="1:15" ht="12.75">
      <c r="A156" s="136" t="s">
        <v>1929</v>
      </c>
      <c r="B156" s="135" t="s">
        <v>874</v>
      </c>
      <c r="C156" s="136">
        <v>150</v>
      </c>
      <c r="D156" s="135"/>
      <c r="E156" s="136" t="s">
        <v>763</v>
      </c>
      <c r="F156" s="135" t="s">
        <v>1801</v>
      </c>
      <c r="G156" s="136" t="s">
        <v>1653</v>
      </c>
      <c r="H156" s="136" t="s">
        <v>763</v>
      </c>
      <c r="I156" s="136">
        <v>133</v>
      </c>
      <c r="J156" s="136" t="s">
        <v>2406</v>
      </c>
      <c r="K156" s="136" t="s">
        <v>2406</v>
      </c>
      <c r="L156" s="136" t="s">
        <v>2407</v>
      </c>
      <c r="M156" s="6">
        <v>65</v>
      </c>
      <c r="N156" s="135" t="s">
        <v>2405</v>
      </c>
      <c r="O156" s="135" t="s">
        <v>1744</v>
      </c>
    </row>
    <row r="157" spans="1:15" ht="12.75">
      <c r="A157" s="136" t="s">
        <v>1722</v>
      </c>
      <c r="B157" s="135" t="s">
        <v>709</v>
      </c>
      <c r="C157" s="136">
        <v>151</v>
      </c>
      <c r="D157" s="135" t="s">
        <v>2410</v>
      </c>
      <c r="E157" s="136" t="s">
        <v>765</v>
      </c>
      <c r="F157" s="135" t="s">
        <v>2187</v>
      </c>
      <c r="G157" s="136" t="s">
        <v>1653</v>
      </c>
      <c r="H157" s="138" t="s">
        <v>765</v>
      </c>
      <c r="I157" s="136">
        <v>18</v>
      </c>
      <c r="J157" s="136" t="s">
        <v>2406</v>
      </c>
      <c r="K157" s="136" t="s">
        <v>2406</v>
      </c>
      <c r="L157" s="136" t="s">
        <v>2411</v>
      </c>
      <c r="M157" s="6">
        <v>64</v>
      </c>
      <c r="N157" s="137" t="s">
        <v>2408</v>
      </c>
      <c r="O157" s="137" t="s">
        <v>2409</v>
      </c>
    </row>
    <row r="158" spans="1:15" ht="12.75">
      <c r="A158" s="136" t="s">
        <v>2412</v>
      </c>
      <c r="B158" s="135" t="s">
        <v>724</v>
      </c>
      <c r="C158" s="136">
        <v>152</v>
      </c>
      <c r="D158" s="135" t="s">
        <v>2305</v>
      </c>
      <c r="E158" s="136" t="s">
        <v>763</v>
      </c>
      <c r="F158" s="135" t="s">
        <v>1899</v>
      </c>
      <c r="G158" s="136" t="s">
        <v>1653</v>
      </c>
      <c r="H158" s="136" t="s">
        <v>763</v>
      </c>
      <c r="I158" s="136">
        <v>134</v>
      </c>
      <c r="J158" s="136" t="s">
        <v>2413</v>
      </c>
      <c r="K158" s="136" t="s">
        <v>2413</v>
      </c>
      <c r="L158" s="136" t="s">
        <v>2414</v>
      </c>
      <c r="M158" s="6">
        <v>63</v>
      </c>
      <c r="N158" s="135" t="s">
        <v>1820</v>
      </c>
      <c r="O158" s="135" t="s">
        <v>1711</v>
      </c>
    </row>
    <row r="159" spans="1:15" ht="12.75">
      <c r="A159" s="136" t="s">
        <v>1902</v>
      </c>
      <c r="B159" s="135" t="s">
        <v>710</v>
      </c>
      <c r="C159" s="136">
        <v>153</v>
      </c>
      <c r="D159" s="135"/>
      <c r="E159" s="136" t="s">
        <v>763</v>
      </c>
      <c r="F159" s="135" t="s">
        <v>2024</v>
      </c>
      <c r="G159" s="136" t="s">
        <v>1653</v>
      </c>
      <c r="H159" s="136" t="s">
        <v>763</v>
      </c>
      <c r="I159" s="136">
        <v>135</v>
      </c>
      <c r="J159" s="136" t="s">
        <v>2417</v>
      </c>
      <c r="K159" s="136" t="s">
        <v>2417</v>
      </c>
      <c r="L159" s="136" t="s">
        <v>2418</v>
      </c>
      <c r="M159" s="6">
        <v>62</v>
      </c>
      <c r="N159" s="135" t="s">
        <v>2415</v>
      </c>
      <c r="O159" s="135" t="s">
        <v>2416</v>
      </c>
    </row>
    <row r="160" spans="1:15" ht="12.75">
      <c r="A160" s="136" t="s">
        <v>2329</v>
      </c>
      <c r="B160" s="135" t="s">
        <v>1458</v>
      </c>
      <c r="C160" s="136">
        <v>154</v>
      </c>
      <c r="D160" s="135" t="s">
        <v>1882</v>
      </c>
      <c r="E160" s="136" t="s">
        <v>765</v>
      </c>
      <c r="F160" s="135" t="s">
        <v>1660</v>
      </c>
      <c r="G160" s="136" t="s">
        <v>1653</v>
      </c>
      <c r="H160" s="138" t="s">
        <v>765</v>
      </c>
      <c r="I160" s="136">
        <v>19</v>
      </c>
      <c r="J160" s="136" t="s">
        <v>2421</v>
      </c>
      <c r="K160" s="136" t="s">
        <v>2421</v>
      </c>
      <c r="L160" s="136" t="s">
        <v>2422</v>
      </c>
      <c r="M160" s="6">
        <v>61</v>
      </c>
      <c r="N160" s="137" t="s">
        <v>2419</v>
      </c>
      <c r="O160" s="137" t="s">
        <v>2420</v>
      </c>
    </row>
    <row r="161" spans="1:15" ht="12.75">
      <c r="A161" s="136" t="s">
        <v>2297</v>
      </c>
      <c r="B161" s="135" t="s">
        <v>825</v>
      </c>
      <c r="C161" s="136">
        <v>155</v>
      </c>
      <c r="D161" s="135"/>
      <c r="E161" s="136" t="s">
        <v>763</v>
      </c>
      <c r="F161" s="135" t="s">
        <v>1660</v>
      </c>
      <c r="G161" s="136" t="s">
        <v>1653</v>
      </c>
      <c r="H161" s="136" t="s">
        <v>763</v>
      </c>
      <c r="I161" s="136">
        <v>136</v>
      </c>
      <c r="J161" s="136" t="s">
        <v>2421</v>
      </c>
      <c r="K161" s="136" t="s">
        <v>2421</v>
      </c>
      <c r="L161" s="136" t="s">
        <v>2424</v>
      </c>
      <c r="M161" s="6">
        <v>60</v>
      </c>
      <c r="N161" s="135" t="s">
        <v>2423</v>
      </c>
      <c r="O161" s="135" t="s">
        <v>2172</v>
      </c>
    </row>
    <row r="162" spans="1:15" ht="12.75">
      <c r="A162" s="136" t="s">
        <v>2175</v>
      </c>
      <c r="B162" s="135" t="s">
        <v>1542</v>
      </c>
      <c r="C162" s="136">
        <v>156</v>
      </c>
      <c r="D162" s="135" t="s">
        <v>2062</v>
      </c>
      <c r="E162" s="136" t="s">
        <v>765</v>
      </c>
      <c r="F162" s="135" t="s">
        <v>1940</v>
      </c>
      <c r="G162" s="136" t="s">
        <v>1653</v>
      </c>
      <c r="H162" s="138" t="s">
        <v>765</v>
      </c>
      <c r="I162" s="136">
        <v>20</v>
      </c>
      <c r="J162" s="136" t="s">
        <v>2427</v>
      </c>
      <c r="K162" s="136" t="s">
        <v>2427</v>
      </c>
      <c r="L162" s="136" t="s">
        <v>2428</v>
      </c>
      <c r="M162" s="6">
        <v>59</v>
      </c>
      <c r="N162" s="137" t="s">
        <v>2425</v>
      </c>
      <c r="O162" s="137" t="s">
        <v>2426</v>
      </c>
    </row>
    <row r="163" spans="1:15" ht="12.75">
      <c r="A163" s="136" t="s">
        <v>2429</v>
      </c>
      <c r="B163" s="135" t="s">
        <v>1505</v>
      </c>
      <c r="C163" s="136">
        <v>157</v>
      </c>
      <c r="D163" s="135" t="s">
        <v>1693</v>
      </c>
      <c r="E163" s="136" t="s">
        <v>765</v>
      </c>
      <c r="F163" s="135" t="s">
        <v>1733</v>
      </c>
      <c r="G163" s="136" t="s">
        <v>1653</v>
      </c>
      <c r="H163" s="138" t="s">
        <v>765</v>
      </c>
      <c r="I163" s="136">
        <v>21</v>
      </c>
      <c r="J163" s="136" t="s">
        <v>2431</v>
      </c>
      <c r="K163" s="136" t="s">
        <v>2431</v>
      </c>
      <c r="L163" s="136" t="s">
        <v>2432</v>
      </c>
      <c r="M163" s="6">
        <v>58</v>
      </c>
      <c r="N163" s="137" t="s">
        <v>2222</v>
      </c>
      <c r="O163" s="137" t="s">
        <v>2430</v>
      </c>
    </row>
    <row r="164" spans="1:15" ht="12.75">
      <c r="A164" s="136" t="s">
        <v>2229</v>
      </c>
      <c r="B164" s="135" t="s">
        <v>711</v>
      </c>
      <c r="C164" s="136">
        <v>158</v>
      </c>
      <c r="D164" s="135" t="s">
        <v>1834</v>
      </c>
      <c r="E164" s="136" t="s">
        <v>765</v>
      </c>
      <c r="F164" s="135" t="s">
        <v>1652</v>
      </c>
      <c r="G164" s="136" t="s">
        <v>1653</v>
      </c>
      <c r="H164" s="138" t="s">
        <v>765</v>
      </c>
      <c r="I164" s="136">
        <v>22</v>
      </c>
      <c r="J164" s="136" t="s">
        <v>2434</v>
      </c>
      <c r="K164" s="136" t="s">
        <v>2434</v>
      </c>
      <c r="L164" s="136" t="s">
        <v>2435</v>
      </c>
      <c r="M164" s="6">
        <v>57</v>
      </c>
      <c r="N164" s="137" t="s">
        <v>2433</v>
      </c>
      <c r="O164" s="137" t="s">
        <v>2243</v>
      </c>
    </row>
    <row r="165" spans="1:15" ht="12.75">
      <c r="A165" s="136" t="s">
        <v>2283</v>
      </c>
      <c r="B165" s="135" t="s">
        <v>712</v>
      </c>
      <c r="C165" s="136">
        <v>159</v>
      </c>
      <c r="D165" s="135"/>
      <c r="E165" s="136" t="s">
        <v>763</v>
      </c>
      <c r="F165" s="135" t="s">
        <v>1660</v>
      </c>
      <c r="G165" s="136" t="s">
        <v>1653</v>
      </c>
      <c r="H165" s="136" t="s">
        <v>763</v>
      </c>
      <c r="I165" s="136">
        <v>137</v>
      </c>
      <c r="J165" s="136" t="s">
        <v>2437</v>
      </c>
      <c r="K165" s="136" t="s">
        <v>2437</v>
      </c>
      <c r="L165" s="136" t="s">
        <v>2438</v>
      </c>
      <c r="M165" s="6">
        <v>56</v>
      </c>
      <c r="N165" s="135" t="s">
        <v>2436</v>
      </c>
      <c r="O165" s="135" t="s">
        <v>1856</v>
      </c>
    </row>
    <row r="166" spans="1:15" ht="12.75">
      <c r="A166" s="136" t="s">
        <v>2366</v>
      </c>
      <c r="B166" s="135" t="s">
        <v>713</v>
      </c>
      <c r="C166" s="136">
        <v>160</v>
      </c>
      <c r="D166" s="135"/>
      <c r="E166" s="136" t="s">
        <v>763</v>
      </c>
      <c r="F166" s="135" t="s">
        <v>2286</v>
      </c>
      <c r="G166" s="136" t="s">
        <v>1653</v>
      </c>
      <c r="H166" s="136" t="s">
        <v>763</v>
      </c>
      <c r="I166" s="136">
        <v>138</v>
      </c>
      <c r="J166" s="136" t="s">
        <v>2441</v>
      </c>
      <c r="K166" s="136" t="s">
        <v>2441</v>
      </c>
      <c r="L166" s="136" t="s">
        <v>2442</v>
      </c>
      <c r="M166" s="6">
        <v>55</v>
      </c>
      <c r="N166" s="135" t="s">
        <v>2440</v>
      </c>
      <c r="O166" s="135" t="s">
        <v>1732</v>
      </c>
    </row>
    <row r="167" spans="1:15" ht="12.75">
      <c r="A167" s="136" t="s">
        <v>2109</v>
      </c>
      <c r="B167" s="135" t="s">
        <v>714</v>
      </c>
      <c r="C167" s="136">
        <v>161</v>
      </c>
      <c r="D167" s="135" t="s">
        <v>2445</v>
      </c>
      <c r="E167" s="136" t="s">
        <v>765</v>
      </c>
      <c r="F167" s="135" t="s">
        <v>2075</v>
      </c>
      <c r="G167" s="136" t="s">
        <v>1653</v>
      </c>
      <c r="H167" s="138" t="s">
        <v>765</v>
      </c>
      <c r="I167" s="136">
        <v>23</v>
      </c>
      <c r="J167" s="136" t="s">
        <v>2446</v>
      </c>
      <c r="K167" s="136" t="s">
        <v>2446</v>
      </c>
      <c r="L167" s="136" t="s">
        <v>2447</v>
      </c>
      <c r="M167" s="6">
        <v>54</v>
      </c>
      <c r="N167" s="137" t="s">
        <v>2443</v>
      </c>
      <c r="O167" s="137" t="s">
        <v>2444</v>
      </c>
    </row>
    <row r="168" spans="1:15" ht="12.75">
      <c r="A168" s="136" t="s">
        <v>2448</v>
      </c>
      <c r="B168" s="135" t="s">
        <v>715</v>
      </c>
      <c r="C168" s="136">
        <v>162</v>
      </c>
      <c r="D168" s="135" t="s">
        <v>2300</v>
      </c>
      <c r="E168" s="136" t="s">
        <v>763</v>
      </c>
      <c r="F168" s="135" t="s">
        <v>1399</v>
      </c>
      <c r="G168" s="136" t="s">
        <v>1653</v>
      </c>
      <c r="H168" s="136" t="s">
        <v>763</v>
      </c>
      <c r="I168" s="136">
        <v>139</v>
      </c>
      <c r="J168" s="136" t="s">
        <v>2450</v>
      </c>
      <c r="K168" s="136" t="s">
        <v>2450</v>
      </c>
      <c r="L168" s="136" t="s">
        <v>2451</v>
      </c>
      <c r="M168" s="6">
        <v>53</v>
      </c>
      <c r="N168" s="135" t="s">
        <v>2449</v>
      </c>
      <c r="O168" s="135" t="s">
        <v>1763</v>
      </c>
    </row>
    <row r="169" spans="1:15" ht="12.75">
      <c r="A169" s="136" t="s">
        <v>2452</v>
      </c>
      <c r="B169" s="135" t="s">
        <v>1163</v>
      </c>
      <c r="C169" s="136">
        <v>163</v>
      </c>
      <c r="D169" s="135" t="s">
        <v>2454</v>
      </c>
      <c r="E169" s="136" t="s">
        <v>763</v>
      </c>
      <c r="F169" s="135" t="s">
        <v>1133</v>
      </c>
      <c r="G169" s="136" t="s">
        <v>1653</v>
      </c>
      <c r="H169" s="136" t="s">
        <v>763</v>
      </c>
      <c r="I169" s="136">
        <v>140</v>
      </c>
      <c r="J169" s="136" t="s">
        <v>2455</v>
      </c>
      <c r="K169" s="136" t="s">
        <v>2455</v>
      </c>
      <c r="L169" s="136" t="s">
        <v>2456</v>
      </c>
      <c r="M169" s="6">
        <v>52</v>
      </c>
      <c r="N169" s="135" t="s">
        <v>2453</v>
      </c>
      <c r="O169" s="135" t="s">
        <v>1950</v>
      </c>
    </row>
    <row r="170" spans="1:15" ht="12.75">
      <c r="A170" s="136" t="s">
        <v>1976</v>
      </c>
      <c r="B170" s="135" t="s">
        <v>828</v>
      </c>
      <c r="C170" s="136">
        <v>164</v>
      </c>
      <c r="D170" s="135" t="s">
        <v>1822</v>
      </c>
      <c r="E170" s="136" t="s">
        <v>765</v>
      </c>
      <c r="F170" s="135" t="s">
        <v>1801</v>
      </c>
      <c r="G170" s="136" t="s">
        <v>1653</v>
      </c>
      <c r="H170" s="138" t="s">
        <v>765</v>
      </c>
      <c r="I170" s="136">
        <v>24</v>
      </c>
      <c r="J170" s="136" t="s">
        <v>2458</v>
      </c>
      <c r="K170" s="136" t="s">
        <v>2458</v>
      </c>
      <c r="L170" s="136" t="s">
        <v>2459</v>
      </c>
      <c r="M170" s="6">
        <v>51</v>
      </c>
      <c r="N170" s="137" t="s">
        <v>2457</v>
      </c>
      <c r="O170" s="137" t="s">
        <v>2426</v>
      </c>
    </row>
    <row r="171" spans="1:15" ht="12.75">
      <c r="A171" s="136" t="s">
        <v>2460</v>
      </c>
      <c r="B171" s="135" t="s">
        <v>891</v>
      </c>
      <c r="C171" s="136">
        <v>165</v>
      </c>
      <c r="D171" s="135" t="s">
        <v>2410</v>
      </c>
      <c r="E171" s="136" t="s">
        <v>765</v>
      </c>
      <c r="F171" s="135" t="s">
        <v>1399</v>
      </c>
      <c r="G171" s="136" t="s">
        <v>1653</v>
      </c>
      <c r="H171" s="138" t="s">
        <v>765</v>
      </c>
      <c r="I171" s="136">
        <v>25</v>
      </c>
      <c r="J171" s="136" t="s">
        <v>2463</v>
      </c>
      <c r="K171" s="136" t="s">
        <v>2463</v>
      </c>
      <c r="L171" s="136" t="s">
        <v>2464</v>
      </c>
      <c r="M171" s="6">
        <v>50</v>
      </c>
      <c r="N171" s="137" t="s">
        <v>2461</v>
      </c>
      <c r="O171" s="137" t="s">
        <v>2462</v>
      </c>
    </row>
    <row r="172" spans="1:15" ht="12.75">
      <c r="A172" s="136" t="s">
        <v>1953</v>
      </c>
      <c r="B172" s="135" t="s">
        <v>827</v>
      </c>
      <c r="C172" s="136">
        <v>166</v>
      </c>
      <c r="D172" s="135"/>
      <c r="E172" s="136" t="s">
        <v>763</v>
      </c>
      <c r="F172" s="135" t="s">
        <v>1801</v>
      </c>
      <c r="G172" s="136" t="s">
        <v>1653</v>
      </c>
      <c r="H172" s="136" t="s">
        <v>763</v>
      </c>
      <c r="I172" s="136">
        <v>141</v>
      </c>
      <c r="J172" s="136" t="s">
        <v>2467</v>
      </c>
      <c r="K172" s="136" t="s">
        <v>2467</v>
      </c>
      <c r="L172" s="136" t="s">
        <v>2468</v>
      </c>
      <c r="M172" s="6">
        <v>49</v>
      </c>
      <c r="N172" s="135" t="s">
        <v>2465</v>
      </c>
      <c r="O172" s="135" t="s">
        <v>2466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4"/>
  <sheetViews>
    <sheetView zoomScalePageLayoutView="0" workbookViewId="0" topLeftCell="A98">
      <selection activeCell="F121" activeCellId="1" sqref="F117 F121"/>
    </sheetView>
  </sheetViews>
  <sheetFormatPr defaultColWidth="9.140625" defaultRowHeight="12.75"/>
  <cols>
    <col min="1" max="2" width="9.140625" style="43" customWidth="1"/>
    <col min="3" max="3" width="24.421875" style="43" bestFit="1" customWidth="1"/>
    <col min="4" max="4" width="9.8515625" style="43" customWidth="1"/>
    <col min="5" max="5" width="15.140625" style="43" bestFit="1" customWidth="1"/>
    <col min="6" max="6" width="31.28125" style="43" bestFit="1" customWidth="1"/>
    <col min="7" max="7" width="9.140625" style="43" customWidth="1"/>
    <col min="8" max="8" width="5.7109375" style="43" customWidth="1"/>
    <col min="9" max="9" width="5.00390625" style="43" customWidth="1"/>
    <col min="10" max="10" width="28.57421875" style="43" customWidth="1"/>
    <col min="11" max="11" width="29.28125" style="52" bestFit="1" customWidth="1"/>
    <col min="12" max="16384" width="9.140625" style="43" customWidth="1"/>
  </cols>
  <sheetData>
    <row r="1" spans="1:12" ht="23.25">
      <c r="A1" s="66" t="s">
        <v>721</v>
      </c>
      <c r="B1" s="6"/>
      <c r="C1"/>
      <c r="D1"/>
      <c r="E1"/>
      <c r="F1" s="6"/>
      <c r="G1" s="53"/>
      <c r="H1" s="54"/>
      <c r="I1" s="54"/>
      <c r="J1" s="53"/>
      <c r="K1" s="5"/>
      <c r="L1" s="54"/>
    </row>
    <row r="2" spans="1:12" ht="21">
      <c r="A2" s="6"/>
      <c r="B2" s="67" t="s">
        <v>1049</v>
      </c>
      <c r="D2"/>
      <c r="E2" s="68">
        <v>41063</v>
      </c>
      <c r="F2" s="6"/>
      <c r="G2" s="45"/>
      <c r="H2" s="47"/>
      <c r="I2" s="46"/>
      <c r="J2" s="48"/>
      <c r="K2" s="37"/>
      <c r="L2" s="55"/>
    </row>
    <row r="3" spans="1:12" ht="21">
      <c r="A3" s="6"/>
      <c r="B3" s="6"/>
      <c r="D3" s="61"/>
      <c r="E3"/>
      <c r="F3" s="6"/>
      <c r="G3" s="47"/>
      <c r="H3" s="47"/>
      <c r="I3" s="47"/>
      <c r="J3" s="48"/>
      <c r="K3" s="37"/>
      <c r="L3" s="55"/>
    </row>
    <row r="4" spans="1:12" ht="14.25">
      <c r="A4" s="176" t="s">
        <v>800</v>
      </c>
      <c r="B4" s="176" t="s">
        <v>2697</v>
      </c>
      <c r="C4" s="182" t="s">
        <v>798</v>
      </c>
      <c r="D4" s="22" t="s">
        <v>762</v>
      </c>
      <c r="E4" s="22" t="s">
        <v>767</v>
      </c>
      <c r="F4" s="164" t="s">
        <v>799</v>
      </c>
      <c r="G4" s="164" t="s">
        <v>801</v>
      </c>
      <c r="H4" s="47"/>
      <c r="I4" s="46"/>
      <c r="J4" s="48"/>
      <c r="K4" s="37"/>
      <c r="L4" s="55"/>
    </row>
    <row r="5" spans="1:12" ht="15">
      <c r="A5" s="44">
        <v>1</v>
      </c>
      <c r="B5" s="175">
        <v>597</v>
      </c>
      <c r="C5" s="177" t="s">
        <v>2698</v>
      </c>
      <c r="D5" s="5" t="s">
        <v>763</v>
      </c>
      <c r="E5" s="42"/>
      <c r="F5" s="165" t="s">
        <v>2702</v>
      </c>
      <c r="G5" s="183">
        <v>0.08060185185185186</v>
      </c>
      <c r="H5" s="47"/>
      <c r="I5" s="46"/>
      <c r="J5" s="48"/>
      <c r="K5" s="37"/>
      <c r="L5" s="55"/>
    </row>
    <row r="6" spans="1:12" ht="15">
      <c r="A6" s="44">
        <v>2</v>
      </c>
      <c r="B6" s="175">
        <v>554</v>
      </c>
      <c r="C6" s="161" t="s">
        <v>645</v>
      </c>
      <c r="D6" s="136" t="s">
        <v>763</v>
      </c>
      <c r="E6" s="5">
        <v>1975</v>
      </c>
      <c r="F6" s="161" t="s">
        <v>1686</v>
      </c>
      <c r="G6" s="183">
        <v>0.08111111111111112</v>
      </c>
      <c r="H6" s="47"/>
      <c r="I6" s="46"/>
      <c r="J6" s="48"/>
      <c r="K6" s="37"/>
      <c r="L6" s="55"/>
    </row>
    <row r="7" spans="1:12" ht="15">
      <c r="A7" s="44">
        <v>3</v>
      </c>
      <c r="B7" s="175">
        <v>528</v>
      </c>
      <c r="C7" s="168" t="s">
        <v>803</v>
      </c>
      <c r="D7" s="5" t="s">
        <v>763</v>
      </c>
      <c r="E7" s="5">
        <v>1979</v>
      </c>
      <c r="F7" s="161" t="s">
        <v>1733</v>
      </c>
      <c r="G7" s="184">
        <v>0.08876157407407408</v>
      </c>
      <c r="H7" s="47"/>
      <c r="I7" s="47"/>
      <c r="J7" s="10"/>
      <c r="K7" s="37"/>
      <c r="L7" s="55"/>
    </row>
    <row r="8" spans="1:12" ht="15">
      <c r="A8" s="44">
        <v>4</v>
      </c>
      <c r="B8" s="175">
        <v>510</v>
      </c>
      <c r="C8" s="161" t="s">
        <v>550</v>
      </c>
      <c r="D8" s="6" t="s">
        <v>763</v>
      </c>
      <c r="E8" s="5"/>
      <c r="F8" s="161" t="s">
        <v>1694</v>
      </c>
      <c r="G8" s="184">
        <v>0.09003472222222221</v>
      </c>
      <c r="H8" s="47"/>
      <c r="I8" s="47"/>
      <c r="J8" s="48"/>
      <c r="K8" s="37"/>
      <c r="L8" s="55"/>
    </row>
    <row r="9" spans="1:12" ht="15">
      <c r="A9" s="44">
        <v>5</v>
      </c>
      <c r="B9" s="175">
        <v>711</v>
      </c>
      <c r="C9" s="181" t="s">
        <v>646</v>
      </c>
      <c r="D9" s="136" t="s">
        <v>765</v>
      </c>
      <c r="E9" s="136" t="s">
        <v>1672</v>
      </c>
      <c r="F9" s="161" t="s">
        <v>1686</v>
      </c>
      <c r="G9" s="183">
        <v>0.09045138888888889</v>
      </c>
      <c r="H9" s="47"/>
      <c r="I9" s="46"/>
      <c r="J9" s="48"/>
      <c r="K9" s="37"/>
      <c r="L9" s="55"/>
    </row>
    <row r="10" spans="1:12" ht="15">
      <c r="A10" s="44">
        <v>6</v>
      </c>
      <c r="B10" s="175">
        <v>523</v>
      </c>
      <c r="C10" s="168" t="s">
        <v>1136</v>
      </c>
      <c r="D10" s="5" t="s">
        <v>763</v>
      </c>
      <c r="E10" s="40">
        <v>1979</v>
      </c>
      <c r="F10" s="162" t="s">
        <v>261</v>
      </c>
      <c r="G10" s="183">
        <v>0.09232638888888889</v>
      </c>
      <c r="H10" s="47"/>
      <c r="I10" s="46"/>
      <c r="J10" s="48"/>
      <c r="K10" s="37"/>
      <c r="L10" s="55"/>
    </row>
    <row r="11" spans="1:12" ht="15">
      <c r="A11" s="44">
        <v>7</v>
      </c>
      <c r="B11" s="175">
        <v>516</v>
      </c>
      <c r="C11" s="169" t="s">
        <v>2699</v>
      </c>
      <c r="D11" s="5" t="s">
        <v>763</v>
      </c>
      <c r="E11" s="5"/>
      <c r="F11" s="163" t="s">
        <v>2701</v>
      </c>
      <c r="G11" s="183">
        <v>0.0925462962962963</v>
      </c>
      <c r="H11" s="47"/>
      <c r="I11" s="46"/>
      <c r="J11" s="48"/>
      <c r="K11" s="37"/>
      <c r="L11" s="55"/>
    </row>
    <row r="12" spans="1:12" ht="15">
      <c r="A12" s="44">
        <v>8</v>
      </c>
      <c r="B12" s="175">
        <v>580</v>
      </c>
      <c r="C12" s="168" t="s">
        <v>805</v>
      </c>
      <c r="D12" s="5" t="s">
        <v>763</v>
      </c>
      <c r="E12" s="5">
        <v>1976</v>
      </c>
      <c r="F12" s="160" t="s">
        <v>899</v>
      </c>
      <c r="G12" s="183">
        <v>0.09271990740740742</v>
      </c>
      <c r="H12" s="47"/>
      <c r="I12" s="46"/>
      <c r="J12" s="48"/>
      <c r="K12" s="37"/>
      <c r="L12" s="55"/>
    </row>
    <row r="13" spans="1:12" ht="15">
      <c r="A13" s="44">
        <v>9</v>
      </c>
      <c r="B13" s="175">
        <v>511</v>
      </c>
      <c r="C13" s="168" t="s">
        <v>775</v>
      </c>
      <c r="D13" s="5" t="s">
        <v>763</v>
      </c>
      <c r="E13" s="5">
        <v>1970</v>
      </c>
      <c r="F13" s="161" t="s">
        <v>1694</v>
      </c>
      <c r="G13" s="183">
        <v>0.09293981481481482</v>
      </c>
      <c r="H13" s="47"/>
      <c r="I13" s="46"/>
      <c r="J13" s="48"/>
      <c r="K13" s="37"/>
      <c r="L13" s="55"/>
    </row>
    <row r="14" spans="1:12" ht="15">
      <c r="A14" s="44">
        <v>10</v>
      </c>
      <c r="B14" s="175">
        <v>558</v>
      </c>
      <c r="C14" s="168" t="s">
        <v>786</v>
      </c>
      <c r="D14" s="5" t="s">
        <v>763</v>
      </c>
      <c r="E14" s="5">
        <v>1959</v>
      </c>
      <c r="F14" s="160" t="s">
        <v>901</v>
      </c>
      <c r="G14" s="183">
        <v>0.09350694444444445</v>
      </c>
      <c r="H14" s="47"/>
      <c r="I14" s="46"/>
      <c r="J14" s="48"/>
      <c r="K14" s="37"/>
      <c r="L14" s="55"/>
    </row>
    <row r="15" spans="1:12" ht="15">
      <c r="A15" s="44">
        <v>11</v>
      </c>
      <c r="B15" s="175">
        <v>613</v>
      </c>
      <c r="C15" s="168" t="s">
        <v>1090</v>
      </c>
      <c r="D15" s="5" t="s">
        <v>763</v>
      </c>
      <c r="E15" s="40">
        <v>1956</v>
      </c>
      <c r="F15" s="160" t="s">
        <v>1192</v>
      </c>
      <c r="G15" s="184">
        <v>0.09391203703703704</v>
      </c>
      <c r="H15" s="47"/>
      <c r="I15" s="47"/>
      <c r="J15" s="10"/>
      <c r="K15" s="37"/>
      <c r="L15" s="55"/>
    </row>
    <row r="16" spans="1:12" ht="15">
      <c r="A16" s="44">
        <v>12</v>
      </c>
      <c r="B16" s="175">
        <v>608</v>
      </c>
      <c r="C16" s="161" t="s">
        <v>651</v>
      </c>
      <c r="D16" s="136" t="s">
        <v>763</v>
      </c>
      <c r="E16" s="136" t="s">
        <v>1851</v>
      </c>
      <c r="F16" s="161" t="s">
        <v>1694</v>
      </c>
      <c r="G16" s="184">
        <v>0.09563657407407407</v>
      </c>
      <c r="H16" s="47"/>
      <c r="I16" s="47"/>
      <c r="J16" s="10"/>
      <c r="K16" s="13"/>
      <c r="L16" s="55"/>
    </row>
    <row r="17" spans="1:12" ht="15">
      <c r="A17" s="44">
        <v>13</v>
      </c>
      <c r="B17" s="175">
        <v>549</v>
      </c>
      <c r="C17" s="168" t="s">
        <v>1413</v>
      </c>
      <c r="D17" s="5" t="s">
        <v>763</v>
      </c>
      <c r="E17" s="5">
        <v>1968</v>
      </c>
      <c r="F17" s="161" t="s">
        <v>1694</v>
      </c>
      <c r="G17" s="184">
        <v>0.09609953703703704</v>
      </c>
      <c r="H17" s="47"/>
      <c r="I17" s="47"/>
      <c r="J17" s="10"/>
      <c r="K17" s="37"/>
      <c r="L17" s="55"/>
    </row>
    <row r="18" spans="1:12" ht="15">
      <c r="A18" s="44">
        <v>14</v>
      </c>
      <c r="B18" s="175">
        <v>550</v>
      </c>
      <c r="C18" s="168" t="s">
        <v>727</v>
      </c>
      <c r="D18" s="5" t="s">
        <v>763</v>
      </c>
      <c r="E18" s="5">
        <v>1967</v>
      </c>
      <c r="F18" s="161" t="s">
        <v>1694</v>
      </c>
      <c r="G18" s="183">
        <v>0.09623842592592592</v>
      </c>
      <c r="H18" s="47"/>
      <c r="I18" s="46"/>
      <c r="J18" s="48"/>
      <c r="K18" s="37"/>
      <c r="L18" s="55"/>
    </row>
    <row r="19" spans="1:12" ht="15">
      <c r="A19" s="44">
        <v>15</v>
      </c>
      <c r="B19" s="175">
        <v>585</v>
      </c>
      <c r="C19" s="168" t="s">
        <v>1101</v>
      </c>
      <c r="D19" s="5" t="s">
        <v>763</v>
      </c>
      <c r="E19" s="40">
        <v>1970</v>
      </c>
      <c r="F19" s="160" t="s">
        <v>1102</v>
      </c>
      <c r="G19" s="183">
        <v>0.09658564814814814</v>
      </c>
      <c r="H19" s="47"/>
      <c r="I19" s="46"/>
      <c r="J19" s="48"/>
      <c r="K19" s="37"/>
      <c r="L19" s="55"/>
    </row>
    <row r="20" spans="1:12" ht="15">
      <c r="A20" s="44">
        <v>16</v>
      </c>
      <c r="B20" s="175">
        <v>513</v>
      </c>
      <c r="C20" s="168" t="s">
        <v>865</v>
      </c>
      <c r="D20" s="5" t="s">
        <v>763</v>
      </c>
      <c r="E20" s="5">
        <v>1959</v>
      </c>
      <c r="F20" s="161" t="s">
        <v>1694</v>
      </c>
      <c r="G20" s="184">
        <v>0.09766203703703703</v>
      </c>
      <c r="H20" s="47"/>
      <c r="I20" s="47"/>
      <c r="J20" s="10"/>
      <c r="K20" s="37"/>
      <c r="L20" s="55"/>
    </row>
    <row r="21" spans="1:12" ht="15">
      <c r="A21" s="44">
        <v>17</v>
      </c>
      <c r="B21" s="175">
        <v>593</v>
      </c>
      <c r="C21" s="168" t="s">
        <v>1099</v>
      </c>
      <c r="D21" s="5" t="s">
        <v>763</v>
      </c>
      <c r="E21" s="40">
        <v>1958</v>
      </c>
      <c r="F21" s="160" t="s">
        <v>1192</v>
      </c>
      <c r="G21" s="183">
        <v>0.09849537037037037</v>
      </c>
      <c r="H21" s="47"/>
      <c r="I21" s="46"/>
      <c r="J21" s="48"/>
      <c r="K21" s="13"/>
      <c r="L21" s="55"/>
    </row>
    <row r="22" spans="1:12" ht="15">
      <c r="A22" s="44">
        <v>18</v>
      </c>
      <c r="B22" s="175">
        <v>571</v>
      </c>
      <c r="C22" s="168" t="s">
        <v>1529</v>
      </c>
      <c r="D22" s="5" t="s">
        <v>763</v>
      </c>
      <c r="E22" s="5">
        <v>1968</v>
      </c>
      <c r="F22" s="161" t="s">
        <v>1694</v>
      </c>
      <c r="G22" s="183">
        <v>0.09869212962962963</v>
      </c>
      <c r="H22" s="47"/>
      <c r="I22" s="46"/>
      <c r="J22" s="48"/>
      <c r="K22" s="37"/>
      <c r="L22" s="55"/>
    </row>
    <row r="23" spans="1:12" ht="15">
      <c r="A23" s="44">
        <v>19</v>
      </c>
      <c r="B23" s="175">
        <v>546</v>
      </c>
      <c r="C23" s="161" t="s">
        <v>557</v>
      </c>
      <c r="D23" s="6" t="s">
        <v>763</v>
      </c>
      <c r="E23" s="5">
        <v>1983</v>
      </c>
      <c r="F23" s="161" t="s">
        <v>1667</v>
      </c>
      <c r="G23" s="183">
        <v>0.09899305555555556</v>
      </c>
      <c r="H23" s="47"/>
      <c r="I23" s="46"/>
      <c r="J23" s="48"/>
      <c r="K23" s="37"/>
      <c r="L23" s="55"/>
    </row>
    <row r="24" spans="1:12" ht="15">
      <c r="A24" s="44">
        <v>20</v>
      </c>
      <c r="B24" s="175">
        <v>566</v>
      </c>
      <c r="C24" s="168" t="s">
        <v>1121</v>
      </c>
      <c r="D24" s="5" t="s">
        <v>763</v>
      </c>
      <c r="E24" s="40">
        <v>1977</v>
      </c>
      <c r="F24" s="160" t="s">
        <v>1191</v>
      </c>
      <c r="G24" s="184">
        <v>0.09902777777777778</v>
      </c>
      <c r="H24" s="47"/>
      <c r="I24" s="47"/>
      <c r="J24" s="10"/>
      <c r="K24" s="13"/>
      <c r="L24" s="55"/>
    </row>
    <row r="25" spans="1:12" ht="15">
      <c r="A25" s="44">
        <v>21</v>
      </c>
      <c r="B25" s="175">
        <v>541</v>
      </c>
      <c r="C25" s="168" t="s">
        <v>752</v>
      </c>
      <c r="D25" s="5" t="s">
        <v>763</v>
      </c>
      <c r="E25" s="5">
        <v>1972</v>
      </c>
      <c r="F25" s="161" t="s">
        <v>1733</v>
      </c>
      <c r="G25" s="183">
        <v>0.09921296296296296</v>
      </c>
      <c r="H25" s="47"/>
      <c r="I25" s="46"/>
      <c r="J25" s="48"/>
      <c r="K25" s="37"/>
      <c r="L25" s="55"/>
    </row>
    <row r="26" spans="1:12" ht="15">
      <c r="A26" s="44">
        <v>22</v>
      </c>
      <c r="B26" s="175">
        <v>572</v>
      </c>
      <c r="C26" s="168" t="s">
        <v>796</v>
      </c>
      <c r="D26" s="5" t="s">
        <v>763</v>
      </c>
      <c r="E26" s="5">
        <v>1974</v>
      </c>
      <c r="F26" s="163" t="s">
        <v>737</v>
      </c>
      <c r="G26" s="184">
        <v>0.10005787037037038</v>
      </c>
      <c r="H26" s="47"/>
      <c r="I26" s="47"/>
      <c r="J26" s="10"/>
      <c r="K26" s="37"/>
      <c r="L26" s="55"/>
    </row>
    <row r="27" spans="1:12" ht="15">
      <c r="A27" s="44">
        <v>23</v>
      </c>
      <c r="B27" s="175">
        <v>563</v>
      </c>
      <c r="C27" s="168" t="s">
        <v>851</v>
      </c>
      <c r="D27" s="5" t="s">
        <v>763</v>
      </c>
      <c r="E27" s="5">
        <v>1956</v>
      </c>
      <c r="F27" s="160" t="s">
        <v>1192</v>
      </c>
      <c r="G27" s="184">
        <v>0.10006944444444445</v>
      </c>
      <c r="H27" s="47"/>
      <c r="I27" s="47"/>
      <c r="J27" s="10"/>
      <c r="K27" s="37"/>
      <c r="L27" s="55"/>
    </row>
    <row r="28" spans="1:12" ht="15">
      <c r="A28" s="44">
        <v>24</v>
      </c>
      <c r="B28" s="175">
        <v>559</v>
      </c>
      <c r="C28" s="162" t="s">
        <v>426</v>
      </c>
      <c r="D28" s="141" t="s">
        <v>763</v>
      </c>
      <c r="E28" s="141" t="s">
        <v>2300</v>
      </c>
      <c r="F28" s="162" t="s">
        <v>2672</v>
      </c>
      <c r="G28" s="183">
        <v>0.1009837962962963</v>
      </c>
      <c r="H28" s="47"/>
      <c r="I28" s="46"/>
      <c r="J28" s="48"/>
      <c r="K28" s="37"/>
      <c r="L28" s="55"/>
    </row>
    <row r="29" spans="1:12" ht="15">
      <c r="A29" s="44">
        <v>25</v>
      </c>
      <c r="B29" s="175">
        <v>555</v>
      </c>
      <c r="C29" s="168" t="s">
        <v>771</v>
      </c>
      <c r="D29" s="5" t="s">
        <v>763</v>
      </c>
      <c r="E29" s="5">
        <v>1967</v>
      </c>
      <c r="F29" s="160" t="s">
        <v>1085</v>
      </c>
      <c r="G29" s="184">
        <v>0.10115740740740742</v>
      </c>
      <c r="H29" s="47"/>
      <c r="I29" s="47"/>
      <c r="J29" s="10"/>
      <c r="K29" s="37"/>
      <c r="L29" s="55"/>
    </row>
    <row r="30" spans="1:12" ht="15">
      <c r="A30" s="44">
        <v>26</v>
      </c>
      <c r="B30" s="175">
        <v>605</v>
      </c>
      <c r="C30" s="168" t="s">
        <v>774</v>
      </c>
      <c r="D30" s="5" t="s">
        <v>763</v>
      </c>
      <c r="E30" s="5">
        <v>1965</v>
      </c>
      <c r="F30" s="161" t="s">
        <v>1694</v>
      </c>
      <c r="G30" s="183">
        <v>0.10144675925925926</v>
      </c>
      <c r="H30" s="47"/>
      <c r="I30" s="46"/>
      <c r="J30" s="48"/>
      <c r="K30" s="37"/>
      <c r="L30" s="55"/>
    </row>
    <row r="31" spans="1:12" ht="15">
      <c r="A31" s="44">
        <v>27</v>
      </c>
      <c r="B31" s="175">
        <v>583</v>
      </c>
      <c r="C31" s="168" t="s">
        <v>868</v>
      </c>
      <c r="D31" s="5" t="s">
        <v>763</v>
      </c>
      <c r="E31" s="5">
        <v>1974</v>
      </c>
      <c r="F31" s="161" t="s">
        <v>2019</v>
      </c>
      <c r="G31" s="183">
        <v>0.10151620370370369</v>
      </c>
      <c r="H31" s="47"/>
      <c r="I31" s="46"/>
      <c r="J31" s="48"/>
      <c r="K31" s="37"/>
      <c r="L31" s="55"/>
    </row>
    <row r="32" spans="1:12" ht="15">
      <c r="A32" s="44">
        <v>28</v>
      </c>
      <c r="B32" s="175">
        <v>537</v>
      </c>
      <c r="C32" s="168" t="s">
        <v>791</v>
      </c>
      <c r="D32" s="5" t="s">
        <v>763</v>
      </c>
      <c r="E32" s="5">
        <v>1950</v>
      </c>
      <c r="F32" s="160" t="s">
        <v>737</v>
      </c>
      <c r="G32" s="184">
        <v>0.10180555555555555</v>
      </c>
      <c r="H32" s="47"/>
      <c r="I32" s="47"/>
      <c r="J32" s="10"/>
      <c r="K32" s="37"/>
      <c r="L32" s="55"/>
    </row>
    <row r="33" spans="1:12" ht="15">
      <c r="A33" s="44">
        <v>29</v>
      </c>
      <c r="B33" s="175">
        <v>506</v>
      </c>
      <c r="C33" s="168" t="s">
        <v>772</v>
      </c>
      <c r="D33" s="5" t="s">
        <v>763</v>
      </c>
      <c r="E33" s="5">
        <v>1967</v>
      </c>
      <c r="F33" s="163" t="s">
        <v>901</v>
      </c>
      <c r="G33" s="183">
        <v>0.10210648148148149</v>
      </c>
      <c r="H33" s="47"/>
      <c r="I33" s="46"/>
      <c r="J33" s="48"/>
      <c r="K33" s="37"/>
      <c r="L33" s="55"/>
    </row>
    <row r="34" spans="1:12" ht="15">
      <c r="A34" s="44">
        <v>30</v>
      </c>
      <c r="B34" s="175">
        <v>594</v>
      </c>
      <c r="C34" s="168" t="s">
        <v>1407</v>
      </c>
      <c r="D34" s="5" t="s">
        <v>763</v>
      </c>
      <c r="E34" s="5">
        <v>1963</v>
      </c>
      <c r="F34" s="161" t="s">
        <v>1667</v>
      </c>
      <c r="G34" s="183">
        <v>0.1021412037037037</v>
      </c>
      <c r="H34" s="47"/>
      <c r="I34" s="46"/>
      <c r="J34" s="49"/>
      <c r="K34" s="37"/>
      <c r="L34" s="55"/>
    </row>
    <row r="35" spans="1:12" ht="15">
      <c r="A35" s="44">
        <v>31</v>
      </c>
      <c r="B35" s="175">
        <v>705</v>
      </c>
      <c r="C35" s="181" t="s">
        <v>663</v>
      </c>
      <c r="D35" s="136" t="s">
        <v>765</v>
      </c>
      <c r="E35" s="136" t="s">
        <v>1956</v>
      </c>
      <c r="F35" s="161" t="s">
        <v>1745</v>
      </c>
      <c r="G35" s="183">
        <v>0.10234953703703703</v>
      </c>
      <c r="H35" s="47"/>
      <c r="I35" s="46"/>
      <c r="J35" s="48"/>
      <c r="K35" s="37"/>
      <c r="L35" s="55"/>
    </row>
    <row r="36" spans="1:12" ht="15">
      <c r="A36" s="44">
        <v>32</v>
      </c>
      <c r="B36" s="175">
        <v>502</v>
      </c>
      <c r="C36" s="169" t="s">
        <v>1388</v>
      </c>
      <c r="D36" s="5" t="s">
        <v>763</v>
      </c>
      <c r="E36" s="5">
        <v>1978</v>
      </c>
      <c r="F36" s="161" t="s">
        <v>1899</v>
      </c>
      <c r="G36" s="183">
        <v>0.10248842592592593</v>
      </c>
      <c r="H36" s="47"/>
      <c r="I36" s="46"/>
      <c r="J36" s="48"/>
      <c r="K36" s="37"/>
      <c r="L36" s="55"/>
    </row>
    <row r="37" spans="1:12" ht="15">
      <c r="A37" s="44">
        <v>33</v>
      </c>
      <c r="B37" s="175">
        <v>534</v>
      </c>
      <c r="C37" s="168" t="s">
        <v>1501</v>
      </c>
      <c r="D37" s="5" t="s">
        <v>763</v>
      </c>
      <c r="E37" s="5">
        <v>1969</v>
      </c>
      <c r="F37" s="161" t="s">
        <v>1899</v>
      </c>
      <c r="G37" s="183">
        <v>0.10261574074074074</v>
      </c>
      <c r="H37" s="47"/>
      <c r="I37" s="46"/>
      <c r="J37" s="50"/>
      <c r="K37" s="37"/>
      <c r="L37" s="55"/>
    </row>
    <row r="38" spans="1:12" ht="15">
      <c r="A38" s="44">
        <v>34</v>
      </c>
      <c r="B38" s="175">
        <v>578</v>
      </c>
      <c r="C38" s="168" t="s">
        <v>864</v>
      </c>
      <c r="D38" s="5" t="s">
        <v>763</v>
      </c>
      <c r="E38" s="5">
        <v>1976</v>
      </c>
      <c r="F38" s="161" t="s">
        <v>1667</v>
      </c>
      <c r="G38" s="183">
        <v>0.10383101851851852</v>
      </c>
      <c r="H38" s="47"/>
      <c r="I38" s="46"/>
      <c r="J38" s="48"/>
      <c r="K38" s="37"/>
      <c r="L38" s="55"/>
    </row>
    <row r="39" spans="1:12" ht="15">
      <c r="A39" s="44">
        <v>35</v>
      </c>
      <c r="B39" s="175">
        <v>522</v>
      </c>
      <c r="C39" s="168" t="s">
        <v>792</v>
      </c>
      <c r="D39" s="5" t="s">
        <v>763</v>
      </c>
      <c r="E39" s="5">
        <v>1975</v>
      </c>
      <c r="F39" s="161" t="s">
        <v>1694</v>
      </c>
      <c r="G39" s="184">
        <v>0.1044212962962963</v>
      </c>
      <c r="H39" s="47"/>
      <c r="I39" s="47"/>
      <c r="J39" s="10"/>
      <c r="K39" s="37"/>
      <c r="L39" s="55"/>
    </row>
    <row r="40" spans="1:12" ht="15">
      <c r="A40" s="44">
        <v>36</v>
      </c>
      <c r="B40" s="175">
        <v>604</v>
      </c>
      <c r="C40" s="168" t="s">
        <v>1547</v>
      </c>
      <c r="D40" s="5" t="s">
        <v>763</v>
      </c>
      <c r="E40" s="5"/>
      <c r="F40" s="160" t="s">
        <v>742</v>
      </c>
      <c r="G40" s="183">
        <v>0.10449074074074073</v>
      </c>
      <c r="H40" s="47"/>
      <c r="I40" s="46"/>
      <c r="J40" s="48"/>
      <c r="K40" s="37"/>
      <c r="L40" s="55"/>
    </row>
    <row r="41" spans="1:12" ht="15">
      <c r="A41" s="44">
        <v>37</v>
      </c>
      <c r="B41" s="175">
        <v>505</v>
      </c>
      <c r="C41" s="168" t="s">
        <v>807</v>
      </c>
      <c r="D41" s="5" t="s">
        <v>763</v>
      </c>
      <c r="E41" s="5">
        <v>1970</v>
      </c>
      <c r="F41" s="161" t="s">
        <v>1694</v>
      </c>
      <c r="G41" s="183">
        <v>0.10452546296296296</v>
      </c>
      <c r="H41" s="47"/>
      <c r="I41" s="46"/>
      <c r="J41" s="48"/>
      <c r="K41" s="37"/>
      <c r="L41" s="55"/>
    </row>
    <row r="42" spans="1:12" ht="15">
      <c r="A42" s="44">
        <v>38</v>
      </c>
      <c r="B42" s="175">
        <v>527</v>
      </c>
      <c r="C42" s="168" t="s">
        <v>760</v>
      </c>
      <c r="D42" s="5" t="s">
        <v>763</v>
      </c>
      <c r="E42" s="5">
        <v>1968</v>
      </c>
      <c r="F42" s="161" t="s">
        <v>1694</v>
      </c>
      <c r="G42" s="183">
        <v>0.10585648148148148</v>
      </c>
      <c r="H42" s="47"/>
      <c r="I42" s="46"/>
      <c r="J42" s="48"/>
      <c r="K42" s="37"/>
      <c r="L42" s="55"/>
    </row>
    <row r="43" spans="1:12" ht="15">
      <c r="A43" s="44">
        <v>39</v>
      </c>
      <c r="B43" s="175">
        <v>531</v>
      </c>
      <c r="C43" s="168" t="s">
        <v>806</v>
      </c>
      <c r="D43" s="5" t="s">
        <v>763</v>
      </c>
      <c r="E43" s="5">
        <v>1966</v>
      </c>
      <c r="F43" s="161" t="s">
        <v>1694</v>
      </c>
      <c r="G43" s="183">
        <v>0.10587962962962964</v>
      </c>
      <c r="H43" s="47"/>
      <c r="I43" s="46"/>
      <c r="J43" s="48"/>
      <c r="K43" s="37"/>
      <c r="L43" s="55"/>
    </row>
    <row r="44" spans="1:12" ht="15">
      <c r="A44" s="44">
        <v>40</v>
      </c>
      <c r="B44" s="175">
        <v>539</v>
      </c>
      <c r="C44" s="168" t="s">
        <v>773</v>
      </c>
      <c r="D44" s="5" t="s">
        <v>763</v>
      </c>
      <c r="E44" s="5">
        <v>1964</v>
      </c>
      <c r="F44" s="161" t="s">
        <v>1899</v>
      </c>
      <c r="G44" s="183">
        <v>0.10592592592592592</v>
      </c>
      <c r="H44" s="47"/>
      <c r="I44" s="46"/>
      <c r="J44" s="48"/>
      <c r="K44" s="37"/>
      <c r="L44" s="55"/>
    </row>
    <row r="45" spans="1:12" ht="15">
      <c r="A45" s="44">
        <v>41</v>
      </c>
      <c r="B45" s="175">
        <v>577</v>
      </c>
      <c r="C45" s="168" t="s">
        <v>811</v>
      </c>
      <c r="D45" s="5" t="s">
        <v>763</v>
      </c>
      <c r="E45" s="5">
        <v>1957</v>
      </c>
      <c r="F45" s="160" t="s">
        <v>1192</v>
      </c>
      <c r="G45" s="184">
        <v>0.10621527777777778</v>
      </c>
      <c r="H45" s="47"/>
      <c r="I45" s="47"/>
      <c r="J45" s="10"/>
      <c r="K45" s="37"/>
      <c r="L45" s="55"/>
    </row>
    <row r="46" spans="1:12" ht="15">
      <c r="A46" s="44">
        <v>42</v>
      </c>
      <c r="B46" s="175">
        <v>518</v>
      </c>
      <c r="C46" s="169" t="s">
        <v>2700</v>
      </c>
      <c r="D46" s="5" t="s">
        <v>763</v>
      </c>
      <c r="E46" s="40"/>
      <c r="F46" s="166" t="s">
        <v>1899</v>
      </c>
      <c r="G46" s="184">
        <v>0.10633101851851852</v>
      </c>
      <c r="H46" s="47"/>
      <c r="I46" s="47"/>
      <c r="J46" s="10"/>
      <c r="K46" s="13"/>
      <c r="L46" s="55"/>
    </row>
    <row r="47" spans="1:12" ht="15">
      <c r="A47" s="44">
        <v>43</v>
      </c>
      <c r="B47" s="175">
        <v>533</v>
      </c>
      <c r="C47" s="168" t="s">
        <v>1100</v>
      </c>
      <c r="D47" s="5" t="s">
        <v>763</v>
      </c>
      <c r="E47" s="40">
        <v>1984</v>
      </c>
      <c r="F47" s="160" t="s">
        <v>736</v>
      </c>
      <c r="G47" s="183">
        <v>0.10916666666666668</v>
      </c>
      <c r="H47" s="47"/>
      <c r="I47" s="46"/>
      <c r="J47" s="48"/>
      <c r="K47" s="37"/>
      <c r="L47" s="55"/>
    </row>
    <row r="48" spans="1:12" ht="15">
      <c r="A48" s="44">
        <v>44</v>
      </c>
      <c r="B48" s="175">
        <v>520</v>
      </c>
      <c r="C48" s="161" t="s">
        <v>670</v>
      </c>
      <c r="D48" s="136" t="s">
        <v>763</v>
      </c>
      <c r="E48" s="5">
        <v>1972</v>
      </c>
      <c r="F48" s="162" t="s">
        <v>1752</v>
      </c>
      <c r="G48" s="184">
        <v>0.10991898148148148</v>
      </c>
      <c r="H48" s="47"/>
      <c r="I48" s="47"/>
      <c r="J48" s="10"/>
      <c r="K48" s="37"/>
      <c r="L48" s="55"/>
    </row>
    <row r="49" spans="1:12" ht="15">
      <c r="A49" s="44">
        <v>45</v>
      </c>
      <c r="B49" s="175">
        <v>712</v>
      </c>
      <c r="C49" s="181" t="s">
        <v>675</v>
      </c>
      <c r="D49" s="136" t="s">
        <v>765</v>
      </c>
      <c r="E49" s="136" t="s">
        <v>1651</v>
      </c>
      <c r="F49" s="161" t="s">
        <v>1686</v>
      </c>
      <c r="G49" s="183">
        <v>0.11217592592592592</v>
      </c>
      <c r="H49" s="47"/>
      <c r="I49" s="46"/>
      <c r="J49" s="48"/>
      <c r="K49" s="37"/>
      <c r="L49" s="55"/>
    </row>
    <row r="50" spans="1:12" ht="15">
      <c r="A50" s="44">
        <v>46</v>
      </c>
      <c r="B50" s="175">
        <v>579</v>
      </c>
      <c r="C50" s="169" t="s">
        <v>1356</v>
      </c>
      <c r="D50" s="5" t="s">
        <v>763</v>
      </c>
      <c r="E50" s="5">
        <v>1975</v>
      </c>
      <c r="F50" s="161" t="s">
        <v>1694</v>
      </c>
      <c r="G50" s="183">
        <v>0.11229166666666668</v>
      </c>
      <c r="H50" s="47"/>
      <c r="I50" s="46"/>
      <c r="J50" s="48"/>
      <c r="K50" s="37"/>
      <c r="L50" s="55"/>
    </row>
    <row r="51" spans="1:12" ht="15">
      <c r="A51" s="44">
        <v>47</v>
      </c>
      <c r="B51" s="175">
        <v>557</v>
      </c>
      <c r="C51" s="161" t="s">
        <v>535</v>
      </c>
      <c r="D51" s="6" t="s">
        <v>763</v>
      </c>
      <c r="E51" s="5">
        <v>1965</v>
      </c>
      <c r="F51" s="161" t="s">
        <v>1686</v>
      </c>
      <c r="G51" s="183">
        <v>0.11233796296296296</v>
      </c>
      <c r="H51" s="47"/>
      <c r="I51" s="46"/>
      <c r="J51" s="50"/>
      <c r="K51" s="37"/>
      <c r="L51" s="55"/>
    </row>
    <row r="52" spans="1:12" ht="15">
      <c r="A52" s="44">
        <v>48</v>
      </c>
      <c r="B52" s="175">
        <v>524</v>
      </c>
      <c r="C52" s="168" t="s">
        <v>779</v>
      </c>
      <c r="D52" s="5" t="s">
        <v>763</v>
      </c>
      <c r="E52" s="5">
        <v>1975</v>
      </c>
      <c r="F52" s="162" t="s">
        <v>48</v>
      </c>
      <c r="G52" s="184">
        <v>0.11537037037037036</v>
      </c>
      <c r="H52" s="47"/>
      <c r="I52" s="47"/>
      <c r="J52" s="10"/>
      <c r="K52" s="37"/>
      <c r="L52" s="55"/>
    </row>
    <row r="53" spans="1:12" ht="15">
      <c r="A53" s="44">
        <v>49</v>
      </c>
      <c r="B53" s="175">
        <v>574</v>
      </c>
      <c r="C53" s="168" t="s">
        <v>1135</v>
      </c>
      <c r="D53" s="5" t="s">
        <v>763</v>
      </c>
      <c r="E53" s="40">
        <v>1979</v>
      </c>
      <c r="F53" s="161" t="s">
        <v>1899</v>
      </c>
      <c r="G53" s="183">
        <v>0.11726851851851851</v>
      </c>
      <c r="H53" s="47"/>
      <c r="I53" s="46"/>
      <c r="J53" s="48"/>
      <c r="K53" s="37"/>
      <c r="L53" s="55"/>
    </row>
    <row r="54" spans="1:12" ht="15">
      <c r="A54" s="44">
        <v>50</v>
      </c>
      <c r="B54" s="175">
        <v>538</v>
      </c>
      <c r="C54" s="161" t="s">
        <v>680</v>
      </c>
      <c r="D54" s="136" t="s">
        <v>763</v>
      </c>
      <c r="E54" s="136" t="s">
        <v>1857</v>
      </c>
      <c r="F54" s="161" t="s">
        <v>1899</v>
      </c>
      <c r="G54" s="183">
        <v>0.11763888888888889</v>
      </c>
      <c r="H54" s="47"/>
      <c r="I54" s="46"/>
      <c r="J54" s="48"/>
      <c r="K54" s="37"/>
      <c r="L54" s="55"/>
    </row>
    <row r="55" spans="1:12" ht="15">
      <c r="A55" s="44">
        <v>51</v>
      </c>
      <c r="B55" s="175">
        <v>706</v>
      </c>
      <c r="C55" s="179" t="s">
        <v>725</v>
      </c>
      <c r="D55" s="5" t="s">
        <v>765</v>
      </c>
      <c r="E55" s="5">
        <v>1967</v>
      </c>
      <c r="F55" s="161" t="s">
        <v>1694</v>
      </c>
      <c r="G55" s="183">
        <v>0.11770833333333335</v>
      </c>
      <c r="H55" s="47"/>
      <c r="I55" s="46"/>
      <c r="J55" s="48"/>
      <c r="K55" s="37"/>
      <c r="L55" s="55"/>
    </row>
    <row r="56" spans="1:12" ht="15">
      <c r="A56" s="44">
        <v>52</v>
      </c>
      <c r="B56" s="175">
        <v>599</v>
      </c>
      <c r="C56" s="168" t="s">
        <v>1504</v>
      </c>
      <c r="D56" s="5" t="s">
        <v>763</v>
      </c>
      <c r="E56" s="5">
        <v>1962</v>
      </c>
      <c r="F56" s="161" t="s">
        <v>1733</v>
      </c>
      <c r="G56" s="184">
        <v>0.11771990740740741</v>
      </c>
      <c r="H56" s="47"/>
      <c r="I56" s="47"/>
      <c r="J56" s="10"/>
      <c r="K56" s="37"/>
      <c r="L56" s="55"/>
    </row>
    <row r="57" spans="1:12" ht="15">
      <c r="A57" s="44">
        <v>53</v>
      </c>
      <c r="B57" s="175">
        <v>586</v>
      </c>
      <c r="C57" s="169" t="s">
        <v>2703</v>
      </c>
      <c r="D57" s="5" t="s">
        <v>763</v>
      </c>
      <c r="E57" s="5"/>
      <c r="F57" s="163" t="s">
        <v>1694</v>
      </c>
      <c r="G57" s="184">
        <v>0.11773148148148148</v>
      </c>
      <c r="H57" s="47"/>
      <c r="I57" s="47"/>
      <c r="J57" s="10"/>
      <c r="K57" s="37"/>
      <c r="L57" s="55"/>
    </row>
    <row r="58" spans="1:12" ht="15">
      <c r="A58" s="44">
        <v>54</v>
      </c>
      <c r="B58" s="175">
        <v>562</v>
      </c>
      <c r="C58" s="168" t="s">
        <v>776</v>
      </c>
      <c r="D58" s="5" t="s">
        <v>763</v>
      </c>
      <c r="E58" s="5">
        <v>1965</v>
      </c>
      <c r="F58" s="160" t="s">
        <v>1192</v>
      </c>
      <c r="G58" s="184">
        <v>0.11811342592592593</v>
      </c>
      <c r="H58" s="47"/>
      <c r="I58" s="47"/>
      <c r="J58" s="10"/>
      <c r="K58" s="13"/>
      <c r="L58" s="55"/>
    </row>
    <row r="59" spans="1:12" ht="15">
      <c r="A59" s="44">
        <v>55</v>
      </c>
      <c r="B59" s="175">
        <v>596</v>
      </c>
      <c r="C59" s="169" t="s">
        <v>2726</v>
      </c>
      <c r="D59" s="5" t="s">
        <v>763</v>
      </c>
      <c r="E59" s="5"/>
      <c r="F59" s="161" t="s">
        <v>1686</v>
      </c>
      <c r="G59" s="184">
        <v>0.11891203703703705</v>
      </c>
      <c r="H59" s="47"/>
      <c r="I59" s="47"/>
      <c r="J59" s="10"/>
      <c r="K59" s="37"/>
      <c r="L59" s="55"/>
    </row>
    <row r="60" spans="1:12" ht="15">
      <c r="A60" s="44">
        <v>56</v>
      </c>
      <c r="B60" s="175">
        <v>547</v>
      </c>
      <c r="C60" s="161" t="s">
        <v>671</v>
      </c>
      <c r="D60" s="136" t="s">
        <v>763</v>
      </c>
      <c r="E60" s="136" t="s">
        <v>1898</v>
      </c>
      <c r="F60" s="161" t="s">
        <v>1694</v>
      </c>
      <c r="G60" s="184">
        <v>0.1190625</v>
      </c>
      <c r="H60" s="47"/>
      <c r="I60" s="47"/>
      <c r="J60" s="10"/>
      <c r="K60" s="37"/>
      <c r="L60" s="55"/>
    </row>
    <row r="61" spans="1:12" ht="15">
      <c r="A61" s="44">
        <v>57</v>
      </c>
      <c r="B61" s="175">
        <v>576</v>
      </c>
      <c r="C61" s="168" t="s">
        <v>793</v>
      </c>
      <c r="D61" s="5" t="s">
        <v>763</v>
      </c>
      <c r="E61" s="5">
        <v>1962</v>
      </c>
      <c r="F61" s="160" t="s">
        <v>1192</v>
      </c>
      <c r="G61" s="184">
        <v>0.11908564814814815</v>
      </c>
      <c r="H61" s="47"/>
      <c r="I61" s="47"/>
      <c r="J61" s="10"/>
      <c r="K61" s="37"/>
      <c r="L61" s="55"/>
    </row>
    <row r="62" spans="1:12" ht="15">
      <c r="A62" s="44">
        <v>58</v>
      </c>
      <c r="B62" s="175">
        <v>612</v>
      </c>
      <c r="C62" s="168" t="s">
        <v>1145</v>
      </c>
      <c r="D62" s="5" t="s">
        <v>763</v>
      </c>
      <c r="E62" s="40">
        <v>1952</v>
      </c>
      <c r="F62" s="161" t="s">
        <v>1733</v>
      </c>
      <c r="G62" s="183">
        <v>0.11935185185185186</v>
      </c>
      <c r="H62" s="47"/>
      <c r="I62" s="46"/>
      <c r="J62" s="48"/>
      <c r="K62" s="8"/>
      <c r="L62" s="55"/>
    </row>
    <row r="63" spans="1:12" ht="15">
      <c r="A63" s="44">
        <v>59</v>
      </c>
      <c r="B63" s="175">
        <v>602</v>
      </c>
      <c r="C63" s="168" t="s">
        <v>852</v>
      </c>
      <c r="D63" s="5" t="s">
        <v>763</v>
      </c>
      <c r="E63" s="5">
        <v>1964</v>
      </c>
      <c r="F63" s="160" t="s">
        <v>742</v>
      </c>
      <c r="G63" s="183">
        <v>0.12008101851851853</v>
      </c>
      <c r="H63" s="47"/>
      <c r="I63" s="46"/>
      <c r="J63" s="48"/>
      <c r="K63" s="37"/>
      <c r="L63" s="55"/>
    </row>
    <row r="64" spans="1:12" ht="15">
      <c r="A64" s="44">
        <v>60</v>
      </c>
      <c r="B64" s="175">
        <v>575</v>
      </c>
      <c r="C64" s="161" t="s">
        <v>666</v>
      </c>
      <c r="D64" s="136" t="s">
        <v>763</v>
      </c>
      <c r="E64" s="5"/>
      <c r="F64" s="161" t="s">
        <v>2085</v>
      </c>
      <c r="G64" s="183">
        <v>0.12013888888888889</v>
      </c>
      <c r="H64" s="47"/>
      <c r="I64" s="46"/>
      <c r="J64" s="48"/>
      <c r="K64" s="37"/>
      <c r="L64" s="55"/>
    </row>
    <row r="65" spans="1:12" ht="15">
      <c r="A65" s="44">
        <v>61</v>
      </c>
      <c r="B65" s="175">
        <v>561</v>
      </c>
      <c r="C65" s="168" t="s">
        <v>726</v>
      </c>
      <c r="D65" s="5" t="s">
        <v>763</v>
      </c>
      <c r="E65" s="5">
        <v>1965</v>
      </c>
      <c r="F65" s="160" t="s">
        <v>1192</v>
      </c>
      <c r="G65" s="183">
        <v>0.12015046296296296</v>
      </c>
      <c r="H65" s="47"/>
      <c r="I65" s="46"/>
      <c r="J65" s="48"/>
      <c r="K65" s="37"/>
      <c r="L65" s="55"/>
    </row>
    <row r="66" spans="1:12" ht="15">
      <c r="A66" s="44">
        <v>62</v>
      </c>
      <c r="B66" s="175">
        <v>560</v>
      </c>
      <c r="C66" s="168" t="s">
        <v>817</v>
      </c>
      <c r="D66" s="5" t="s">
        <v>763</v>
      </c>
      <c r="E66" s="5">
        <v>1962</v>
      </c>
      <c r="F66" s="160" t="s">
        <v>1192</v>
      </c>
      <c r="G66" s="183">
        <v>0.12018518518518519</v>
      </c>
      <c r="H66" s="47"/>
      <c r="I66" s="46"/>
      <c r="J66" s="48"/>
      <c r="K66" s="37"/>
      <c r="L66" s="55"/>
    </row>
    <row r="67" spans="1:12" ht="15">
      <c r="A67" s="44">
        <v>63</v>
      </c>
      <c r="B67" s="175">
        <v>723</v>
      </c>
      <c r="C67" s="179" t="s">
        <v>819</v>
      </c>
      <c r="D67" s="5" t="s">
        <v>765</v>
      </c>
      <c r="E67" s="5">
        <v>1967</v>
      </c>
      <c r="F67" s="160" t="s">
        <v>1192</v>
      </c>
      <c r="G67" s="183">
        <v>0.12033564814814814</v>
      </c>
      <c r="H67" s="47"/>
      <c r="I67" s="46"/>
      <c r="J67" s="48"/>
      <c r="K67" s="37"/>
      <c r="L67" s="55"/>
    </row>
    <row r="68" spans="1:12" ht="15">
      <c r="A68" s="44">
        <v>64</v>
      </c>
      <c r="B68" s="175">
        <v>710</v>
      </c>
      <c r="C68" s="179" t="s">
        <v>1159</v>
      </c>
      <c r="D68" s="5" t="s">
        <v>765</v>
      </c>
      <c r="E68" s="40">
        <v>1967</v>
      </c>
      <c r="F68" s="161" t="s">
        <v>1733</v>
      </c>
      <c r="G68" s="184">
        <v>0.12053240740740741</v>
      </c>
      <c r="H68" s="47"/>
      <c r="I68" s="47"/>
      <c r="J68" s="10"/>
      <c r="K68" s="13"/>
      <c r="L68" s="55"/>
    </row>
    <row r="69" spans="1:12" ht="15">
      <c r="A69" s="44">
        <v>65</v>
      </c>
      <c r="B69" s="175">
        <v>716</v>
      </c>
      <c r="C69" s="179" t="s">
        <v>2704</v>
      </c>
      <c r="D69" s="40" t="s">
        <v>765</v>
      </c>
      <c r="E69" s="40"/>
      <c r="F69" s="163" t="s">
        <v>2705</v>
      </c>
      <c r="G69" s="183">
        <v>0.12059027777777777</v>
      </c>
      <c r="H69" s="47"/>
      <c r="I69" s="46"/>
      <c r="J69" s="48"/>
      <c r="K69" s="37"/>
      <c r="L69" s="55"/>
    </row>
    <row r="70" spans="1:12" ht="15">
      <c r="A70" s="44">
        <v>66</v>
      </c>
      <c r="B70" s="175">
        <v>544</v>
      </c>
      <c r="C70" s="161" t="s">
        <v>697</v>
      </c>
      <c r="D70" s="136" t="s">
        <v>763</v>
      </c>
      <c r="E70" s="5"/>
      <c r="F70" s="161" t="s">
        <v>2286</v>
      </c>
      <c r="G70" s="183">
        <v>0.12190972222222222</v>
      </c>
      <c r="H70" s="47"/>
      <c r="I70" s="46"/>
      <c r="J70" s="48"/>
      <c r="K70" s="37"/>
      <c r="L70" s="55"/>
    </row>
    <row r="71" spans="1:12" ht="15">
      <c r="A71" s="44">
        <v>67</v>
      </c>
      <c r="B71" s="175">
        <v>718</v>
      </c>
      <c r="C71" s="179" t="s">
        <v>2725</v>
      </c>
      <c r="D71" s="5" t="s">
        <v>765</v>
      </c>
      <c r="E71" s="5"/>
      <c r="F71" s="163" t="s">
        <v>737</v>
      </c>
      <c r="G71" s="183">
        <v>0.12232638888888887</v>
      </c>
      <c r="H71" s="47"/>
      <c r="I71" s="46"/>
      <c r="J71" s="48"/>
      <c r="K71" s="37"/>
      <c r="L71" s="55"/>
    </row>
    <row r="72" spans="1:12" ht="15">
      <c r="A72" s="44">
        <v>68</v>
      </c>
      <c r="B72" s="175">
        <v>598</v>
      </c>
      <c r="C72" s="169" t="s">
        <v>2706</v>
      </c>
      <c r="D72" s="5" t="s">
        <v>763</v>
      </c>
      <c r="E72" s="5"/>
      <c r="F72" s="163" t="s">
        <v>1899</v>
      </c>
      <c r="G72" s="183">
        <v>0.12233796296296295</v>
      </c>
      <c r="H72" s="47"/>
      <c r="I72" s="46"/>
      <c r="J72" s="48"/>
      <c r="K72" s="13"/>
      <c r="L72" s="55"/>
    </row>
    <row r="73" spans="1:12" ht="15">
      <c r="A73" s="44">
        <v>69</v>
      </c>
      <c r="B73" s="175">
        <v>603</v>
      </c>
      <c r="C73" s="168" t="s">
        <v>750</v>
      </c>
      <c r="D73" s="5" t="s">
        <v>763</v>
      </c>
      <c r="E73" s="5">
        <v>1963</v>
      </c>
      <c r="F73" s="160" t="s">
        <v>742</v>
      </c>
      <c r="G73" s="183">
        <v>0.12247685185185185</v>
      </c>
      <c r="H73" s="47"/>
      <c r="I73" s="46"/>
      <c r="J73" s="48"/>
      <c r="K73" s="37"/>
      <c r="L73" s="55"/>
    </row>
    <row r="74" spans="1:12" ht="15">
      <c r="A74" s="44">
        <v>70</v>
      </c>
      <c r="B74" s="175">
        <v>600</v>
      </c>
      <c r="C74" s="168" t="s">
        <v>1509</v>
      </c>
      <c r="D74" s="5" t="s">
        <v>763</v>
      </c>
      <c r="E74" s="5">
        <v>1965</v>
      </c>
      <c r="F74" s="161" t="s">
        <v>1733</v>
      </c>
      <c r="G74" s="183">
        <v>0.12281249999999999</v>
      </c>
      <c r="H74" s="47"/>
      <c r="I74" s="46"/>
      <c r="J74" s="51"/>
      <c r="K74" s="37"/>
      <c r="L74" s="55"/>
    </row>
    <row r="75" spans="1:12" ht="15">
      <c r="A75" s="44">
        <v>71</v>
      </c>
      <c r="B75" s="175">
        <v>714</v>
      </c>
      <c r="C75" s="179" t="s">
        <v>777</v>
      </c>
      <c r="D75" s="5" t="s">
        <v>765</v>
      </c>
      <c r="E75" s="5">
        <v>1954</v>
      </c>
      <c r="F75" s="160" t="s">
        <v>1192</v>
      </c>
      <c r="G75" s="183">
        <v>0.12335648148148148</v>
      </c>
      <c r="H75" s="47"/>
      <c r="I75" s="46"/>
      <c r="J75" s="48"/>
      <c r="K75" s="37"/>
      <c r="L75" s="55"/>
    </row>
    <row r="76" spans="1:11" ht="15">
      <c r="A76" s="44">
        <v>72</v>
      </c>
      <c r="B76" s="175">
        <v>592</v>
      </c>
      <c r="C76" s="168" t="s">
        <v>854</v>
      </c>
      <c r="D76" s="5" t="s">
        <v>763</v>
      </c>
      <c r="E76" s="5">
        <v>1972</v>
      </c>
      <c r="F76" s="160" t="s">
        <v>1192</v>
      </c>
      <c r="G76" s="183">
        <v>0.12408564814814815</v>
      </c>
      <c r="H76" s="47"/>
      <c r="I76" s="46"/>
      <c r="J76" s="50"/>
      <c r="K76" s="37"/>
    </row>
    <row r="77" spans="1:11" ht="15">
      <c r="A77" s="44">
        <v>73</v>
      </c>
      <c r="B77" s="175">
        <v>543</v>
      </c>
      <c r="C77" s="168" t="s">
        <v>820</v>
      </c>
      <c r="D77" s="5" t="s">
        <v>763</v>
      </c>
      <c r="E77" s="5">
        <v>1971</v>
      </c>
      <c r="F77" s="161" t="s">
        <v>1899</v>
      </c>
      <c r="G77" s="183">
        <v>0.12422453703703702</v>
      </c>
      <c r="H77" s="47"/>
      <c r="I77" s="46"/>
      <c r="J77" s="48"/>
      <c r="K77" s="37"/>
    </row>
    <row r="78" spans="1:11" ht="15">
      <c r="A78" s="44">
        <v>74</v>
      </c>
      <c r="B78" s="175">
        <v>542</v>
      </c>
      <c r="C78" s="168" t="s">
        <v>840</v>
      </c>
      <c r="D78" s="5" t="s">
        <v>763</v>
      </c>
      <c r="E78" s="5">
        <v>1976</v>
      </c>
      <c r="F78" s="161" t="s">
        <v>1899</v>
      </c>
      <c r="G78" s="183">
        <v>0.12424768518518518</v>
      </c>
      <c r="H78" s="47"/>
      <c r="I78" s="46"/>
      <c r="J78" s="48"/>
      <c r="K78" s="37"/>
    </row>
    <row r="79" spans="1:11" ht="15">
      <c r="A79" s="44">
        <v>75</v>
      </c>
      <c r="B79" s="175">
        <v>582</v>
      </c>
      <c r="C79" s="162" t="s">
        <v>427</v>
      </c>
      <c r="D79" s="141" t="s">
        <v>763</v>
      </c>
      <c r="E79" s="141" t="s">
        <v>1659</v>
      </c>
      <c r="F79" s="162" t="s">
        <v>2677</v>
      </c>
      <c r="G79" s="183">
        <v>0.12552083333333333</v>
      </c>
      <c r="H79" s="47"/>
      <c r="I79" s="46"/>
      <c r="J79" s="48"/>
      <c r="K79" s="37"/>
    </row>
    <row r="80" spans="1:11" ht="15">
      <c r="A80" s="44">
        <v>76</v>
      </c>
      <c r="B80" s="175">
        <v>515</v>
      </c>
      <c r="C80" s="168" t="s">
        <v>1540</v>
      </c>
      <c r="D80" s="5" t="s">
        <v>763</v>
      </c>
      <c r="E80" s="5">
        <v>1971</v>
      </c>
      <c r="F80" s="161" t="s">
        <v>2696</v>
      </c>
      <c r="G80" s="183">
        <v>0.12667824074074074</v>
      </c>
      <c r="H80" s="47"/>
      <c r="I80" s="46"/>
      <c r="J80" s="48"/>
      <c r="K80" s="37"/>
    </row>
    <row r="81" spans="1:11" ht="15">
      <c r="A81" s="44">
        <v>77</v>
      </c>
      <c r="B81" s="175">
        <v>720</v>
      </c>
      <c r="C81" s="179" t="s">
        <v>2707</v>
      </c>
      <c r="D81" s="40" t="s">
        <v>765</v>
      </c>
      <c r="E81" s="40"/>
      <c r="F81" s="166" t="s">
        <v>1667</v>
      </c>
      <c r="G81" s="183">
        <v>0.12704861111111113</v>
      </c>
      <c r="H81" s="47"/>
      <c r="I81" s="46"/>
      <c r="J81" s="48"/>
      <c r="K81" s="37"/>
    </row>
    <row r="82" spans="1:11" ht="15">
      <c r="A82" s="44">
        <v>78</v>
      </c>
      <c r="B82" s="175">
        <v>501</v>
      </c>
      <c r="C82" s="11" t="s">
        <v>2708</v>
      </c>
      <c r="D82" s="5" t="s">
        <v>763</v>
      </c>
      <c r="E82" s="5"/>
      <c r="F82" s="163" t="s">
        <v>1667</v>
      </c>
      <c r="G82" s="183">
        <v>0.12708333333333333</v>
      </c>
      <c r="H82" s="47"/>
      <c r="I82" s="46"/>
      <c r="J82" s="48"/>
      <c r="K82" s="37"/>
    </row>
    <row r="83" spans="1:11" ht="15">
      <c r="A83" s="44">
        <v>79</v>
      </c>
      <c r="B83" s="175">
        <v>721</v>
      </c>
      <c r="C83" s="179" t="s">
        <v>2709</v>
      </c>
      <c r="D83" s="40" t="s">
        <v>765</v>
      </c>
      <c r="E83" s="40"/>
      <c r="F83" s="160" t="s">
        <v>1474</v>
      </c>
      <c r="G83" s="183">
        <v>0.12711805555555555</v>
      </c>
      <c r="H83" s="47"/>
      <c r="I83" s="46"/>
      <c r="J83" s="48"/>
      <c r="K83" s="37"/>
    </row>
    <row r="84" spans="1:11" ht="15">
      <c r="A84" s="44">
        <v>80</v>
      </c>
      <c r="B84" s="175">
        <v>708</v>
      </c>
      <c r="C84" s="179" t="s">
        <v>1156</v>
      </c>
      <c r="D84" s="5" t="s">
        <v>765</v>
      </c>
      <c r="E84" s="40">
        <v>1972</v>
      </c>
      <c r="F84" s="160" t="s">
        <v>1157</v>
      </c>
      <c r="G84" s="184">
        <v>0.1287384259259259</v>
      </c>
      <c r="H84" s="47"/>
      <c r="I84" s="47"/>
      <c r="J84" s="10"/>
      <c r="K84" s="37"/>
    </row>
    <row r="85" spans="1:11" ht="15">
      <c r="A85" s="44">
        <v>81</v>
      </c>
      <c r="B85" s="175">
        <v>590</v>
      </c>
      <c r="C85" s="161" t="s">
        <v>689</v>
      </c>
      <c r="D85" s="136" t="s">
        <v>763</v>
      </c>
      <c r="E85" s="136" t="s">
        <v>1672</v>
      </c>
      <c r="F85" s="162" t="s">
        <v>1752</v>
      </c>
      <c r="G85" s="184">
        <v>0.12876157407407407</v>
      </c>
      <c r="H85" s="47"/>
      <c r="I85" s="47"/>
      <c r="J85" s="10"/>
      <c r="K85" s="37"/>
    </row>
    <row r="86" spans="1:11" ht="15">
      <c r="A86" s="44">
        <v>82</v>
      </c>
      <c r="B86" s="175">
        <v>725</v>
      </c>
      <c r="C86" s="179" t="s">
        <v>2710</v>
      </c>
      <c r="D86" s="5" t="s">
        <v>765</v>
      </c>
      <c r="E86" s="5"/>
      <c r="F86" s="163"/>
      <c r="G86" s="184">
        <v>0.1289236111111111</v>
      </c>
      <c r="H86" s="47"/>
      <c r="I86" s="47"/>
      <c r="J86" s="10"/>
      <c r="K86" s="37"/>
    </row>
    <row r="87" spans="1:10" ht="15">
      <c r="A87" s="44">
        <v>83</v>
      </c>
      <c r="B87" s="178">
        <v>610</v>
      </c>
      <c r="C87" s="177" t="s">
        <v>2711</v>
      </c>
      <c r="D87" s="5" t="s">
        <v>763</v>
      </c>
      <c r="E87" s="42"/>
      <c r="F87" s="163" t="s">
        <v>737</v>
      </c>
      <c r="G87" s="184">
        <v>0.12943287037037038</v>
      </c>
      <c r="H87" s="47"/>
      <c r="I87" s="47"/>
      <c r="J87" s="10"/>
    </row>
    <row r="88" spans="1:10" ht="15">
      <c r="A88" s="44">
        <v>84</v>
      </c>
      <c r="B88" s="178">
        <v>525</v>
      </c>
      <c r="C88" s="177" t="s">
        <v>2712</v>
      </c>
      <c r="D88" s="5" t="s">
        <v>763</v>
      </c>
      <c r="E88" s="5"/>
      <c r="F88" s="163" t="s">
        <v>2705</v>
      </c>
      <c r="G88" s="184">
        <v>0.12957175925925926</v>
      </c>
      <c r="H88" s="47"/>
      <c r="I88" s="47"/>
      <c r="J88" s="10"/>
    </row>
    <row r="89" spans="1:10" ht="15">
      <c r="A89" s="44">
        <v>85</v>
      </c>
      <c r="B89" s="178">
        <v>512</v>
      </c>
      <c r="C89" s="161" t="s">
        <v>659</v>
      </c>
      <c r="D89" s="136" t="s">
        <v>763</v>
      </c>
      <c r="E89" s="5"/>
      <c r="F89" s="161" t="s">
        <v>1667</v>
      </c>
      <c r="G89" s="184">
        <v>0.1301388888888889</v>
      </c>
      <c r="H89" s="47"/>
      <c r="I89" s="47"/>
      <c r="J89" s="10"/>
    </row>
    <row r="90" spans="1:10" ht="15">
      <c r="A90" s="44">
        <v>86</v>
      </c>
      <c r="B90" s="178">
        <v>565</v>
      </c>
      <c r="C90" s="168" t="s">
        <v>722</v>
      </c>
      <c r="D90" s="5" t="s">
        <v>763</v>
      </c>
      <c r="E90" s="5">
        <v>1955</v>
      </c>
      <c r="F90" s="160" t="s">
        <v>1192</v>
      </c>
      <c r="G90" s="184">
        <v>0.13020833333333334</v>
      </c>
      <c r="H90" s="47"/>
      <c r="I90" s="47"/>
      <c r="J90" s="10"/>
    </row>
    <row r="91" spans="1:10" ht="15">
      <c r="A91" s="44">
        <v>87</v>
      </c>
      <c r="B91" s="178">
        <v>719</v>
      </c>
      <c r="C91" s="180" t="s">
        <v>2713</v>
      </c>
      <c r="D91" s="5" t="s">
        <v>765</v>
      </c>
      <c r="E91" s="5"/>
      <c r="F91" s="163" t="s">
        <v>1899</v>
      </c>
      <c r="G91" s="184">
        <v>0.13047453703703704</v>
      </c>
      <c r="H91" s="47"/>
      <c r="I91" s="47"/>
      <c r="J91" s="10"/>
    </row>
    <row r="92" spans="1:10" ht="15">
      <c r="A92" s="44">
        <v>88</v>
      </c>
      <c r="B92" s="178">
        <v>552</v>
      </c>
      <c r="C92" s="168" t="s">
        <v>1533</v>
      </c>
      <c r="D92" s="5" t="s">
        <v>763</v>
      </c>
      <c r="E92" s="5">
        <v>1963</v>
      </c>
      <c r="F92" s="160" t="s">
        <v>1202</v>
      </c>
      <c r="G92" s="184">
        <v>0.13055555555555556</v>
      </c>
      <c r="H92" s="47"/>
      <c r="I92" s="47"/>
      <c r="J92" s="10"/>
    </row>
    <row r="93" spans="1:10" ht="15">
      <c r="A93" s="44">
        <v>89</v>
      </c>
      <c r="B93" s="178">
        <v>503</v>
      </c>
      <c r="C93" s="177" t="s">
        <v>2714</v>
      </c>
      <c r="D93" s="5" t="s">
        <v>763</v>
      </c>
      <c r="E93" s="5"/>
      <c r="F93" s="163" t="s">
        <v>2715</v>
      </c>
      <c r="G93" s="184">
        <v>0.13128472222222223</v>
      </c>
      <c r="H93" s="47"/>
      <c r="I93" s="47"/>
      <c r="J93" s="10"/>
    </row>
    <row r="94" spans="1:10" ht="15">
      <c r="A94" s="44">
        <v>90</v>
      </c>
      <c r="B94" s="178">
        <v>611</v>
      </c>
      <c r="C94" s="177" t="s">
        <v>2716</v>
      </c>
      <c r="D94" s="5" t="s">
        <v>763</v>
      </c>
      <c r="E94" s="5"/>
      <c r="F94" s="163" t="s">
        <v>2717</v>
      </c>
      <c r="G94" s="184">
        <v>0.13238425925925926</v>
      </c>
      <c r="H94" s="47"/>
      <c r="I94" s="47"/>
      <c r="J94" s="10"/>
    </row>
    <row r="95" spans="1:10" ht="15">
      <c r="A95" s="44">
        <v>91</v>
      </c>
      <c r="B95" s="178">
        <v>532</v>
      </c>
      <c r="C95" s="177" t="s">
        <v>2718</v>
      </c>
      <c r="D95" s="5" t="s">
        <v>763</v>
      </c>
      <c r="E95" s="5"/>
      <c r="F95" s="163" t="s">
        <v>1667</v>
      </c>
      <c r="G95" s="184">
        <v>0.13324074074074074</v>
      </c>
      <c r="H95" s="47"/>
      <c r="I95" s="47"/>
      <c r="J95" s="10"/>
    </row>
    <row r="96" spans="1:10" ht="15">
      <c r="A96" s="44">
        <v>92</v>
      </c>
      <c r="B96" s="178">
        <v>587</v>
      </c>
      <c r="C96" s="168" t="s">
        <v>1536</v>
      </c>
      <c r="D96" s="5" t="s">
        <v>763</v>
      </c>
      <c r="E96" s="5">
        <v>1989</v>
      </c>
      <c r="F96" s="161" t="s">
        <v>1899</v>
      </c>
      <c r="G96" s="184">
        <v>0.1347685185185185</v>
      </c>
      <c r="H96" s="47"/>
      <c r="I96" s="47"/>
      <c r="J96" s="10"/>
    </row>
    <row r="97" spans="1:10" ht="15">
      <c r="A97" s="44">
        <v>93</v>
      </c>
      <c r="B97" s="178">
        <v>504</v>
      </c>
      <c r="C97" s="11" t="s">
        <v>2719</v>
      </c>
      <c r="D97" s="5" t="s">
        <v>763</v>
      </c>
      <c r="E97" s="5"/>
      <c r="F97" s="163" t="s">
        <v>2715</v>
      </c>
      <c r="G97" s="184">
        <v>0.1361111111111111</v>
      </c>
      <c r="H97" s="47"/>
      <c r="I97" s="47"/>
      <c r="J97" s="10"/>
    </row>
    <row r="98" spans="1:10" ht="15">
      <c r="A98" s="44">
        <v>94</v>
      </c>
      <c r="B98" s="178">
        <v>509</v>
      </c>
      <c r="C98" s="161" t="s">
        <v>691</v>
      </c>
      <c r="D98" s="136" t="s">
        <v>763</v>
      </c>
      <c r="E98" s="136" t="s">
        <v>1851</v>
      </c>
      <c r="F98" s="161" t="s">
        <v>2286</v>
      </c>
      <c r="G98" s="184">
        <v>0.13615740740740742</v>
      </c>
      <c r="H98" s="47"/>
      <c r="I98" s="47"/>
      <c r="J98" s="10"/>
    </row>
    <row r="99" spans="1:10" ht="15">
      <c r="A99" s="44">
        <v>95</v>
      </c>
      <c r="B99" s="178">
        <v>601</v>
      </c>
      <c r="C99" s="168" t="s">
        <v>808</v>
      </c>
      <c r="D99" s="5" t="s">
        <v>763</v>
      </c>
      <c r="E99" s="5">
        <v>1972</v>
      </c>
      <c r="F99" s="160" t="s">
        <v>1192</v>
      </c>
      <c r="G99" s="184">
        <v>0.1363425925925926</v>
      </c>
      <c r="H99" s="47"/>
      <c r="I99" s="47"/>
      <c r="J99" s="10"/>
    </row>
    <row r="100" spans="1:10" ht="15">
      <c r="A100" s="44">
        <v>96</v>
      </c>
      <c r="B100" s="178">
        <v>564</v>
      </c>
      <c r="C100" s="168" t="s">
        <v>825</v>
      </c>
      <c r="D100" s="5" t="s">
        <v>763</v>
      </c>
      <c r="E100" s="5">
        <v>1962</v>
      </c>
      <c r="F100" s="160" t="s">
        <v>1192</v>
      </c>
      <c r="G100" s="184">
        <v>0.13736111111111113</v>
      </c>
      <c r="H100" s="47"/>
      <c r="I100" s="47"/>
      <c r="J100" s="10"/>
    </row>
    <row r="101" spans="1:10" ht="15">
      <c r="A101" s="44">
        <v>97</v>
      </c>
      <c r="B101" s="178">
        <v>556</v>
      </c>
      <c r="C101" s="161" t="s">
        <v>699</v>
      </c>
      <c r="D101" s="136" t="s">
        <v>763</v>
      </c>
      <c r="E101" s="5">
        <v>1977</v>
      </c>
      <c r="F101" s="162" t="s">
        <v>1899</v>
      </c>
      <c r="G101" s="184">
        <v>0.13791666666666666</v>
      </c>
      <c r="H101" s="47"/>
      <c r="I101" s="47"/>
      <c r="J101" s="10"/>
    </row>
    <row r="102" spans="1:10" ht="15">
      <c r="A102" s="44">
        <v>98</v>
      </c>
      <c r="B102" s="178">
        <v>707</v>
      </c>
      <c r="C102" s="179" t="s">
        <v>885</v>
      </c>
      <c r="D102" s="5" t="s">
        <v>765</v>
      </c>
      <c r="E102" s="5">
        <v>1970</v>
      </c>
      <c r="F102" s="161" t="s">
        <v>1899</v>
      </c>
      <c r="G102" s="184">
        <v>0.13927083333333334</v>
      </c>
      <c r="H102" s="47"/>
      <c r="I102" s="47"/>
      <c r="J102" s="10"/>
    </row>
    <row r="103" spans="1:10" ht="15">
      <c r="A103" s="44">
        <v>99</v>
      </c>
      <c r="B103" s="178">
        <v>584</v>
      </c>
      <c r="C103" s="168" t="s">
        <v>843</v>
      </c>
      <c r="D103" s="5" t="s">
        <v>763</v>
      </c>
      <c r="E103" s="5">
        <v>1976</v>
      </c>
      <c r="F103" s="161" t="s">
        <v>1694</v>
      </c>
      <c r="G103" s="184">
        <v>0.13951388888888888</v>
      </c>
      <c r="H103" s="47"/>
      <c r="I103" s="47"/>
      <c r="J103" s="10"/>
    </row>
    <row r="104" spans="1:10" ht="15">
      <c r="A104" s="44">
        <v>100</v>
      </c>
      <c r="B104" s="178">
        <v>595</v>
      </c>
      <c r="C104" s="177" t="s">
        <v>2720</v>
      </c>
      <c r="D104" s="40" t="s">
        <v>763</v>
      </c>
      <c r="E104" s="40"/>
      <c r="F104" s="166" t="s">
        <v>1694</v>
      </c>
      <c r="G104" s="184">
        <v>0.14027777777777778</v>
      </c>
      <c r="H104" s="47"/>
      <c r="I104" s="47"/>
      <c r="J104" s="10"/>
    </row>
    <row r="105" spans="1:10" ht="15">
      <c r="A105" s="44">
        <v>101</v>
      </c>
      <c r="B105" s="178">
        <v>700</v>
      </c>
      <c r="C105" s="180" t="s">
        <v>2721</v>
      </c>
      <c r="D105" s="5" t="s">
        <v>765</v>
      </c>
      <c r="E105" s="5"/>
      <c r="F105" s="163" t="s">
        <v>1899</v>
      </c>
      <c r="G105" s="184">
        <v>0.14189814814814813</v>
      </c>
      <c r="H105" s="47"/>
      <c r="I105" s="47"/>
      <c r="J105" s="10"/>
    </row>
    <row r="106" spans="1:10" ht="15">
      <c r="A106" s="44">
        <v>102</v>
      </c>
      <c r="B106" s="178">
        <v>709</v>
      </c>
      <c r="C106" s="179" t="s">
        <v>1372</v>
      </c>
      <c r="D106" s="5" t="s">
        <v>765</v>
      </c>
      <c r="E106" s="5"/>
      <c r="F106" s="161" t="s">
        <v>1667</v>
      </c>
      <c r="G106" s="184">
        <v>0.14552083333333335</v>
      </c>
      <c r="H106" s="47"/>
      <c r="I106" s="47"/>
      <c r="J106" s="10"/>
    </row>
    <row r="107" spans="1:10" ht="15">
      <c r="A107" s="44">
        <v>103</v>
      </c>
      <c r="B107" s="178">
        <v>715</v>
      </c>
      <c r="C107" s="180" t="s">
        <v>1515</v>
      </c>
      <c r="D107" s="5" t="s">
        <v>765</v>
      </c>
      <c r="E107" s="5">
        <v>1961</v>
      </c>
      <c r="F107" s="161" t="s">
        <v>1726</v>
      </c>
      <c r="G107" s="184">
        <v>0.14725694444444445</v>
      </c>
      <c r="H107" s="47"/>
      <c r="I107" s="47"/>
      <c r="J107" s="10"/>
    </row>
    <row r="108" spans="1:10" ht="15">
      <c r="A108" s="44">
        <v>104</v>
      </c>
      <c r="B108" s="178">
        <v>545</v>
      </c>
      <c r="C108" s="168" t="s">
        <v>1539</v>
      </c>
      <c r="D108" s="5" t="s">
        <v>763</v>
      </c>
      <c r="E108" s="5">
        <v>1968</v>
      </c>
      <c r="F108" s="161" t="s">
        <v>1899</v>
      </c>
      <c r="G108" s="184">
        <v>0.14787037037037037</v>
      </c>
      <c r="H108" s="47"/>
      <c r="I108" s="47"/>
      <c r="J108" s="10"/>
    </row>
    <row r="109" spans="1:10" ht="15">
      <c r="A109" s="44">
        <v>105</v>
      </c>
      <c r="B109" s="178">
        <v>724</v>
      </c>
      <c r="C109" s="179" t="s">
        <v>1512</v>
      </c>
      <c r="D109" s="5" t="s">
        <v>765</v>
      </c>
      <c r="E109" s="5">
        <v>1959</v>
      </c>
      <c r="F109" s="160" t="s">
        <v>736</v>
      </c>
      <c r="G109" s="184">
        <v>0.1508912037037037</v>
      </c>
      <c r="H109" s="47"/>
      <c r="I109" s="47"/>
      <c r="J109" s="10"/>
    </row>
    <row r="110" spans="1:10" ht="15">
      <c r="A110" s="44">
        <v>106</v>
      </c>
      <c r="B110" s="178">
        <v>713</v>
      </c>
      <c r="C110" s="180" t="s">
        <v>2722</v>
      </c>
      <c r="D110" s="5" t="s">
        <v>765</v>
      </c>
      <c r="E110" s="5"/>
      <c r="F110" s="163" t="s">
        <v>2672</v>
      </c>
      <c r="G110" s="184">
        <v>0.1510300925925926</v>
      </c>
      <c r="H110" s="47"/>
      <c r="I110" s="47"/>
      <c r="J110" s="10"/>
    </row>
    <row r="111" spans="1:10" ht="15">
      <c r="A111" s="44">
        <v>107</v>
      </c>
      <c r="B111" s="178">
        <v>701</v>
      </c>
      <c r="C111" s="179" t="s">
        <v>1535</v>
      </c>
      <c r="D111" s="5" t="s">
        <v>765</v>
      </c>
      <c r="E111" s="5">
        <v>1965</v>
      </c>
      <c r="F111" s="161" t="s">
        <v>1694</v>
      </c>
      <c r="G111" s="184">
        <v>0.15105324074074075</v>
      </c>
      <c r="H111" s="47"/>
      <c r="I111" s="47"/>
      <c r="J111" s="10"/>
    </row>
    <row r="112" spans="1:10" ht="15">
      <c r="A112" s="44">
        <v>108</v>
      </c>
      <c r="B112" s="178">
        <v>609</v>
      </c>
      <c r="C112" s="179" t="s">
        <v>1542</v>
      </c>
      <c r="D112" s="5" t="s">
        <v>765</v>
      </c>
      <c r="E112" s="5"/>
      <c r="F112" s="161" t="s">
        <v>1694</v>
      </c>
      <c r="G112" s="184">
        <v>0.15290509259259258</v>
      </c>
      <c r="H112" s="47"/>
      <c r="I112" s="47"/>
      <c r="J112" s="10"/>
    </row>
    <row r="113" spans="1:10" ht="15">
      <c r="A113" s="44">
        <v>109</v>
      </c>
      <c r="B113" s="178">
        <v>722</v>
      </c>
      <c r="C113" s="179" t="s">
        <v>730</v>
      </c>
      <c r="D113" s="5" t="s">
        <v>765</v>
      </c>
      <c r="E113" s="5">
        <v>1960</v>
      </c>
      <c r="F113" s="160" t="s">
        <v>1192</v>
      </c>
      <c r="G113" s="184">
        <v>0.15479166666666666</v>
      </c>
      <c r="H113" s="47"/>
      <c r="I113" s="47"/>
      <c r="J113" s="10"/>
    </row>
    <row r="114" spans="1:10" ht="15">
      <c r="A114" s="44">
        <v>110</v>
      </c>
      <c r="B114" s="178">
        <v>519</v>
      </c>
      <c r="C114" s="161" t="s">
        <v>715</v>
      </c>
      <c r="D114" s="136" t="s">
        <v>763</v>
      </c>
      <c r="E114" s="136" t="s">
        <v>2300</v>
      </c>
      <c r="F114" s="161" t="s">
        <v>1399</v>
      </c>
      <c r="G114" s="184">
        <v>0.1552662037037037</v>
      </c>
      <c r="H114" s="47"/>
      <c r="I114" s="47"/>
      <c r="J114" s="10"/>
    </row>
    <row r="115" spans="1:10" ht="15">
      <c r="A115" s="44">
        <v>111</v>
      </c>
      <c r="B115" s="178">
        <v>591</v>
      </c>
      <c r="C115" s="177" t="s">
        <v>2723</v>
      </c>
      <c r="D115" s="40" t="s">
        <v>763</v>
      </c>
      <c r="E115" s="40"/>
      <c r="F115" s="160" t="s">
        <v>1192</v>
      </c>
      <c r="G115" s="184">
        <v>0.15737268518518518</v>
      </c>
      <c r="H115" s="47"/>
      <c r="I115" s="47"/>
      <c r="J115" s="10"/>
    </row>
    <row r="116" spans="1:10" ht="15">
      <c r="A116" s="44">
        <v>112</v>
      </c>
      <c r="B116" s="178">
        <v>703</v>
      </c>
      <c r="C116" s="181" t="s">
        <v>714</v>
      </c>
      <c r="D116" s="136" t="s">
        <v>765</v>
      </c>
      <c r="E116" s="136" t="s">
        <v>2445</v>
      </c>
      <c r="F116" s="160" t="s">
        <v>1085</v>
      </c>
      <c r="G116" s="184">
        <v>0.1575</v>
      </c>
      <c r="H116" s="47"/>
      <c r="I116" s="47"/>
      <c r="J116" s="10"/>
    </row>
    <row r="117" spans="1:10" ht="15">
      <c r="A117" s="44">
        <v>113</v>
      </c>
      <c r="B117" s="178">
        <v>606</v>
      </c>
      <c r="C117" s="179" t="s">
        <v>1545</v>
      </c>
      <c r="D117" s="5" t="s">
        <v>765</v>
      </c>
      <c r="E117" s="5"/>
      <c r="F117" s="160" t="s">
        <v>742</v>
      </c>
      <c r="G117" s="184">
        <v>0.15806712962962963</v>
      </c>
      <c r="H117" s="47"/>
      <c r="I117" s="47"/>
      <c r="J117" s="10"/>
    </row>
    <row r="118" spans="1:10" ht="15">
      <c r="A118" s="44">
        <v>114</v>
      </c>
      <c r="B118" s="178">
        <v>517</v>
      </c>
      <c r="C118" s="177" t="s">
        <v>2724</v>
      </c>
      <c r="D118" s="5" t="s">
        <v>763</v>
      </c>
      <c r="E118" s="42"/>
      <c r="F118" s="163" t="s">
        <v>1899</v>
      </c>
      <c r="G118" s="184">
        <v>0.1665625</v>
      </c>
      <c r="H118" s="47"/>
      <c r="I118" s="47"/>
      <c r="J118" s="10"/>
    </row>
    <row r="119" spans="1:10" ht="15">
      <c r="A119" s="44">
        <v>115</v>
      </c>
      <c r="B119" s="178">
        <v>704</v>
      </c>
      <c r="C119" s="179" t="s">
        <v>891</v>
      </c>
      <c r="D119" s="5" t="s">
        <v>765</v>
      </c>
      <c r="E119" s="5">
        <v>1957</v>
      </c>
      <c r="F119" s="160" t="s">
        <v>802</v>
      </c>
      <c r="G119" s="184">
        <v>0.17417824074074073</v>
      </c>
      <c r="H119" s="47"/>
      <c r="I119" s="47"/>
      <c r="J119" s="10"/>
    </row>
    <row r="120" spans="1:10" ht="15">
      <c r="A120" s="44">
        <v>116</v>
      </c>
      <c r="B120" s="178">
        <v>589</v>
      </c>
      <c r="C120" s="168" t="s">
        <v>1163</v>
      </c>
      <c r="D120" s="5" t="s">
        <v>763</v>
      </c>
      <c r="E120" s="40">
        <v>1959</v>
      </c>
      <c r="F120" s="160" t="s">
        <v>1133</v>
      </c>
      <c r="G120" s="184">
        <v>0.1745486111111111</v>
      </c>
      <c r="H120" s="47"/>
      <c r="I120" s="47"/>
      <c r="J120" s="10"/>
    </row>
    <row r="121" spans="1:10" ht="15">
      <c r="A121" s="44">
        <v>117</v>
      </c>
      <c r="B121" s="178">
        <v>607</v>
      </c>
      <c r="C121" s="179" t="s">
        <v>829</v>
      </c>
      <c r="D121" s="5" t="s">
        <v>765</v>
      </c>
      <c r="E121" s="5">
        <v>1959</v>
      </c>
      <c r="F121" s="160" t="s">
        <v>742</v>
      </c>
      <c r="G121" s="184">
        <v>0.19231481481481483</v>
      </c>
      <c r="H121" s="47"/>
      <c r="I121" s="47"/>
      <c r="J121" s="10"/>
    </row>
    <row r="122" spans="1:10" ht="15">
      <c r="A122" s="44">
        <v>118</v>
      </c>
      <c r="B122" s="178">
        <v>588</v>
      </c>
      <c r="C122" s="168" t="s">
        <v>827</v>
      </c>
      <c r="D122" s="5" t="s">
        <v>763</v>
      </c>
      <c r="E122" s="5">
        <v>1943</v>
      </c>
      <c r="F122" s="160" t="s">
        <v>742</v>
      </c>
      <c r="G122" s="184">
        <v>0.19444444444444445</v>
      </c>
      <c r="H122" s="47"/>
      <c r="I122" s="47"/>
      <c r="J122" s="10"/>
    </row>
    <row r="123" spans="1:10" ht="20.25">
      <c r="A123" s="44"/>
      <c r="B123" s="56"/>
      <c r="C123" s="10"/>
      <c r="D123" s="10"/>
      <c r="E123" s="47"/>
      <c r="F123" s="47"/>
      <c r="G123" s="47"/>
      <c r="H123" s="47"/>
      <c r="I123" s="47"/>
      <c r="J123" s="10"/>
    </row>
    <row r="124" spans="1:10" ht="20.25">
      <c r="A124" s="44"/>
      <c r="B124" s="56"/>
      <c r="C124" s="10"/>
      <c r="D124" s="10"/>
      <c r="E124" s="47"/>
      <c r="F124" s="47"/>
      <c r="G124" s="47"/>
      <c r="H124" s="47"/>
      <c r="I124" s="47"/>
      <c r="J124" s="10"/>
    </row>
    <row r="125" spans="1:10" ht="20.25">
      <c r="A125" s="44"/>
      <c r="B125" s="56"/>
      <c r="C125" s="10"/>
      <c r="D125" s="10"/>
      <c r="E125" s="47"/>
      <c r="F125" s="47"/>
      <c r="G125" s="47"/>
      <c r="H125" s="47"/>
      <c r="I125" s="47"/>
      <c r="J125" s="10"/>
    </row>
    <row r="126" spans="1:10" ht="20.25">
      <c r="A126" s="44"/>
      <c r="B126" s="56"/>
      <c r="C126" s="10"/>
      <c r="D126" s="10"/>
      <c r="E126" s="47"/>
      <c r="F126" s="47"/>
      <c r="G126" s="47"/>
      <c r="H126" s="47"/>
      <c r="I126" s="47"/>
      <c r="J126" s="10"/>
    </row>
    <row r="127" spans="1:10" ht="20.25">
      <c r="A127" s="44"/>
      <c r="B127" s="56"/>
      <c r="C127" s="10"/>
      <c r="D127" s="10"/>
      <c r="E127" s="47"/>
      <c r="F127" s="47"/>
      <c r="G127" s="47"/>
      <c r="H127" s="47"/>
      <c r="I127" s="47"/>
      <c r="J127" s="10"/>
    </row>
    <row r="128" spans="1:10" ht="20.25">
      <c r="A128" s="44"/>
      <c r="B128" s="56"/>
      <c r="C128" s="10"/>
      <c r="D128" s="10"/>
      <c r="E128" s="47"/>
      <c r="F128" s="47"/>
      <c r="G128" s="47"/>
      <c r="H128" s="47"/>
      <c r="I128" s="47"/>
      <c r="J128" s="10"/>
    </row>
    <row r="129" spans="1:10" ht="20.25">
      <c r="A129" s="44"/>
      <c r="B129" s="56"/>
      <c r="C129" s="10"/>
      <c r="D129" s="10"/>
      <c r="E129" s="47"/>
      <c r="F129" s="47"/>
      <c r="G129" s="47"/>
      <c r="H129" s="47"/>
      <c r="I129" s="47"/>
      <c r="J129" s="10"/>
    </row>
    <row r="130" spans="1:10" ht="20.25">
      <c r="A130" s="44"/>
      <c r="B130" s="56"/>
      <c r="C130" s="10"/>
      <c r="D130" s="10"/>
      <c r="E130" s="47"/>
      <c r="F130" s="47"/>
      <c r="G130" s="47"/>
      <c r="H130" s="47"/>
      <c r="I130" s="47"/>
      <c r="J130" s="10"/>
    </row>
    <row r="131" spans="1:10" ht="20.25">
      <c r="A131" s="44"/>
      <c r="B131" s="56"/>
      <c r="C131" s="10"/>
      <c r="D131" s="10"/>
      <c r="E131" s="47"/>
      <c r="F131" s="47"/>
      <c r="G131" s="47"/>
      <c r="H131" s="47"/>
      <c r="I131" s="47"/>
      <c r="J131" s="10"/>
    </row>
    <row r="132" spans="1:10" ht="20.25">
      <c r="A132" s="44"/>
      <c r="B132" s="56"/>
      <c r="C132" s="10"/>
      <c r="D132" s="10"/>
      <c r="E132" s="47"/>
      <c r="F132" s="47"/>
      <c r="G132" s="47"/>
      <c r="H132" s="47"/>
      <c r="I132" s="47"/>
      <c r="J132" s="10"/>
    </row>
    <row r="133" spans="1:10" ht="20.25">
      <c r="A133" s="44"/>
      <c r="B133" s="56"/>
      <c r="C133" s="10"/>
      <c r="D133" s="10"/>
      <c r="E133" s="47"/>
      <c r="F133" s="47"/>
      <c r="G133" s="47"/>
      <c r="H133" s="47"/>
      <c r="I133" s="47"/>
      <c r="J133" s="10"/>
    </row>
    <row r="134" spans="1:10" ht="20.25">
      <c r="A134" s="44"/>
      <c r="B134" s="56"/>
      <c r="C134" s="10"/>
      <c r="D134" s="10"/>
      <c r="E134" s="47"/>
      <c r="F134" s="47"/>
      <c r="G134" s="47"/>
      <c r="H134" s="47"/>
      <c r="I134" s="47"/>
      <c r="J134" s="10"/>
    </row>
    <row r="135" spans="1:10" ht="20.25">
      <c r="A135" s="44"/>
      <c r="B135" s="56"/>
      <c r="C135" s="10"/>
      <c r="D135" s="10"/>
      <c r="E135" s="47"/>
      <c r="F135" s="47"/>
      <c r="G135" s="47"/>
      <c r="H135" s="47"/>
      <c r="I135" s="47"/>
      <c r="J135" s="10"/>
    </row>
    <row r="136" spans="1:10" ht="20.25">
      <c r="A136" s="44"/>
      <c r="B136" s="56"/>
      <c r="C136" s="10"/>
      <c r="D136" s="10"/>
      <c r="E136" s="47"/>
      <c r="F136" s="47"/>
      <c r="G136" s="47"/>
      <c r="H136" s="47"/>
      <c r="I136" s="47"/>
      <c r="J136" s="10"/>
    </row>
    <row r="137" spans="1:10" ht="20.25">
      <c r="A137" s="44"/>
      <c r="B137" s="56"/>
      <c r="C137" s="10"/>
      <c r="D137" s="10"/>
      <c r="E137" s="47"/>
      <c r="F137" s="47"/>
      <c r="G137" s="47"/>
      <c r="H137" s="47"/>
      <c r="I137" s="47"/>
      <c r="J137" s="10"/>
    </row>
    <row r="138" spans="1:10" ht="20.25">
      <c r="A138" s="44"/>
      <c r="B138" s="56"/>
      <c r="C138" s="10"/>
      <c r="D138" s="10"/>
      <c r="E138" s="47"/>
      <c r="F138" s="47"/>
      <c r="G138" s="47"/>
      <c r="H138" s="47"/>
      <c r="I138" s="47"/>
      <c r="J138" s="10"/>
    </row>
    <row r="139" spans="1:10" ht="20.25">
      <c r="A139" s="44"/>
      <c r="B139" s="56"/>
      <c r="C139" s="10"/>
      <c r="D139" s="10"/>
      <c r="E139" s="47"/>
      <c r="F139" s="47"/>
      <c r="G139" s="47"/>
      <c r="H139" s="47"/>
      <c r="I139" s="47"/>
      <c r="J139" s="10"/>
    </row>
    <row r="140" spans="1:10" ht="20.25">
      <c r="A140" s="44"/>
      <c r="B140" s="56"/>
      <c r="C140" s="10"/>
      <c r="D140" s="10"/>
      <c r="E140" s="47"/>
      <c r="F140" s="47"/>
      <c r="G140" s="47"/>
      <c r="H140" s="47"/>
      <c r="I140" s="47"/>
      <c r="J140" s="10"/>
    </row>
    <row r="141" spans="1:10" ht="20.25">
      <c r="A141" s="44"/>
      <c r="B141" s="56"/>
      <c r="C141" s="10"/>
      <c r="D141" s="10"/>
      <c r="E141" s="47"/>
      <c r="F141" s="47"/>
      <c r="G141" s="47"/>
      <c r="H141" s="47"/>
      <c r="I141" s="47"/>
      <c r="J141" s="10"/>
    </row>
    <row r="142" spans="1:10" ht="20.25">
      <c r="A142" s="44"/>
      <c r="B142" s="56"/>
      <c r="C142" s="10"/>
      <c r="D142" s="10"/>
      <c r="E142" s="47"/>
      <c r="F142" s="47"/>
      <c r="G142" s="47"/>
      <c r="H142" s="47"/>
      <c r="I142" s="47"/>
      <c r="J142" s="10"/>
    </row>
    <row r="143" spans="1:10" ht="20.25">
      <c r="A143" s="44"/>
      <c r="B143" s="56"/>
      <c r="C143" s="10"/>
      <c r="D143" s="10"/>
      <c r="E143" s="47"/>
      <c r="F143" s="47"/>
      <c r="G143" s="47"/>
      <c r="H143" s="47"/>
      <c r="I143" s="47"/>
      <c r="J143" s="10"/>
    </row>
    <row r="144" spans="1:10" ht="20.25">
      <c r="A144" s="44"/>
      <c r="B144" s="56"/>
      <c r="C144" s="10"/>
      <c r="D144" s="10"/>
      <c r="E144" s="47"/>
      <c r="F144" s="47"/>
      <c r="G144" s="47"/>
      <c r="H144" s="47"/>
      <c r="I144" s="47"/>
      <c r="J144" s="10"/>
    </row>
    <row r="145" spans="1:10" ht="20.25">
      <c r="A145" s="44"/>
      <c r="B145" s="56"/>
      <c r="C145" s="10"/>
      <c r="D145" s="10"/>
      <c r="E145" s="47"/>
      <c r="F145" s="47"/>
      <c r="G145" s="47"/>
      <c r="H145" s="47"/>
      <c r="I145" s="47"/>
      <c r="J145" s="10"/>
    </row>
    <row r="146" spans="1:10" ht="20.25">
      <c r="A146" s="44"/>
      <c r="B146" s="56"/>
      <c r="C146" s="10"/>
      <c r="D146" s="10"/>
      <c r="E146" s="47"/>
      <c r="F146" s="47"/>
      <c r="G146" s="47"/>
      <c r="H146" s="47"/>
      <c r="I146" s="47"/>
      <c r="J146" s="10"/>
    </row>
    <row r="147" spans="1:10" ht="20.25">
      <c r="A147" s="44"/>
      <c r="B147" s="56"/>
      <c r="C147" s="10"/>
      <c r="D147" s="10"/>
      <c r="E147" s="47"/>
      <c r="F147" s="47"/>
      <c r="G147" s="47"/>
      <c r="H147" s="47"/>
      <c r="I147" s="47"/>
      <c r="J147" s="10"/>
    </row>
    <row r="148" spans="1:10" ht="20.25">
      <c r="A148" s="44"/>
      <c r="B148" s="56"/>
      <c r="C148" s="10"/>
      <c r="D148" s="10"/>
      <c r="E148" s="47"/>
      <c r="F148" s="47"/>
      <c r="G148" s="47"/>
      <c r="H148" s="47"/>
      <c r="I148" s="47"/>
      <c r="J148" s="10"/>
    </row>
    <row r="149" spans="1:10" ht="20.25">
      <c r="A149" s="44"/>
      <c r="B149" s="56"/>
      <c r="C149" s="10"/>
      <c r="D149" s="10"/>
      <c r="E149" s="47"/>
      <c r="F149" s="47"/>
      <c r="G149" s="47"/>
      <c r="H149" s="47"/>
      <c r="I149" s="47"/>
      <c r="J149" s="10"/>
    </row>
    <row r="150" spans="1:10" ht="20.25">
      <c r="A150" s="44"/>
      <c r="B150" s="56"/>
      <c r="C150" s="10"/>
      <c r="D150" s="10"/>
      <c r="E150" s="47"/>
      <c r="F150" s="47"/>
      <c r="G150" s="47"/>
      <c r="H150" s="47"/>
      <c r="I150" s="47"/>
      <c r="J150" s="10"/>
    </row>
    <row r="151" spans="1:10" ht="20.25">
      <c r="A151" s="44"/>
      <c r="B151" s="56"/>
      <c r="C151" s="10"/>
      <c r="D151" s="10"/>
      <c r="E151" s="47"/>
      <c r="F151" s="47"/>
      <c r="G151" s="47"/>
      <c r="H151" s="47"/>
      <c r="I151" s="47"/>
      <c r="J151" s="10"/>
    </row>
    <row r="152" spans="1:10" ht="20.25">
      <c r="A152" s="44"/>
      <c r="B152" s="56"/>
      <c r="C152" s="10"/>
      <c r="D152" s="10"/>
      <c r="E152" s="47"/>
      <c r="F152" s="47"/>
      <c r="G152" s="47"/>
      <c r="H152" s="47"/>
      <c r="I152" s="47"/>
      <c r="J152" s="10"/>
    </row>
    <row r="153" spans="1:10" ht="20.25">
      <c r="A153" s="44"/>
      <c r="B153" s="56"/>
      <c r="C153" s="10"/>
      <c r="D153" s="10"/>
      <c r="E153" s="47"/>
      <c r="F153" s="47"/>
      <c r="G153" s="47"/>
      <c r="H153" s="47"/>
      <c r="I153" s="47"/>
      <c r="J153" s="10"/>
    </row>
    <row r="154" spans="1:10" ht="20.25">
      <c r="A154" s="44"/>
      <c r="B154" s="56"/>
      <c r="C154" s="10"/>
      <c r="D154" s="10"/>
      <c r="E154" s="47"/>
      <c r="F154" s="47"/>
      <c r="G154" s="47"/>
      <c r="H154" s="47"/>
      <c r="I154" s="47"/>
      <c r="J154" s="10"/>
    </row>
    <row r="155" spans="1:10" ht="20.25">
      <c r="A155" s="44"/>
      <c r="B155" s="56"/>
      <c r="C155" s="10"/>
      <c r="D155" s="10"/>
      <c r="E155" s="47"/>
      <c r="F155" s="47"/>
      <c r="G155" s="47"/>
      <c r="H155" s="47"/>
      <c r="I155" s="47"/>
      <c r="J155" s="10"/>
    </row>
    <row r="156" spans="1:10" ht="20.25">
      <c r="A156" s="44"/>
      <c r="B156" s="56"/>
      <c r="C156" s="10"/>
      <c r="D156" s="10"/>
      <c r="E156" s="47"/>
      <c r="F156" s="47"/>
      <c r="G156" s="47"/>
      <c r="H156" s="47"/>
      <c r="I156" s="47"/>
      <c r="J156" s="10"/>
    </row>
    <row r="157" spans="1:10" ht="20.25">
      <c r="A157" s="44"/>
      <c r="B157" s="56"/>
      <c r="C157" s="10"/>
      <c r="D157" s="10"/>
      <c r="E157" s="47"/>
      <c r="F157" s="47"/>
      <c r="G157" s="47"/>
      <c r="H157" s="47"/>
      <c r="I157" s="47"/>
      <c r="J157" s="10"/>
    </row>
    <row r="158" spans="1:10" ht="20.25">
      <c r="A158" s="44"/>
      <c r="B158" s="56"/>
      <c r="C158" s="10"/>
      <c r="D158" s="10"/>
      <c r="E158" s="47"/>
      <c r="F158" s="47"/>
      <c r="G158" s="47"/>
      <c r="H158" s="47"/>
      <c r="I158" s="47"/>
      <c r="J158" s="10"/>
    </row>
    <row r="159" spans="1:10" ht="20.25">
      <c r="A159" s="44"/>
      <c r="B159" s="56"/>
      <c r="C159" s="10"/>
      <c r="D159" s="10"/>
      <c r="E159" s="47"/>
      <c r="F159" s="47"/>
      <c r="G159" s="47"/>
      <c r="H159" s="47"/>
      <c r="I159" s="47"/>
      <c r="J159" s="10"/>
    </row>
    <row r="160" spans="1:10" ht="20.25">
      <c r="A160" s="44"/>
      <c r="B160" s="56"/>
      <c r="C160" s="10"/>
      <c r="D160" s="10"/>
      <c r="E160" s="47"/>
      <c r="F160" s="47"/>
      <c r="G160" s="47"/>
      <c r="H160" s="47"/>
      <c r="I160" s="47"/>
      <c r="J160" s="10"/>
    </row>
    <row r="161" spans="1:10" ht="20.25">
      <c r="A161" s="44"/>
      <c r="B161" s="56"/>
      <c r="C161" s="10"/>
      <c r="D161" s="10"/>
      <c r="E161" s="47"/>
      <c r="F161" s="47"/>
      <c r="G161" s="47"/>
      <c r="H161" s="47"/>
      <c r="I161" s="47"/>
      <c r="J161" s="10"/>
    </row>
    <row r="162" spans="1:10" ht="20.25">
      <c r="A162" s="44"/>
      <c r="B162" s="56"/>
      <c r="C162" s="10"/>
      <c r="D162" s="10"/>
      <c r="E162" s="47"/>
      <c r="F162" s="47"/>
      <c r="G162" s="47"/>
      <c r="H162" s="47"/>
      <c r="I162" s="47"/>
      <c r="J162" s="10"/>
    </row>
    <row r="163" spans="1:10" ht="20.25">
      <c r="A163" s="44"/>
      <c r="B163" s="56"/>
      <c r="C163" s="10"/>
      <c r="D163" s="10"/>
      <c r="E163" s="47"/>
      <c r="F163" s="47"/>
      <c r="G163" s="47"/>
      <c r="H163" s="47"/>
      <c r="I163" s="47"/>
      <c r="J163" s="10"/>
    </row>
    <row r="164" spans="1:10" ht="20.25">
      <c r="A164" s="44"/>
      <c r="B164" s="56"/>
      <c r="C164" s="10"/>
      <c r="D164" s="10"/>
      <c r="E164" s="47"/>
      <c r="F164" s="47"/>
      <c r="G164" s="47"/>
      <c r="H164" s="47"/>
      <c r="I164" s="47"/>
      <c r="J164" s="10"/>
    </row>
    <row r="165" spans="1:10" ht="20.25">
      <c r="A165" s="44"/>
      <c r="B165" s="56"/>
      <c r="C165" s="10"/>
      <c r="D165" s="10"/>
      <c r="E165" s="47"/>
      <c r="F165" s="47"/>
      <c r="G165" s="47"/>
      <c r="H165" s="47"/>
      <c r="I165" s="47"/>
      <c r="J165" s="10"/>
    </row>
    <row r="166" spans="1:10" ht="20.25">
      <c r="A166" s="44"/>
      <c r="B166" s="56"/>
      <c r="C166" s="10"/>
      <c r="D166" s="10"/>
      <c r="E166" s="47"/>
      <c r="F166" s="47"/>
      <c r="G166" s="47"/>
      <c r="H166" s="47"/>
      <c r="I166" s="47"/>
      <c r="J166" s="10"/>
    </row>
    <row r="167" spans="1:10" ht="20.25">
      <c r="A167" s="44"/>
      <c r="B167" s="56"/>
      <c r="C167" s="10"/>
      <c r="D167" s="10"/>
      <c r="E167" s="47"/>
      <c r="F167" s="47"/>
      <c r="G167" s="47"/>
      <c r="H167" s="47"/>
      <c r="I167" s="47"/>
      <c r="J167" s="10"/>
    </row>
    <row r="168" spans="1:10" ht="20.25">
      <c r="A168" s="44"/>
      <c r="B168" s="56"/>
      <c r="C168" s="10"/>
      <c r="D168" s="10"/>
      <c r="E168" s="47"/>
      <c r="F168" s="47"/>
      <c r="G168" s="47"/>
      <c r="H168" s="47"/>
      <c r="I168" s="47"/>
      <c r="J168" s="10"/>
    </row>
    <row r="169" spans="1:10" ht="20.25">
      <c r="A169" s="44"/>
      <c r="B169" s="56"/>
      <c r="C169" s="10"/>
      <c r="D169" s="10"/>
      <c r="E169" s="47"/>
      <c r="F169" s="47"/>
      <c r="G169" s="47"/>
      <c r="H169" s="47"/>
      <c r="I169" s="47"/>
      <c r="J169" s="10"/>
    </row>
    <row r="170" spans="1:10" ht="20.25">
      <c r="A170" s="44"/>
      <c r="B170" s="56"/>
      <c r="C170" s="10"/>
      <c r="D170" s="10"/>
      <c r="E170" s="47"/>
      <c r="F170" s="47"/>
      <c r="G170" s="47"/>
      <c r="H170" s="47"/>
      <c r="I170" s="47"/>
      <c r="J170" s="10"/>
    </row>
    <row r="171" spans="1:10" ht="20.25">
      <c r="A171" s="44"/>
      <c r="B171" s="56"/>
      <c r="C171" s="10"/>
      <c r="D171" s="10"/>
      <c r="E171" s="47"/>
      <c r="F171" s="47"/>
      <c r="G171" s="47"/>
      <c r="H171" s="47"/>
      <c r="I171" s="47"/>
      <c r="J171" s="10"/>
    </row>
    <row r="172" spans="1:10" ht="20.25">
      <c r="A172" s="44"/>
      <c r="B172" s="56"/>
      <c r="C172" s="10"/>
      <c r="D172" s="10"/>
      <c r="E172" s="47"/>
      <c r="F172" s="47"/>
      <c r="G172" s="47"/>
      <c r="H172" s="47"/>
      <c r="I172" s="47"/>
      <c r="J172" s="10"/>
    </row>
    <row r="173" spans="1:10" ht="20.25">
      <c r="A173" s="44"/>
      <c r="B173" s="56"/>
      <c r="C173" s="10"/>
      <c r="D173" s="10"/>
      <c r="E173" s="47"/>
      <c r="F173" s="47"/>
      <c r="G173" s="47"/>
      <c r="H173" s="47"/>
      <c r="I173" s="47"/>
      <c r="J173" s="10"/>
    </row>
    <row r="174" spans="1:10" ht="20.25">
      <c r="A174" s="44"/>
      <c r="B174" s="56"/>
      <c r="C174" s="10"/>
      <c r="D174" s="10"/>
      <c r="E174" s="47"/>
      <c r="F174" s="47"/>
      <c r="G174" s="47"/>
      <c r="H174" s="47"/>
      <c r="I174" s="47"/>
      <c r="J174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7"/>
  <sheetViews>
    <sheetView zoomScalePageLayoutView="0" workbookViewId="0" topLeftCell="A1">
      <selection activeCell="P82" sqref="P82:P100"/>
    </sheetView>
  </sheetViews>
  <sheetFormatPr defaultColWidth="9.140625" defaultRowHeight="12.75"/>
  <cols>
    <col min="1" max="1" width="11.140625" style="6" bestFit="1" customWidth="1"/>
    <col min="2" max="2" width="13.421875" style="0" bestFit="1" customWidth="1"/>
    <col min="3" max="3" width="14.57421875" style="0" bestFit="1" customWidth="1"/>
    <col min="4" max="4" width="24.421875" style="0" bestFit="1" customWidth="1"/>
    <col min="5" max="5" width="4.28125" style="6" bestFit="1" customWidth="1"/>
    <col min="6" max="6" width="7.00390625" style="6" bestFit="1" customWidth="1"/>
    <col min="7" max="7" width="5.8515625" style="6" bestFit="1" customWidth="1"/>
    <col min="8" max="8" width="6.7109375" style="6" bestFit="1" customWidth="1"/>
    <col min="9" max="9" width="32.421875" style="6" bestFit="1" customWidth="1"/>
    <col min="10" max="10" width="4.57421875" style="6" bestFit="1" customWidth="1"/>
    <col min="11" max="11" width="11.421875" style="6" bestFit="1" customWidth="1"/>
    <col min="12" max="12" width="8.7109375" style="6" bestFit="1" customWidth="1"/>
    <col min="13" max="14" width="8.421875" style="6" bestFit="1" customWidth="1"/>
    <col min="15" max="15" width="16.7109375" style="189" bestFit="1" customWidth="1"/>
    <col min="16" max="16" width="9.140625" style="6" customWidth="1"/>
  </cols>
  <sheetData>
    <row r="1" spans="1:4" ht="18">
      <c r="A1" s="186" t="s">
        <v>2727</v>
      </c>
      <c r="B1" s="187"/>
      <c r="C1" s="188"/>
      <c r="D1" s="188"/>
    </row>
    <row r="2" spans="4:6" ht="12.75">
      <c r="D2" s="113" t="s">
        <v>3431</v>
      </c>
      <c r="E2" s="1" t="s">
        <v>3430</v>
      </c>
      <c r="F2" s="1"/>
    </row>
    <row r="3" spans="1:16" ht="12.75">
      <c r="A3" s="134" t="s">
        <v>1167</v>
      </c>
      <c r="B3" s="133" t="s">
        <v>1637</v>
      </c>
      <c r="C3" s="133" t="s">
        <v>1638</v>
      </c>
      <c r="D3" s="133" t="s">
        <v>3431</v>
      </c>
      <c r="E3" s="134" t="s">
        <v>1636</v>
      </c>
      <c r="F3" s="134" t="s">
        <v>3431</v>
      </c>
      <c r="G3" s="134" t="s">
        <v>1639</v>
      </c>
      <c r="H3" s="134" t="s">
        <v>1640</v>
      </c>
      <c r="I3" s="134" t="s">
        <v>1641</v>
      </c>
      <c r="J3" s="134" t="s">
        <v>3432</v>
      </c>
      <c r="K3" s="134" t="s">
        <v>1643</v>
      </c>
      <c r="L3" s="134" t="s">
        <v>3433</v>
      </c>
      <c r="M3" s="134" t="s">
        <v>1317</v>
      </c>
      <c r="N3" s="134" t="s">
        <v>1645</v>
      </c>
      <c r="O3" s="190" t="s">
        <v>1646</v>
      </c>
      <c r="P3" s="134" t="s">
        <v>797</v>
      </c>
    </row>
    <row r="4" spans="1:16" ht="12.75">
      <c r="A4" s="191" t="s">
        <v>1647</v>
      </c>
      <c r="B4" s="161" t="s">
        <v>2728</v>
      </c>
      <c r="C4" s="161" t="s">
        <v>2091</v>
      </c>
      <c r="D4" s="161" t="s">
        <v>3435</v>
      </c>
      <c r="E4" s="191">
        <v>1</v>
      </c>
      <c r="F4" s="191" t="s">
        <v>3541</v>
      </c>
      <c r="G4" s="191" t="s">
        <v>1651</v>
      </c>
      <c r="H4" s="191" t="s">
        <v>763</v>
      </c>
      <c r="I4" s="191" t="s">
        <v>1990</v>
      </c>
      <c r="J4" s="191" t="s">
        <v>1653</v>
      </c>
      <c r="K4" s="191" t="s">
        <v>2729</v>
      </c>
      <c r="L4" s="191">
        <v>1</v>
      </c>
      <c r="M4" s="191" t="s">
        <v>2730</v>
      </c>
      <c r="N4" s="191" t="s">
        <v>2730</v>
      </c>
      <c r="O4" s="192" t="s">
        <v>2731</v>
      </c>
      <c r="P4" s="6">
        <v>242</v>
      </c>
    </row>
    <row r="5" spans="1:16" ht="12.75">
      <c r="A5" s="191" t="s">
        <v>2235</v>
      </c>
      <c r="B5" s="161" t="s">
        <v>2733</v>
      </c>
      <c r="C5" s="161" t="s">
        <v>58</v>
      </c>
      <c r="D5" s="161" t="s">
        <v>3436</v>
      </c>
      <c r="E5" s="191">
        <v>2</v>
      </c>
      <c r="F5" s="191" t="s">
        <v>3542</v>
      </c>
      <c r="G5" s="191" t="s">
        <v>1898</v>
      </c>
      <c r="H5" s="191" t="s">
        <v>763</v>
      </c>
      <c r="I5" s="191" t="s">
        <v>2734</v>
      </c>
      <c r="J5" s="191" t="s">
        <v>1653</v>
      </c>
      <c r="K5" s="191" t="s">
        <v>2729</v>
      </c>
      <c r="L5" s="191">
        <v>2</v>
      </c>
      <c r="M5" s="191" t="s">
        <v>2735</v>
      </c>
      <c r="N5" s="191" t="s">
        <v>2735</v>
      </c>
      <c r="O5" s="192" t="s">
        <v>2736</v>
      </c>
      <c r="P5" s="6">
        <v>241</v>
      </c>
    </row>
    <row r="6" spans="1:16" ht="12.75">
      <c r="A6" s="191" t="s">
        <v>1755</v>
      </c>
      <c r="B6" s="161" t="s">
        <v>2738</v>
      </c>
      <c r="C6" s="161" t="s">
        <v>2084</v>
      </c>
      <c r="D6" s="161" t="s">
        <v>3437</v>
      </c>
      <c r="E6" s="191">
        <v>3</v>
      </c>
      <c r="F6" s="191" t="s">
        <v>3543</v>
      </c>
      <c r="G6" s="191" t="s">
        <v>1672</v>
      </c>
      <c r="H6" s="191" t="s">
        <v>763</v>
      </c>
      <c r="I6" s="191" t="s">
        <v>2739</v>
      </c>
      <c r="J6" s="191" t="s">
        <v>1653</v>
      </c>
      <c r="K6" s="191" t="s">
        <v>2729</v>
      </c>
      <c r="L6" s="191">
        <v>3</v>
      </c>
      <c r="M6" s="191" t="s">
        <v>2740</v>
      </c>
      <c r="N6" s="191" t="s">
        <v>2740</v>
      </c>
      <c r="O6" s="192" t="s">
        <v>2741</v>
      </c>
      <c r="P6" s="6">
        <v>240</v>
      </c>
    </row>
    <row r="7" spans="1:16" ht="12.75">
      <c r="A7" s="191" t="s">
        <v>1818</v>
      </c>
      <c r="B7" s="161" t="s">
        <v>2743</v>
      </c>
      <c r="C7" s="161" t="s">
        <v>1744</v>
      </c>
      <c r="D7" s="161" t="s">
        <v>2711</v>
      </c>
      <c r="E7" s="191">
        <v>4</v>
      </c>
      <c r="F7" s="191" t="s">
        <v>3544</v>
      </c>
      <c r="G7" s="191" t="s">
        <v>1712</v>
      </c>
      <c r="H7" s="191" t="s">
        <v>763</v>
      </c>
      <c r="I7" s="191" t="s">
        <v>1968</v>
      </c>
      <c r="J7" s="191" t="s">
        <v>1653</v>
      </c>
      <c r="K7" s="191" t="s">
        <v>2729</v>
      </c>
      <c r="L7" s="191">
        <v>4</v>
      </c>
      <c r="M7" s="191" t="s">
        <v>2744</v>
      </c>
      <c r="N7" s="191" t="s">
        <v>2744</v>
      </c>
      <c r="O7" s="192" t="s">
        <v>2745</v>
      </c>
      <c r="P7" s="6">
        <v>239</v>
      </c>
    </row>
    <row r="8" spans="1:16" ht="12.75">
      <c r="A8" s="191" t="s">
        <v>2137</v>
      </c>
      <c r="B8" s="161" t="s">
        <v>2671</v>
      </c>
      <c r="C8" s="161" t="s">
        <v>1950</v>
      </c>
      <c r="D8" s="161" t="s">
        <v>426</v>
      </c>
      <c r="E8" s="191">
        <v>5</v>
      </c>
      <c r="F8" s="191" t="s">
        <v>3545</v>
      </c>
      <c r="G8" s="191" t="s">
        <v>2300</v>
      </c>
      <c r="H8" s="191" t="s">
        <v>763</v>
      </c>
      <c r="I8" s="191" t="s">
        <v>2672</v>
      </c>
      <c r="J8" s="191" t="s">
        <v>1653</v>
      </c>
      <c r="K8" s="191" t="s">
        <v>2746</v>
      </c>
      <c r="L8" s="191">
        <v>1</v>
      </c>
      <c r="M8" s="191" t="s">
        <v>2747</v>
      </c>
      <c r="N8" s="191" t="s">
        <v>2747</v>
      </c>
      <c r="O8" s="192" t="s">
        <v>2748</v>
      </c>
      <c r="P8" s="6">
        <v>238</v>
      </c>
    </row>
    <row r="9" spans="1:16" ht="12.75">
      <c r="A9" s="191" t="s">
        <v>1683</v>
      </c>
      <c r="B9" s="161" t="s">
        <v>1978</v>
      </c>
      <c r="C9" s="161" t="s">
        <v>1665</v>
      </c>
      <c r="D9" s="161" t="s">
        <v>774</v>
      </c>
      <c r="E9" s="191">
        <v>6</v>
      </c>
      <c r="F9" s="191" t="s">
        <v>3546</v>
      </c>
      <c r="G9" s="191" t="s">
        <v>2154</v>
      </c>
      <c r="H9" s="191" t="s">
        <v>763</v>
      </c>
      <c r="I9" s="191" t="s">
        <v>2613</v>
      </c>
      <c r="J9" s="191" t="s">
        <v>1653</v>
      </c>
      <c r="K9" s="191" t="s">
        <v>2746</v>
      </c>
      <c r="L9" s="191">
        <v>2</v>
      </c>
      <c r="M9" s="191" t="s">
        <v>2749</v>
      </c>
      <c r="N9" s="191" t="s">
        <v>2749</v>
      </c>
      <c r="O9" s="192" t="s">
        <v>2750</v>
      </c>
      <c r="P9" s="6">
        <v>237</v>
      </c>
    </row>
    <row r="10" spans="1:16" ht="12.75">
      <c r="A10" s="191" t="s">
        <v>2283</v>
      </c>
      <c r="B10" s="161" t="s">
        <v>2676</v>
      </c>
      <c r="C10" s="161" t="s">
        <v>2487</v>
      </c>
      <c r="D10" s="161" t="s">
        <v>427</v>
      </c>
      <c r="E10" s="191">
        <v>7</v>
      </c>
      <c r="F10" s="191" t="s">
        <v>3547</v>
      </c>
      <c r="G10" s="191" t="s">
        <v>1659</v>
      </c>
      <c r="H10" s="191" t="s">
        <v>763</v>
      </c>
      <c r="I10" s="191" t="s">
        <v>2677</v>
      </c>
      <c r="J10" s="191" t="s">
        <v>1653</v>
      </c>
      <c r="K10" s="191" t="s">
        <v>2746</v>
      </c>
      <c r="L10" s="191">
        <v>3</v>
      </c>
      <c r="M10" s="191" t="s">
        <v>2751</v>
      </c>
      <c r="N10" s="191" t="s">
        <v>2751</v>
      </c>
      <c r="O10" s="192" t="s">
        <v>2752</v>
      </c>
      <c r="P10" s="6">
        <v>236</v>
      </c>
    </row>
    <row r="11" spans="1:16" ht="12.75">
      <c r="A11" s="191" t="s">
        <v>1748</v>
      </c>
      <c r="B11" s="161" t="s">
        <v>1731</v>
      </c>
      <c r="C11" s="161" t="s">
        <v>1732</v>
      </c>
      <c r="D11" s="161" t="s">
        <v>803</v>
      </c>
      <c r="E11" s="191">
        <v>8</v>
      </c>
      <c r="F11" s="191" t="s">
        <v>3548</v>
      </c>
      <c r="G11" s="191" t="s">
        <v>1882</v>
      </c>
      <c r="H11" s="191" t="s">
        <v>763</v>
      </c>
      <c r="I11" s="191" t="s">
        <v>1733</v>
      </c>
      <c r="J11" s="191" t="s">
        <v>1653</v>
      </c>
      <c r="K11" s="191" t="s">
        <v>2754</v>
      </c>
      <c r="L11" s="191">
        <v>1</v>
      </c>
      <c r="M11" s="191" t="s">
        <v>2755</v>
      </c>
      <c r="N11" s="191" t="s">
        <v>2755</v>
      </c>
      <c r="O11" s="192" t="s">
        <v>2756</v>
      </c>
      <c r="P11" s="6">
        <v>235</v>
      </c>
    </row>
    <row r="12" spans="1:16" ht="12.75">
      <c r="A12" s="191" t="s">
        <v>2732</v>
      </c>
      <c r="B12" s="161" t="s">
        <v>2757</v>
      </c>
      <c r="C12" s="161" t="s">
        <v>2758</v>
      </c>
      <c r="D12" s="161" t="s">
        <v>3438</v>
      </c>
      <c r="E12" s="191">
        <v>9</v>
      </c>
      <c r="F12" s="191" t="s">
        <v>3549</v>
      </c>
      <c r="G12" s="191" t="s">
        <v>1659</v>
      </c>
      <c r="H12" s="191" t="s">
        <v>763</v>
      </c>
      <c r="I12" s="191" t="s">
        <v>2759</v>
      </c>
      <c r="J12" s="191" t="s">
        <v>1653</v>
      </c>
      <c r="K12" s="191" t="s">
        <v>2746</v>
      </c>
      <c r="L12" s="191">
        <v>4</v>
      </c>
      <c r="M12" s="191" t="s">
        <v>2760</v>
      </c>
      <c r="N12" s="191" t="s">
        <v>2760</v>
      </c>
      <c r="O12" s="192" t="s">
        <v>2761</v>
      </c>
      <c r="P12" s="6">
        <v>234</v>
      </c>
    </row>
    <row r="13" spans="1:16" ht="12.75">
      <c r="A13" s="191" t="s">
        <v>1867</v>
      </c>
      <c r="B13" s="161" t="s">
        <v>18</v>
      </c>
      <c r="C13" s="161" t="s">
        <v>1738</v>
      </c>
      <c r="D13" s="161" t="s">
        <v>771</v>
      </c>
      <c r="E13" s="191">
        <v>10</v>
      </c>
      <c r="F13" s="191" t="s">
        <v>3550</v>
      </c>
      <c r="G13" s="191" t="s">
        <v>1822</v>
      </c>
      <c r="H13" s="191" t="s">
        <v>763</v>
      </c>
      <c r="I13" s="191" t="s">
        <v>2075</v>
      </c>
      <c r="J13" s="191" t="s">
        <v>1653</v>
      </c>
      <c r="K13" s="191" t="s">
        <v>2729</v>
      </c>
      <c r="L13" s="191">
        <v>5</v>
      </c>
      <c r="M13" s="191" t="s">
        <v>2762</v>
      </c>
      <c r="N13" s="191" t="s">
        <v>2762</v>
      </c>
      <c r="O13" s="192" t="s">
        <v>2763</v>
      </c>
      <c r="P13" s="6">
        <v>233</v>
      </c>
    </row>
    <row r="14" spans="1:16" ht="12.75">
      <c r="A14" s="191" t="s">
        <v>2742</v>
      </c>
      <c r="B14" s="161" t="s">
        <v>2764</v>
      </c>
      <c r="C14" s="161" t="s">
        <v>2765</v>
      </c>
      <c r="D14" s="161" t="s">
        <v>3439</v>
      </c>
      <c r="E14" s="191">
        <v>11</v>
      </c>
      <c r="F14" s="191" t="s">
        <v>3551</v>
      </c>
      <c r="G14" s="191" t="s">
        <v>37</v>
      </c>
      <c r="H14" s="191" t="s">
        <v>763</v>
      </c>
      <c r="I14" s="191" t="s">
        <v>2766</v>
      </c>
      <c r="J14" s="191" t="s">
        <v>1653</v>
      </c>
      <c r="K14" s="191" t="s">
        <v>2746</v>
      </c>
      <c r="L14" s="191">
        <v>5</v>
      </c>
      <c r="M14" s="191" t="s">
        <v>2767</v>
      </c>
      <c r="N14" s="191" t="s">
        <v>2767</v>
      </c>
      <c r="O14" s="192" t="s">
        <v>2768</v>
      </c>
      <c r="P14" s="6">
        <v>232</v>
      </c>
    </row>
    <row r="15" spans="1:16" ht="12.75">
      <c r="A15" s="191" t="s">
        <v>2109</v>
      </c>
      <c r="B15" s="161" t="s">
        <v>2769</v>
      </c>
      <c r="C15" s="161" t="s">
        <v>2770</v>
      </c>
      <c r="D15" s="161" t="s">
        <v>3440</v>
      </c>
      <c r="E15" s="191">
        <v>12</v>
      </c>
      <c r="F15" s="191" t="s">
        <v>3552</v>
      </c>
      <c r="G15" s="191" t="s">
        <v>2244</v>
      </c>
      <c r="H15" s="191" t="s">
        <v>763</v>
      </c>
      <c r="I15" s="191" t="s">
        <v>2771</v>
      </c>
      <c r="J15" s="191" t="s">
        <v>1653</v>
      </c>
      <c r="K15" s="191" t="s">
        <v>2754</v>
      </c>
      <c r="L15" s="191">
        <v>2</v>
      </c>
      <c r="M15" s="191" t="s">
        <v>2772</v>
      </c>
      <c r="N15" s="191" t="s">
        <v>2772</v>
      </c>
      <c r="O15" s="192" t="s">
        <v>2773</v>
      </c>
      <c r="P15" s="6">
        <v>231</v>
      </c>
    </row>
    <row r="16" spans="1:16" ht="12.75">
      <c r="A16" s="191" t="s">
        <v>2097</v>
      </c>
      <c r="B16" s="161" t="s">
        <v>2774</v>
      </c>
      <c r="C16" s="161" t="s">
        <v>2775</v>
      </c>
      <c r="D16" s="161" t="s">
        <v>3441</v>
      </c>
      <c r="E16" s="191">
        <v>13</v>
      </c>
      <c r="F16" s="191" t="s">
        <v>3553</v>
      </c>
      <c r="G16" s="191" t="s">
        <v>2454</v>
      </c>
      <c r="H16" s="191" t="s">
        <v>763</v>
      </c>
      <c r="I16" s="191" t="s">
        <v>1694</v>
      </c>
      <c r="J16" s="191" t="s">
        <v>1653</v>
      </c>
      <c r="K16" s="191" t="s">
        <v>2746</v>
      </c>
      <c r="L16" s="191">
        <v>6</v>
      </c>
      <c r="M16" s="191" t="s">
        <v>2776</v>
      </c>
      <c r="N16" s="191" t="s">
        <v>2776</v>
      </c>
      <c r="O16" s="192" t="s">
        <v>2777</v>
      </c>
      <c r="P16" s="6">
        <v>230</v>
      </c>
    </row>
    <row r="17" spans="1:16" ht="12.75">
      <c r="A17" s="191" t="s">
        <v>2215</v>
      </c>
      <c r="B17" s="161" t="s">
        <v>2778</v>
      </c>
      <c r="C17" s="161" t="s">
        <v>2563</v>
      </c>
      <c r="D17" s="161" t="s">
        <v>3442</v>
      </c>
      <c r="E17" s="191">
        <v>14</v>
      </c>
      <c r="F17" s="191" t="s">
        <v>3554</v>
      </c>
      <c r="G17" s="191" t="s">
        <v>2410</v>
      </c>
      <c r="H17" s="191" t="s">
        <v>763</v>
      </c>
      <c r="I17" s="191" t="s">
        <v>2779</v>
      </c>
      <c r="J17" s="191" t="s">
        <v>1653</v>
      </c>
      <c r="K17" s="191" t="s">
        <v>2746</v>
      </c>
      <c r="L17" s="191">
        <v>7</v>
      </c>
      <c r="M17" s="191" t="s">
        <v>2780</v>
      </c>
      <c r="N17" s="191" t="s">
        <v>2780</v>
      </c>
      <c r="O17" s="192" t="s">
        <v>2781</v>
      </c>
      <c r="P17" s="6">
        <v>229</v>
      </c>
    </row>
    <row r="18" spans="1:16" ht="12.75">
      <c r="A18" s="191" t="s">
        <v>1929</v>
      </c>
      <c r="B18" s="161" t="s">
        <v>2782</v>
      </c>
      <c r="C18" s="161" t="s">
        <v>2143</v>
      </c>
      <c r="D18" s="161" t="s">
        <v>3443</v>
      </c>
      <c r="E18" s="191">
        <v>15</v>
      </c>
      <c r="F18" s="191" t="s">
        <v>3555</v>
      </c>
      <c r="G18" s="191" t="s">
        <v>2062</v>
      </c>
      <c r="H18" s="191" t="s">
        <v>765</v>
      </c>
      <c r="I18" s="191" t="s">
        <v>2783</v>
      </c>
      <c r="J18" s="191" t="s">
        <v>1653</v>
      </c>
      <c r="K18" s="191" t="s">
        <v>2784</v>
      </c>
      <c r="L18" s="191">
        <v>1</v>
      </c>
      <c r="M18" s="191" t="s">
        <v>2785</v>
      </c>
      <c r="N18" s="191" t="s">
        <v>2785</v>
      </c>
      <c r="O18" s="192" t="s">
        <v>2786</v>
      </c>
      <c r="P18" s="6">
        <v>228</v>
      </c>
    </row>
    <row r="19" spans="1:16" ht="12.75">
      <c r="A19" s="191" t="s">
        <v>1825</v>
      </c>
      <c r="B19" s="161" t="s">
        <v>1965</v>
      </c>
      <c r="C19" s="161" t="s">
        <v>1966</v>
      </c>
      <c r="D19" s="161" t="s">
        <v>791</v>
      </c>
      <c r="E19" s="191">
        <v>16</v>
      </c>
      <c r="F19" s="191" t="s">
        <v>3556</v>
      </c>
      <c r="G19" s="191" t="s">
        <v>1967</v>
      </c>
      <c r="H19" s="191" t="s">
        <v>763</v>
      </c>
      <c r="I19" s="191" t="s">
        <v>1968</v>
      </c>
      <c r="J19" s="191" t="s">
        <v>1653</v>
      </c>
      <c r="K19" s="191" t="s">
        <v>2787</v>
      </c>
      <c r="L19" s="191">
        <v>1</v>
      </c>
      <c r="M19" s="191" t="s">
        <v>2788</v>
      </c>
      <c r="N19" s="191" t="s">
        <v>2788</v>
      </c>
      <c r="O19" s="192" t="s">
        <v>2789</v>
      </c>
      <c r="P19" s="6">
        <v>227</v>
      </c>
    </row>
    <row r="20" spans="1:16" ht="12.75">
      <c r="A20" s="191" t="s">
        <v>1831</v>
      </c>
      <c r="B20" s="161" t="s">
        <v>337</v>
      </c>
      <c r="C20" s="161" t="s">
        <v>338</v>
      </c>
      <c r="D20" s="161" t="s">
        <v>796</v>
      </c>
      <c r="E20" s="191">
        <v>17</v>
      </c>
      <c r="F20" s="191" t="s">
        <v>3557</v>
      </c>
      <c r="G20" s="191" t="s">
        <v>1851</v>
      </c>
      <c r="H20" s="191" t="s">
        <v>763</v>
      </c>
      <c r="I20" s="191" t="s">
        <v>1968</v>
      </c>
      <c r="J20" s="191" t="s">
        <v>1653</v>
      </c>
      <c r="K20" s="191" t="s">
        <v>2729</v>
      </c>
      <c r="L20" s="191">
        <v>6</v>
      </c>
      <c r="M20" s="191" t="s">
        <v>2790</v>
      </c>
      <c r="N20" s="191" t="s">
        <v>2790</v>
      </c>
      <c r="O20" s="192" t="s">
        <v>2791</v>
      </c>
      <c r="P20" s="6">
        <v>226</v>
      </c>
    </row>
    <row r="21" spans="1:16" ht="12.75">
      <c r="A21" s="191" t="s">
        <v>1788</v>
      </c>
      <c r="B21" s="161" t="s">
        <v>2380</v>
      </c>
      <c r="C21" s="161" t="s">
        <v>2381</v>
      </c>
      <c r="D21" s="161" t="s">
        <v>1139</v>
      </c>
      <c r="E21" s="191">
        <v>18</v>
      </c>
      <c r="F21" s="191" t="s">
        <v>3558</v>
      </c>
      <c r="G21" s="191" t="s">
        <v>2382</v>
      </c>
      <c r="H21" s="191" t="s">
        <v>765</v>
      </c>
      <c r="I21" s="191" t="s">
        <v>1733</v>
      </c>
      <c r="J21" s="191" t="s">
        <v>1653</v>
      </c>
      <c r="K21" s="191" t="s">
        <v>2792</v>
      </c>
      <c r="L21" s="191">
        <v>1</v>
      </c>
      <c r="M21" s="191" t="s">
        <v>2793</v>
      </c>
      <c r="N21" s="191" t="s">
        <v>2793</v>
      </c>
      <c r="O21" s="192" t="s">
        <v>2794</v>
      </c>
      <c r="P21" s="6">
        <v>225</v>
      </c>
    </row>
    <row r="22" spans="1:16" ht="12.75">
      <c r="A22" s="191" t="s">
        <v>2068</v>
      </c>
      <c r="B22" s="161" t="s">
        <v>2392</v>
      </c>
      <c r="C22" s="161" t="s">
        <v>58</v>
      </c>
      <c r="D22" s="161" t="s">
        <v>3444</v>
      </c>
      <c r="E22" s="191">
        <v>19</v>
      </c>
      <c r="F22" s="191" t="s">
        <v>3559</v>
      </c>
      <c r="G22" s="191" t="s">
        <v>1857</v>
      </c>
      <c r="H22" s="191" t="s">
        <v>763</v>
      </c>
      <c r="I22" s="191" t="s">
        <v>2771</v>
      </c>
      <c r="J22" s="191" t="s">
        <v>1653</v>
      </c>
      <c r="K22" s="191" t="s">
        <v>2746</v>
      </c>
      <c r="L22" s="191">
        <v>8</v>
      </c>
      <c r="M22" s="191" t="s">
        <v>2795</v>
      </c>
      <c r="N22" s="191" t="s">
        <v>2795</v>
      </c>
      <c r="O22" s="192" t="s">
        <v>2796</v>
      </c>
      <c r="P22" s="6">
        <v>224</v>
      </c>
    </row>
    <row r="23" spans="1:16" ht="12.75">
      <c r="A23" s="191" t="s">
        <v>2016</v>
      </c>
      <c r="B23" s="161" t="s">
        <v>2797</v>
      </c>
      <c r="C23" s="161" t="s">
        <v>2091</v>
      </c>
      <c r="D23" s="161" t="s">
        <v>1100</v>
      </c>
      <c r="E23" s="191">
        <v>20</v>
      </c>
      <c r="F23" s="191" t="s">
        <v>3560</v>
      </c>
      <c r="G23" s="191" t="s">
        <v>2493</v>
      </c>
      <c r="H23" s="191" t="s">
        <v>763</v>
      </c>
      <c r="I23" s="191" t="s">
        <v>2187</v>
      </c>
      <c r="J23" s="191" t="s">
        <v>1653</v>
      </c>
      <c r="K23" s="191" t="s">
        <v>2754</v>
      </c>
      <c r="L23" s="191">
        <v>3</v>
      </c>
      <c r="M23" s="191" t="s">
        <v>2798</v>
      </c>
      <c r="N23" s="191" t="s">
        <v>2798</v>
      </c>
      <c r="O23" s="192" t="s">
        <v>2799</v>
      </c>
      <c r="P23" s="6">
        <v>223</v>
      </c>
    </row>
    <row r="24" spans="1:16" ht="12.75">
      <c r="A24" s="191" t="s">
        <v>1907</v>
      </c>
      <c r="B24" s="161" t="s">
        <v>2051</v>
      </c>
      <c r="C24" s="161" t="s">
        <v>1994</v>
      </c>
      <c r="D24" s="161" t="s">
        <v>773</v>
      </c>
      <c r="E24" s="191">
        <v>21</v>
      </c>
      <c r="F24" s="191" t="s">
        <v>3561</v>
      </c>
      <c r="G24" s="191" t="s">
        <v>2564</v>
      </c>
      <c r="H24" s="191" t="s">
        <v>763</v>
      </c>
      <c r="I24" s="191" t="s">
        <v>1899</v>
      </c>
      <c r="J24" s="191" t="s">
        <v>1653</v>
      </c>
      <c r="K24" s="191" t="s">
        <v>2746</v>
      </c>
      <c r="L24" s="191">
        <v>9</v>
      </c>
      <c r="M24" s="191" t="s">
        <v>2800</v>
      </c>
      <c r="N24" s="191" t="s">
        <v>2800</v>
      </c>
      <c r="O24" s="192" t="s">
        <v>2801</v>
      </c>
      <c r="P24" s="6">
        <v>222</v>
      </c>
    </row>
    <row r="25" spans="1:16" ht="12.75">
      <c r="A25" s="191" t="s">
        <v>2017</v>
      </c>
      <c r="B25" s="161" t="s">
        <v>2802</v>
      </c>
      <c r="C25" s="161" t="s">
        <v>1926</v>
      </c>
      <c r="D25" s="161" t="s">
        <v>3445</v>
      </c>
      <c r="E25" s="191">
        <v>22</v>
      </c>
      <c r="F25" s="191" t="s">
        <v>3562</v>
      </c>
      <c r="G25" s="191" t="s">
        <v>2238</v>
      </c>
      <c r="H25" s="191" t="s">
        <v>763</v>
      </c>
      <c r="I25" s="191" t="s">
        <v>2803</v>
      </c>
      <c r="J25" s="191" t="s">
        <v>1653</v>
      </c>
      <c r="K25" s="191" t="s">
        <v>2754</v>
      </c>
      <c r="L25" s="191">
        <v>4</v>
      </c>
      <c r="M25" s="191" t="s">
        <v>2804</v>
      </c>
      <c r="N25" s="191" t="s">
        <v>2804</v>
      </c>
      <c r="O25" s="192" t="s">
        <v>2805</v>
      </c>
      <c r="P25" s="6">
        <v>221</v>
      </c>
    </row>
    <row r="26" spans="1:16" ht="12.75">
      <c r="A26" s="191" t="s">
        <v>2205</v>
      </c>
      <c r="B26" s="161" t="s">
        <v>2806</v>
      </c>
      <c r="C26" s="161" t="s">
        <v>2807</v>
      </c>
      <c r="D26" s="161" t="s">
        <v>1498</v>
      </c>
      <c r="E26" s="191">
        <v>23</v>
      </c>
      <c r="F26" s="191" t="s">
        <v>3563</v>
      </c>
      <c r="G26" s="191" t="s">
        <v>109</v>
      </c>
      <c r="H26" s="191" t="s">
        <v>763</v>
      </c>
      <c r="I26" s="191" t="s">
        <v>2808</v>
      </c>
      <c r="J26" s="191" t="s">
        <v>1653</v>
      </c>
      <c r="K26" s="191" t="s">
        <v>2787</v>
      </c>
      <c r="L26" s="191">
        <v>2</v>
      </c>
      <c r="M26" s="191" t="s">
        <v>2809</v>
      </c>
      <c r="N26" s="191" t="s">
        <v>2809</v>
      </c>
      <c r="O26" s="192" t="s">
        <v>2810</v>
      </c>
      <c r="P26" s="6">
        <v>220</v>
      </c>
    </row>
    <row r="27" spans="1:16" ht="12.75">
      <c r="A27" s="191" t="s">
        <v>1783</v>
      </c>
      <c r="B27" s="161" t="s">
        <v>1903</v>
      </c>
      <c r="C27" s="161" t="s">
        <v>1904</v>
      </c>
      <c r="D27" s="161" t="s">
        <v>752</v>
      </c>
      <c r="E27" s="191">
        <v>24</v>
      </c>
      <c r="F27" s="191" t="s">
        <v>3564</v>
      </c>
      <c r="G27" s="191" t="s">
        <v>1939</v>
      </c>
      <c r="H27" s="191" t="s">
        <v>763</v>
      </c>
      <c r="I27" s="191" t="s">
        <v>1733</v>
      </c>
      <c r="J27" s="191" t="s">
        <v>1653</v>
      </c>
      <c r="K27" s="191" t="s">
        <v>2729</v>
      </c>
      <c r="L27" s="191">
        <v>7</v>
      </c>
      <c r="M27" s="191" t="s">
        <v>2811</v>
      </c>
      <c r="N27" s="191" t="s">
        <v>2811</v>
      </c>
      <c r="O27" s="192" t="s">
        <v>2812</v>
      </c>
      <c r="P27" s="6">
        <v>219</v>
      </c>
    </row>
    <row r="28" spans="1:16" ht="12.75">
      <c r="A28" s="191" t="s">
        <v>2114</v>
      </c>
      <c r="B28" s="161" t="s">
        <v>2201</v>
      </c>
      <c r="C28" s="161" t="s">
        <v>1732</v>
      </c>
      <c r="D28" s="161" t="s">
        <v>1135</v>
      </c>
      <c r="E28" s="191">
        <v>25</v>
      </c>
      <c r="F28" s="191" t="s">
        <v>3565</v>
      </c>
      <c r="G28" s="191" t="s">
        <v>1882</v>
      </c>
      <c r="H28" s="191" t="s">
        <v>763</v>
      </c>
      <c r="I28" s="191" t="s">
        <v>1752</v>
      </c>
      <c r="J28" s="191" t="s">
        <v>1653</v>
      </c>
      <c r="K28" s="191" t="s">
        <v>2754</v>
      </c>
      <c r="L28" s="191">
        <v>5</v>
      </c>
      <c r="M28" s="191" t="s">
        <v>2813</v>
      </c>
      <c r="N28" s="191" t="s">
        <v>2813</v>
      </c>
      <c r="O28" s="192" t="s">
        <v>2814</v>
      </c>
      <c r="P28" s="6">
        <v>218</v>
      </c>
    </row>
    <row r="29" spans="1:16" ht="12.75">
      <c r="A29" s="191" t="s">
        <v>2141</v>
      </c>
      <c r="B29" s="161" t="s">
        <v>2815</v>
      </c>
      <c r="C29" s="161" t="s">
        <v>2816</v>
      </c>
      <c r="D29" s="161" t="s">
        <v>1499</v>
      </c>
      <c r="E29" s="191">
        <v>26</v>
      </c>
      <c r="F29" s="191" t="s">
        <v>3566</v>
      </c>
      <c r="G29" s="191" t="s">
        <v>1659</v>
      </c>
      <c r="H29" s="191" t="s">
        <v>763</v>
      </c>
      <c r="I29" s="191" t="s">
        <v>67</v>
      </c>
      <c r="J29" s="191" t="s">
        <v>1653</v>
      </c>
      <c r="K29" s="191" t="s">
        <v>2746</v>
      </c>
      <c r="L29" s="191">
        <v>10</v>
      </c>
      <c r="M29" s="191" t="s">
        <v>2817</v>
      </c>
      <c r="N29" s="191" t="s">
        <v>2817</v>
      </c>
      <c r="O29" s="192" t="s">
        <v>2818</v>
      </c>
      <c r="P29" s="6">
        <v>217</v>
      </c>
    </row>
    <row r="30" spans="1:16" ht="12.75">
      <c r="A30" s="191" t="s">
        <v>1895</v>
      </c>
      <c r="B30" s="161" t="s">
        <v>2819</v>
      </c>
      <c r="C30" s="161" t="s">
        <v>2056</v>
      </c>
      <c r="D30" s="161" t="s">
        <v>1136</v>
      </c>
      <c r="E30" s="191">
        <v>27</v>
      </c>
      <c r="F30" s="191" t="s">
        <v>3567</v>
      </c>
      <c r="G30" s="191" t="s">
        <v>1882</v>
      </c>
      <c r="H30" s="191" t="s">
        <v>763</v>
      </c>
      <c r="I30" s="191" t="s">
        <v>1476</v>
      </c>
      <c r="J30" s="191" t="s">
        <v>1653</v>
      </c>
      <c r="K30" s="191" t="s">
        <v>2754</v>
      </c>
      <c r="L30" s="191">
        <v>6</v>
      </c>
      <c r="M30" s="191" t="s">
        <v>2820</v>
      </c>
      <c r="N30" s="191" t="s">
        <v>2820</v>
      </c>
      <c r="O30" s="192" t="s">
        <v>2821</v>
      </c>
      <c r="P30" s="6">
        <v>216</v>
      </c>
    </row>
    <row r="31" spans="1:16" ht="12.75">
      <c r="A31" s="191" t="s">
        <v>1943</v>
      </c>
      <c r="B31" s="161" t="s">
        <v>2822</v>
      </c>
      <c r="C31" s="161" t="s">
        <v>2196</v>
      </c>
      <c r="D31" s="161" t="s">
        <v>3446</v>
      </c>
      <c r="E31" s="191">
        <v>28</v>
      </c>
      <c r="F31" s="191" t="s">
        <v>3568</v>
      </c>
      <c r="G31" s="191" t="s">
        <v>1651</v>
      </c>
      <c r="H31" s="191" t="s">
        <v>763</v>
      </c>
      <c r="I31" s="191" t="s">
        <v>1752</v>
      </c>
      <c r="J31" s="191" t="s">
        <v>1653</v>
      </c>
      <c r="K31" s="191" t="s">
        <v>2729</v>
      </c>
      <c r="L31" s="191">
        <v>8</v>
      </c>
      <c r="M31" s="191" t="s">
        <v>2823</v>
      </c>
      <c r="N31" s="191" t="s">
        <v>2823</v>
      </c>
      <c r="O31" s="192" t="s">
        <v>2824</v>
      </c>
      <c r="P31" s="6">
        <v>215</v>
      </c>
    </row>
    <row r="32" spans="1:16" ht="12.75">
      <c r="A32" s="191" t="s">
        <v>1873</v>
      </c>
      <c r="B32" s="161" t="s">
        <v>2825</v>
      </c>
      <c r="C32" s="161" t="s">
        <v>2172</v>
      </c>
      <c r="D32" s="161" t="s">
        <v>778</v>
      </c>
      <c r="E32" s="191">
        <v>29</v>
      </c>
      <c r="F32" s="191" t="s">
        <v>3569</v>
      </c>
      <c r="G32" s="191" t="s">
        <v>1822</v>
      </c>
      <c r="H32" s="191" t="s">
        <v>763</v>
      </c>
      <c r="I32" s="191" t="s">
        <v>1733</v>
      </c>
      <c r="J32" s="191" t="s">
        <v>1653</v>
      </c>
      <c r="K32" s="191" t="s">
        <v>2729</v>
      </c>
      <c r="L32" s="191">
        <v>9</v>
      </c>
      <c r="M32" s="191" t="s">
        <v>2826</v>
      </c>
      <c r="N32" s="191" t="s">
        <v>2826</v>
      </c>
      <c r="O32" s="192" t="s">
        <v>2827</v>
      </c>
      <c r="P32" s="6">
        <v>214</v>
      </c>
    </row>
    <row r="33" spans="1:16" ht="12.75">
      <c r="A33" s="191" t="s">
        <v>1878</v>
      </c>
      <c r="B33" s="161" t="s">
        <v>340</v>
      </c>
      <c r="C33" s="161" t="s">
        <v>2828</v>
      </c>
      <c r="D33" s="161" t="s">
        <v>1159</v>
      </c>
      <c r="E33" s="191">
        <v>30</v>
      </c>
      <c r="F33" s="191" t="s">
        <v>3570</v>
      </c>
      <c r="G33" s="191" t="s">
        <v>1822</v>
      </c>
      <c r="H33" s="191" t="s">
        <v>765</v>
      </c>
      <c r="I33" s="191" t="s">
        <v>1733</v>
      </c>
      <c r="J33" s="191" t="s">
        <v>1653</v>
      </c>
      <c r="K33" s="191" t="s">
        <v>2784</v>
      </c>
      <c r="L33" s="191">
        <v>2</v>
      </c>
      <c r="M33" s="191" t="s">
        <v>2829</v>
      </c>
      <c r="N33" s="191" t="s">
        <v>2829</v>
      </c>
      <c r="O33" s="192" t="s">
        <v>2830</v>
      </c>
      <c r="P33" s="6">
        <v>213</v>
      </c>
    </row>
    <row r="34" spans="1:16" ht="12.75">
      <c r="A34" s="191" t="s">
        <v>1797</v>
      </c>
      <c r="B34" s="161" t="s">
        <v>2264</v>
      </c>
      <c r="C34" s="161" t="s">
        <v>2265</v>
      </c>
      <c r="D34" s="161" t="s">
        <v>725</v>
      </c>
      <c r="E34" s="191">
        <v>31</v>
      </c>
      <c r="F34" s="191" t="s">
        <v>3571</v>
      </c>
      <c r="G34" s="191" t="s">
        <v>1822</v>
      </c>
      <c r="H34" s="191" t="s">
        <v>765</v>
      </c>
      <c r="I34" s="191" t="s">
        <v>2613</v>
      </c>
      <c r="J34" s="191" t="s">
        <v>1653</v>
      </c>
      <c r="K34" s="191" t="s">
        <v>2784</v>
      </c>
      <c r="L34" s="191">
        <v>3</v>
      </c>
      <c r="M34" s="191" t="s">
        <v>2832</v>
      </c>
      <c r="N34" s="191" t="s">
        <v>2832</v>
      </c>
      <c r="O34" s="192" t="s">
        <v>2833</v>
      </c>
      <c r="P34" s="6">
        <v>212</v>
      </c>
    </row>
    <row r="35" spans="1:16" ht="12.75">
      <c r="A35" s="191" t="s">
        <v>2834</v>
      </c>
      <c r="B35" s="161" t="s">
        <v>2157</v>
      </c>
      <c r="C35" s="161" t="s">
        <v>2112</v>
      </c>
      <c r="D35" s="161" t="s">
        <v>806</v>
      </c>
      <c r="E35" s="191">
        <v>32</v>
      </c>
      <c r="F35" s="191" t="s">
        <v>3572</v>
      </c>
      <c r="G35" s="191" t="s">
        <v>1659</v>
      </c>
      <c r="H35" s="191" t="s">
        <v>763</v>
      </c>
      <c r="I35" s="191" t="s">
        <v>2613</v>
      </c>
      <c r="J35" s="191" t="s">
        <v>1653</v>
      </c>
      <c r="K35" s="191" t="s">
        <v>2746</v>
      </c>
      <c r="L35" s="191">
        <v>11</v>
      </c>
      <c r="M35" s="191" t="s">
        <v>2832</v>
      </c>
      <c r="N35" s="191" t="s">
        <v>2832</v>
      </c>
      <c r="O35" s="192" t="s">
        <v>2835</v>
      </c>
      <c r="P35" s="6">
        <v>211</v>
      </c>
    </row>
    <row r="36" spans="1:16" ht="12.75">
      <c r="A36" s="191" t="s">
        <v>2079</v>
      </c>
      <c r="B36" s="161" t="s">
        <v>2836</v>
      </c>
      <c r="C36" s="161" t="s">
        <v>304</v>
      </c>
      <c r="D36" s="161" t="s">
        <v>3447</v>
      </c>
      <c r="E36" s="191">
        <v>33</v>
      </c>
      <c r="F36" s="191" t="s">
        <v>3573</v>
      </c>
      <c r="G36" s="191" t="s">
        <v>2305</v>
      </c>
      <c r="H36" s="191" t="s">
        <v>763</v>
      </c>
      <c r="I36" s="191" t="s">
        <v>1752</v>
      </c>
      <c r="J36" s="191" t="s">
        <v>1653</v>
      </c>
      <c r="K36" s="191" t="s">
        <v>2754</v>
      </c>
      <c r="L36" s="191">
        <v>7</v>
      </c>
      <c r="M36" s="191" t="s">
        <v>2837</v>
      </c>
      <c r="N36" s="191" t="s">
        <v>2837</v>
      </c>
      <c r="O36" s="192" t="s">
        <v>2838</v>
      </c>
      <c r="P36" s="6">
        <v>210</v>
      </c>
    </row>
    <row r="37" spans="1:16" ht="12.75">
      <c r="A37" s="191" t="s">
        <v>2125</v>
      </c>
      <c r="B37" s="161" t="s">
        <v>2034</v>
      </c>
      <c r="C37" s="161" t="s">
        <v>2035</v>
      </c>
      <c r="D37" s="161" t="s">
        <v>780</v>
      </c>
      <c r="E37" s="191">
        <v>34</v>
      </c>
      <c r="F37" s="191" t="s">
        <v>3574</v>
      </c>
      <c r="G37" s="191" t="s">
        <v>1822</v>
      </c>
      <c r="H37" s="191" t="s">
        <v>763</v>
      </c>
      <c r="I37" s="191" t="s">
        <v>2187</v>
      </c>
      <c r="J37" s="191" t="s">
        <v>1653</v>
      </c>
      <c r="K37" s="191" t="s">
        <v>2729</v>
      </c>
      <c r="L37" s="191">
        <v>10</v>
      </c>
      <c r="M37" s="191" t="s">
        <v>2837</v>
      </c>
      <c r="N37" s="191" t="s">
        <v>2837</v>
      </c>
      <c r="O37" s="192" t="s">
        <v>2839</v>
      </c>
      <c r="P37" s="6">
        <v>209</v>
      </c>
    </row>
    <row r="38" spans="1:16" ht="12.75">
      <c r="A38" s="191" t="s">
        <v>2292</v>
      </c>
      <c r="B38" s="161" t="s">
        <v>2840</v>
      </c>
      <c r="C38" s="161" t="s">
        <v>2841</v>
      </c>
      <c r="D38" s="161" t="s">
        <v>822</v>
      </c>
      <c r="E38" s="191">
        <v>35</v>
      </c>
      <c r="F38" s="191" t="s">
        <v>3575</v>
      </c>
      <c r="G38" s="191" t="s">
        <v>2842</v>
      </c>
      <c r="H38" s="191" t="s">
        <v>765</v>
      </c>
      <c r="I38" s="191" t="s">
        <v>1694</v>
      </c>
      <c r="J38" s="191" t="s">
        <v>1653</v>
      </c>
      <c r="K38" s="191" t="s">
        <v>2843</v>
      </c>
      <c r="L38" s="191">
        <v>1</v>
      </c>
      <c r="M38" s="191" t="s">
        <v>2844</v>
      </c>
      <c r="N38" s="191" t="s">
        <v>2844</v>
      </c>
      <c r="O38" s="192" t="s">
        <v>2845</v>
      </c>
      <c r="P38" s="6">
        <v>208</v>
      </c>
    </row>
    <row r="39" spans="1:16" ht="12.75">
      <c r="A39" s="191" t="s">
        <v>1789</v>
      </c>
      <c r="B39" s="161" t="s">
        <v>2846</v>
      </c>
      <c r="C39" s="161" t="s">
        <v>2091</v>
      </c>
      <c r="D39" s="161" t="s">
        <v>3448</v>
      </c>
      <c r="E39" s="191">
        <v>36</v>
      </c>
      <c r="F39" s="191" t="s">
        <v>3576</v>
      </c>
      <c r="G39" s="191" t="s">
        <v>1651</v>
      </c>
      <c r="H39" s="191" t="s">
        <v>763</v>
      </c>
      <c r="I39" s="191" t="s">
        <v>1752</v>
      </c>
      <c r="J39" s="191" t="s">
        <v>1653</v>
      </c>
      <c r="K39" s="191" t="s">
        <v>2729</v>
      </c>
      <c r="L39" s="191">
        <v>11</v>
      </c>
      <c r="M39" s="191" t="s">
        <v>2847</v>
      </c>
      <c r="N39" s="191" t="s">
        <v>2847</v>
      </c>
      <c r="O39" s="192" t="s">
        <v>2848</v>
      </c>
      <c r="P39" s="6">
        <v>207</v>
      </c>
    </row>
    <row r="40" spans="1:16" ht="12.75">
      <c r="A40" s="191" t="s">
        <v>1717</v>
      </c>
      <c r="B40" s="161" t="s">
        <v>108</v>
      </c>
      <c r="C40" s="161" t="s">
        <v>2143</v>
      </c>
      <c r="D40" s="161" t="s">
        <v>777</v>
      </c>
      <c r="E40" s="191">
        <v>37</v>
      </c>
      <c r="F40" s="191" t="s">
        <v>3577</v>
      </c>
      <c r="G40" s="191" t="s">
        <v>109</v>
      </c>
      <c r="H40" s="191" t="s">
        <v>765</v>
      </c>
      <c r="I40" s="191" t="s">
        <v>1660</v>
      </c>
      <c r="J40" s="191" t="s">
        <v>1653</v>
      </c>
      <c r="K40" s="191" t="s">
        <v>2849</v>
      </c>
      <c r="L40" s="191">
        <v>1</v>
      </c>
      <c r="M40" s="191" t="s">
        <v>2850</v>
      </c>
      <c r="N40" s="191" t="s">
        <v>2850</v>
      </c>
      <c r="O40" s="192" t="s">
        <v>2851</v>
      </c>
      <c r="P40" s="6">
        <v>206</v>
      </c>
    </row>
    <row r="41" spans="1:16" ht="12.75">
      <c r="A41" s="191" t="s">
        <v>2220</v>
      </c>
      <c r="B41" s="161" t="s">
        <v>2852</v>
      </c>
      <c r="C41" s="161" t="s">
        <v>2853</v>
      </c>
      <c r="D41" s="161" t="s">
        <v>3449</v>
      </c>
      <c r="E41" s="191">
        <v>38</v>
      </c>
      <c r="F41" s="191" t="s">
        <v>3578</v>
      </c>
      <c r="G41" s="191" t="s">
        <v>2564</v>
      </c>
      <c r="H41" s="191" t="s">
        <v>763</v>
      </c>
      <c r="I41" s="191" t="s">
        <v>1752</v>
      </c>
      <c r="J41" s="191" t="s">
        <v>1653</v>
      </c>
      <c r="K41" s="191" t="s">
        <v>2746</v>
      </c>
      <c r="L41" s="191">
        <v>12</v>
      </c>
      <c r="M41" s="191" t="s">
        <v>2854</v>
      </c>
      <c r="N41" s="191" t="s">
        <v>2854</v>
      </c>
      <c r="O41" s="192" t="s">
        <v>2855</v>
      </c>
      <c r="P41" s="6">
        <v>205</v>
      </c>
    </row>
    <row r="42" spans="1:16" ht="12.75">
      <c r="A42" s="191" t="s">
        <v>2105</v>
      </c>
      <c r="B42" s="161" t="s">
        <v>1955</v>
      </c>
      <c r="C42" s="161" t="s">
        <v>1769</v>
      </c>
      <c r="D42" s="161" t="s">
        <v>557</v>
      </c>
      <c r="E42" s="191">
        <v>39</v>
      </c>
      <c r="F42" s="191" t="s">
        <v>3579</v>
      </c>
      <c r="G42" s="191" t="s">
        <v>1956</v>
      </c>
      <c r="H42" s="191" t="s">
        <v>763</v>
      </c>
      <c r="I42" s="191" t="s">
        <v>1667</v>
      </c>
      <c r="J42" s="191" t="s">
        <v>1653</v>
      </c>
      <c r="K42" s="191" t="s">
        <v>2754</v>
      </c>
      <c r="L42" s="191">
        <v>8</v>
      </c>
      <c r="M42" s="191" t="s">
        <v>2856</v>
      </c>
      <c r="N42" s="191" t="s">
        <v>2856</v>
      </c>
      <c r="O42" s="192" t="s">
        <v>2857</v>
      </c>
      <c r="P42" s="6">
        <v>204</v>
      </c>
    </row>
    <row r="43" spans="1:16" ht="12.75">
      <c r="A43" s="191" t="s">
        <v>1663</v>
      </c>
      <c r="B43" s="161" t="s">
        <v>2858</v>
      </c>
      <c r="C43" s="161" t="s">
        <v>1814</v>
      </c>
      <c r="D43" s="161" t="s">
        <v>3450</v>
      </c>
      <c r="E43" s="191">
        <v>40</v>
      </c>
      <c r="F43" s="191" t="s">
        <v>3580</v>
      </c>
      <c r="G43" s="191" t="s">
        <v>2410</v>
      </c>
      <c r="H43" s="191" t="s">
        <v>763</v>
      </c>
      <c r="I43" s="191" t="s">
        <v>2859</v>
      </c>
      <c r="J43" s="191" t="s">
        <v>1653</v>
      </c>
      <c r="K43" s="191" t="s">
        <v>2746</v>
      </c>
      <c r="L43" s="191">
        <v>13</v>
      </c>
      <c r="M43" s="191" t="s">
        <v>2860</v>
      </c>
      <c r="N43" s="191" t="s">
        <v>2860</v>
      </c>
      <c r="O43" s="192" t="s">
        <v>2861</v>
      </c>
      <c r="P43" s="6">
        <v>203</v>
      </c>
    </row>
    <row r="44" spans="1:16" ht="12.75">
      <c r="A44" s="191" t="s">
        <v>2268</v>
      </c>
      <c r="B44" s="161" t="s">
        <v>138</v>
      </c>
      <c r="C44" s="161" t="s">
        <v>1738</v>
      </c>
      <c r="D44" s="161" t="s">
        <v>3451</v>
      </c>
      <c r="E44" s="191">
        <v>41</v>
      </c>
      <c r="F44" s="191" t="s">
        <v>3581</v>
      </c>
      <c r="G44" s="191" t="s">
        <v>1927</v>
      </c>
      <c r="H44" s="191" t="s">
        <v>763</v>
      </c>
      <c r="I44" s="191" t="s">
        <v>2862</v>
      </c>
      <c r="J44" s="191" t="s">
        <v>1653</v>
      </c>
      <c r="K44" s="191" t="s">
        <v>2746</v>
      </c>
      <c r="L44" s="191">
        <v>14</v>
      </c>
      <c r="M44" s="191" t="s">
        <v>2863</v>
      </c>
      <c r="N44" s="191" t="s">
        <v>2863</v>
      </c>
      <c r="O44" s="192" t="s">
        <v>2864</v>
      </c>
      <c r="P44" s="6">
        <v>202</v>
      </c>
    </row>
    <row r="45" spans="1:16" ht="12.75">
      <c r="A45" s="191" t="s">
        <v>1716</v>
      </c>
      <c r="B45" s="161" t="s">
        <v>2865</v>
      </c>
      <c r="C45" s="161" t="s">
        <v>1692</v>
      </c>
      <c r="D45" s="161" t="s">
        <v>3452</v>
      </c>
      <c r="E45" s="191">
        <v>42</v>
      </c>
      <c r="F45" s="191" t="s">
        <v>3582</v>
      </c>
      <c r="G45" s="191" t="s">
        <v>1712</v>
      </c>
      <c r="H45" s="191" t="s">
        <v>763</v>
      </c>
      <c r="I45" s="191" t="s">
        <v>2866</v>
      </c>
      <c r="J45" s="191" t="s">
        <v>1653</v>
      </c>
      <c r="K45" s="191" t="s">
        <v>2729</v>
      </c>
      <c r="L45" s="191">
        <v>12</v>
      </c>
      <c r="M45" s="191" t="s">
        <v>2867</v>
      </c>
      <c r="N45" s="191" t="s">
        <v>2867</v>
      </c>
      <c r="O45" s="192" t="s">
        <v>2868</v>
      </c>
      <c r="P45" s="6">
        <v>201</v>
      </c>
    </row>
    <row r="46" spans="1:16" ht="12.75">
      <c r="A46" s="191" t="s">
        <v>2049</v>
      </c>
      <c r="B46" s="161" t="s">
        <v>2367</v>
      </c>
      <c r="C46" s="161" t="s">
        <v>1870</v>
      </c>
      <c r="D46" s="161" t="s">
        <v>1145</v>
      </c>
      <c r="E46" s="191">
        <v>43</v>
      </c>
      <c r="F46" s="191" t="s">
        <v>3583</v>
      </c>
      <c r="G46" s="191" t="s">
        <v>145</v>
      </c>
      <c r="H46" s="191" t="s">
        <v>763</v>
      </c>
      <c r="I46" s="191" t="s">
        <v>1733</v>
      </c>
      <c r="J46" s="191" t="s">
        <v>1653</v>
      </c>
      <c r="K46" s="191" t="s">
        <v>2787</v>
      </c>
      <c r="L46" s="191">
        <v>3</v>
      </c>
      <c r="M46" s="191" t="s">
        <v>2869</v>
      </c>
      <c r="N46" s="191" t="s">
        <v>2869</v>
      </c>
      <c r="O46" s="192" t="s">
        <v>2870</v>
      </c>
      <c r="P46" s="6">
        <v>200</v>
      </c>
    </row>
    <row r="47" spans="1:16" ht="12.75">
      <c r="A47" s="191" t="s">
        <v>2038</v>
      </c>
      <c r="B47" s="161" t="s">
        <v>2116</v>
      </c>
      <c r="C47" s="161" t="s">
        <v>2117</v>
      </c>
      <c r="D47" s="161" t="s">
        <v>671</v>
      </c>
      <c r="E47" s="191">
        <v>44</v>
      </c>
      <c r="F47" s="191" t="s">
        <v>3584</v>
      </c>
      <c r="G47" s="191" t="s">
        <v>1898</v>
      </c>
      <c r="H47" s="191" t="s">
        <v>763</v>
      </c>
      <c r="I47" s="191" t="s">
        <v>1694</v>
      </c>
      <c r="J47" s="191" t="s">
        <v>1653</v>
      </c>
      <c r="K47" s="191" t="s">
        <v>2729</v>
      </c>
      <c r="L47" s="191">
        <v>13</v>
      </c>
      <c r="M47" s="191" t="s">
        <v>2871</v>
      </c>
      <c r="N47" s="191" t="s">
        <v>2871</v>
      </c>
      <c r="O47" s="192" t="s">
        <v>2872</v>
      </c>
      <c r="P47" s="6">
        <v>199</v>
      </c>
    </row>
    <row r="48" spans="1:16" ht="12.75">
      <c r="A48" s="191" t="s">
        <v>1805</v>
      </c>
      <c r="B48" s="161" t="s">
        <v>2419</v>
      </c>
      <c r="C48" s="161" t="s">
        <v>2420</v>
      </c>
      <c r="D48" s="161" t="s">
        <v>1458</v>
      </c>
      <c r="E48" s="191">
        <v>45</v>
      </c>
      <c r="F48" s="191" t="s">
        <v>3585</v>
      </c>
      <c r="G48" s="191" t="s">
        <v>1882</v>
      </c>
      <c r="H48" s="191" t="s">
        <v>765</v>
      </c>
      <c r="I48" s="191" t="s">
        <v>1660</v>
      </c>
      <c r="J48" s="191" t="s">
        <v>1653</v>
      </c>
      <c r="K48" s="191" t="s">
        <v>2873</v>
      </c>
      <c r="L48" s="191">
        <v>1</v>
      </c>
      <c r="M48" s="191" t="s">
        <v>2874</v>
      </c>
      <c r="N48" s="191" t="s">
        <v>2874</v>
      </c>
      <c r="O48" s="192" t="s">
        <v>2875</v>
      </c>
      <c r="P48" s="6">
        <v>198</v>
      </c>
    </row>
    <row r="49" spans="1:16" ht="12.75">
      <c r="A49" s="191" t="s">
        <v>2737</v>
      </c>
      <c r="B49" s="161" t="s">
        <v>2876</v>
      </c>
      <c r="C49" s="161" t="s">
        <v>1763</v>
      </c>
      <c r="D49" s="161" t="s">
        <v>3453</v>
      </c>
      <c r="E49" s="191">
        <v>46</v>
      </c>
      <c r="F49" s="191" t="s">
        <v>3586</v>
      </c>
      <c r="G49" s="191" t="s">
        <v>1939</v>
      </c>
      <c r="H49" s="191" t="s">
        <v>763</v>
      </c>
      <c r="I49" s="191" t="s">
        <v>1752</v>
      </c>
      <c r="J49" s="191" t="s">
        <v>1653</v>
      </c>
      <c r="K49" s="191" t="s">
        <v>2729</v>
      </c>
      <c r="L49" s="191">
        <v>14</v>
      </c>
      <c r="M49" s="191" t="s">
        <v>2877</v>
      </c>
      <c r="N49" s="191" t="s">
        <v>2877</v>
      </c>
      <c r="O49" s="192" t="s">
        <v>2878</v>
      </c>
      <c r="P49" s="6">
        <v>197</v>
      </c>
    </row>
    <row r="50" spans="1:16" ht="12.75">
      <c r="A50" s="191" t="s">
        <v>2252</v>
      </c>
      <c r="B50" s="161" t="s">
        <v>2879</v>
      </c>
      <c r="C50" s="161" t="s">
        <v>2880</v>
      </c>
      <c r="D50" s="161" t="s">
        <v>2703</v>
      </c>
      <c r="E50" s="191">
        <v>47</v>
      </c>
      <c r="F50" s="191" t="s">
        <v>3587</v>
      </c>
      <c r="G50" s="191" t="s">
        <v>109</v>
      </c>
      <c r="H50" s="191" t="s">
        <v>763</v>
      </c>
      <c r="I50" s="191" t="s">
        <v>2613</v>
      </c>
      <c r="J50" s="191" t="s">
        <v>1653</v>
      </c>
      <c r="K50" s="191" t="s">
        <v>2787</v>
      </c>
      <c r="L50" s="191">
        <v>4</v>
      </c>
      <c r="M50" s="191" t="s">
        <v>2881</v>
      </c>
      <c r="N50" s="191" t="s">
        <v>2881</v>
      </c>
      <c r="O50" s="192" t="s">
        <v>2882</v>
      </c>
      <c r="P50" s="6">
        <v>196</v>
      </c>
    </row>
    <row r="51" spans="1:16" ht="12.75">
      <c r="A51" s="191" t="s">
        <v>2175</v>
      </c>
      <c r="B51" s="161" t="s">
        <v>2883</v>
      </c>
      <c r="C51" s="161" t="s">
        <v>1870</v>
      </c>
      <c r="D51" s="161" t="s">
        <v>3454</v>
      </c>
      <c r="E51" s="191">
        <v>48</v>
      </c>
      <c r="F51" s="191" t="s">
        <v>3588</v>
      </c>
      <c r="G51" s="191" t="s">
        <v>109</v>
      </c>
      <c r="H51" s="191" t="s">
        <v>763</v>
      </c>
      <c r="I51" s="191" t="s">
        <v>2884</v>
      </c>
      <c r="J51" s="191" t="s">
        <v>1653</v>
      </c>
      <c r="K51" s="191" t="s">
        <v>2787</v>
      </c>
      <c r="L51" s="191">
        <v>5</v>
      </c>
      <c r="M51" s="191" t="s">
        <v>2885</v>
      </c>
      <c r="N51" s="191" t="s">
        <v>2885</v>
      </c>
      <c r="O51" s="192" t="s">
        <v>2886</v>
      </c>
      <c r="P51" s="6">
        <v>195</v>
      </c>
    </row>
    <row r="52" spans="1:16" ht="12.75">
      <c r="A52" s="191" t="s">
        <v>1812</v>
      </c>
      <c r="B52" s="161" t="s">
        <v>2887</v>
      </c>
      <c r="C52" s="161" t="s">
        <v>1821</v>
      </c>
      <c r="D52" s="161" t="s">
        <v>3455</v>
      </c>
      <c r="E52" s="191">
        <v>49</v>
      </c>
      <c r="F52" s="191" t="s">
        <v>3589</v>
      </c>
      <c r="G52" s="191" t="s">
        <v>2647</v>
      </c>
      <c r="H52" s="191" t="s">
        <v>763</v>
      </c>
      <c r="I52" s="191" t="s">
        <v>1752</v>
      </c>
      <c r="J52" s="191" t="s">
        <v>1653</v>
      </c>
      <c r="K52" s="191" t="s">
        <v>2787</v>
      </c>
      <c r="L52" s="191">
        <v>6</v>
      </c>
      <c r="M52" s="191" t="s">
        <v>2888</v>
      </c>
      <c r="N52" s="191" t="s">
        <v>2888</v>
      </c>
      <c r="O52" s="192" t="s">
        <v>2889</v>
      </c>
      <c r="P52" s="6">
        <v>194</v>
      </c>
    </row>
    <row r="53" spans="1:16" ht="12.75">
      <c r="A53" s="191" t="s">
        <v>1847</v>
      </c>
      <c r="B53" s="161" t="s">
        <v>2029</v>
      </c>
      <c r="C53" s="161" t="s">
        <v>1850</v>
      </c>
      <c r="D53" s="161" t="s">
        <v>851</v>
      </c>
      <c r="E53" s="191">
        <v>50</v>
      </c>
      <c r="F53" s="191" t="s">
        <v>3590</v>
      </c>
      <c r="G53" s="191" t="s">
        <v>2594</v>
      </c>
      <c r="H53" s="191" t="s">
        <v>763</v>
      </c>
      <c r="I53" s="191" t="s">
        <v>1660</v>
      </c>
      <c r="J53" s="191" t="s">
        <v>1653</v>
      </c>
      <c r="K53" s="191" t="s">
        <v>2787</v>
      </c>
      <c r="L53" s="191">
        <v>7</v>
      </c>
      <c r="M53" s="191" t="s">
        <v>2890</v>
      </c>
      <c r="N53" s="191" t="s">
        <v>2890</v>
      </c>
      <c r="O53" s="192" t="s">
        <v>2891</v>
      </c>
      <c r="P53" s="6">
        <v>193</v>
      </c>
    </row>
    <row r="54" spans="1:16" ht="12.75">
      <c r="A54" s="191" t="s">
        <v>2753</v>
      </c>
      <c r="B54" s="161" t="s">
        <v>2892</v>
      </c>
      <c r="C54" s="161" t="s">
        <v>1744</v>
      </c>
      <c r="D54" s="161" t="s">
        <v>3456</v>
      </c>
      <c r="E54" s="191">
        <v>51</v>
      </c>
      <c r="F54" s="191" t="s">
        <v>3591</v>
      </c>
      <c r="G54" s="191" t="s">
        <v>2062</v>
      </c>
      <c r="H54" s="191" t="s">
        <v>763</v>
      </c>
      <c r="I54" s="191" t="s">
        <v>2739</v>
      </c>
      <c r="J54" s="191" t="s">
        <v>1653</v>
      </c>
      <c r="K54" s="191" t="s">
        <v>2729</v>
      </c>
      <c r="L54" s="191">
        <v>15</v>
      </c>
      <c r="M54" s="191" t="s">
        <v>2893</v>
      </c>
      <c r="N54" s="191" t="s">
        <v>2893</v>
      </c>
      <c r="O54" s="192" t="s">
        <v>2894</v>
      </c>
      <c r="P54" s="6">
        <v>192</v>
      </c>
    </row>
    <row r="55" spans="1:16" ht="12.75">
      <c r="A55" s="191" t="s">
        <v>1708</v>
      </c>
      <c r="B55" s="161" t="s">
        <v>2895</v>
      </c>
      <c r="C55" s="161" t="s">
        <v>1850</v>
      </c>
      <c r="D55" s="161" t="s">
        <v>760</v>
      </c>
      <c r="E55" s="191">
        <v>52</v>
      </c>
      <c r="F55" s="191" t="s">
        <v>3592</v>
      </c>
      <c r="G55" s="191" t="s">
        <v>1712</v>
      </c>
      <c r="H55" s="191" t="s">
        <v>763</v>
      </c>
      <c r="I55" s="191" t="s">
        <v>2613</v>
      </c>
      <c r="J55" s="191" t="s">
        <v>1653</v>
      </c>
      <c r="K55" s="191" t="s">
        <v>2729</v>
      </c>
      <c r="L55" s="191">
        <v>16</v>
      </c>
      <c r="M55" s="191" t="s">
        <v>2896</v>
      </c>
      <c r="N55" s="191" t="s">
        <v>2896</v>
      </c>
      <c r="O55" s="192" t="s">
        <v>2897</v>
      </c>
      <c r="P55" s="6">
        <v>191</v>
      </c>
    </row>
    <row r="56" spans="1:16" ht="12.75">
      <c r="A56" s="191" t="s">
        <v>2054</v>
      </c>
      <c r="B56" s="161" t="s">
        <v>2099</v>
      </c>
      <c r="C56" s="161" t="s">
        <v>1692</v>
      </c>
      <c r="D56" s="161" t="s">
        <v>668</v>
      </c>
      <c r="E56" s="191">
        <v>53</v>
      </c>
      <c r="F56" s="191" t="s">
        <v>3593</v>
      </c>
      <c r="G56" s="191" t="s">
        <v>1822</v>
      </c>
      <c r="H56" s="191" t="s">
        <v>763</v>
      </c>
      <c r="I56" s="191" t="s">
        <v>2613</v>
      </c>
      <c r="J56" s="191" t="s">
        <v>1653</v>
      </c>
      <c r="K56" s="191" t="s">
        <v>2729</v>
      </c>
      <c r="L56" s="191">
        <v>17</v>
      </c>
      <c r="M56" s="191" t="s">
        <v>2898</v>
      </c>
      <c r="N56" s="191" t="s">
        <v>2898</v>
      </c>
      <c r="O56" s="192" t="s">
        <v>2899</v>
      </c>
      <c r="P56" s="6">
        <v>190</v>
      </c>
    </row>
    <row r="57" spans="1:16" ht="12.75">
      <c r="A57" s="191" t="s">
        <v>1772</v>
      </c>
      <c r="B57" s="161" t="s">
        <v>2222</v>
      </c>
      <c r="C57" s="161" t="s">
        <v>1751</v>
      </c>
      <c r="D57" s="161" t="s">
        <v>1504</v>
      </c>
      <c r="E57" s="191">
        <v>54</v>
      </c>
      <c r="F57" s="191" t="s">
        <v>3594</v>
      </c>
      <c r="G57" s="191" t="s">
        <v>1857</v>
      </c>
      <c r="H57" s="191" t="s">
        <v>763</v>
      </c>
      <c r="I57" s="191" t="s">
        <v>1733</v>
      </c>
      <c r="J57" s="191" t="s">
        <v>1653</v>
      </c>
      <c r="K57" s="191" t="s">
        <v>2746</v>
      </c>
      <c r="L57" s="191">
        <v>15</v>
      </c>
      <c r="M57" s="191" t="s">
        <v>2900</v>
      </c>
      <c r="N57" s="191" t="s">
        <v>2900</v>
      </c>
      <c r="O57" s="192" t="s">
        <v>2901</v>
      </c>
      <c r="P57" s="6">
        <v>189</v>
      </c>
    </row>
    <row r="58" spans="1:16" ht="12.75">
      <c r="A58" s="191" t="s">
        <v>2272</v>
      </c>
      <c r="B58" s="161" t="s">
        <v>148</v>
      </c>
      <c r="C58" s="161" t="s">
        <v>149</v>
      </c>
      <c r="D58" s="161" t="s">
        <v>458</v>
      </c>
      <c r="E58" s="191">
        <v>55</v>
      </c>
      <c r="F58" s="191" t="s">
        <v>3595</v>
      </c>
      <c r="G58" s="191" t="s">
        <v>1659</v>
      </c>
      <c r="H58" s="191" t="s">
        <v>765</v>
      </c>
      <c r="I58" s="191" t="s">
        <v>2902</v>
      </c>
      <c r="J58" s="191" t="s">
        <v>1653</v>
      </c>
      <c r="K58" s="191" t="s">
        <v>2792</v>
      </c>
      <c r="L58" s="191">
        <v>2</v>
      </c>
      <c r="M58" s="191" t="s">
        <v>2903</v>
      </c>
      <c r="N58" s="191" t="s">
        <v>2903</v>
      </c>
      <c r="O58" s="192" t="s">
        <v>2904</v>
      </c>
      <c r="P58" s="6">
        <v>188</v>
      </c>
    </row>
    <row r="59" spans="1:16" ht="12.75">
      <c r="A59" s="191" t="s">
        <v>1997</v>
      </c>
      <c r="B59" s="161" t="s">
        <v>2905</v>
      </c>
      <c r="C59" s="161" t="s">
        <v>2906</v>
      </c>
      <c r="D59" s="161" t="s">
        <v>3457</v>
      </c>
      <c r="E59" s="191">
        <v>56</v>
      </c>
      <c r="F59" s="191" t="s">
        <v>3596</v>
      </c>
      <c r="G59" s="191" t="s">
        <v>2564</v>
      </c>
      <c r="H59" s="191" t="s">
        <v>763</v>
      </c>
      <c r="I59" s="191" t="s">
        <v>2907</v>
      </c>
      <c r="J59" s="191" t="s">
        <v>1653</v>
      </c>
      <c r="K59" s="191" t="s">
        <v>2746</v>
      </c>
      <c r="L59" s="191">
        <v>16</v>
      </c>
      <c r="M59" s="191" t="s">
        <v>2908</v>
      </c>
      <c r="N59" s="191" t="s">
        <v>2908</v>
      </c>
      <c r="O59" s="192" t="s">
        <v>2909</v>
      </c>
      <c r="P59" s="6">
        <v>187</v>
      </c>
    </row>
    <row r="60" spans="1:16" ht="12.75">
      <c r="A60" s="191" t="s">
        <v>1703</v>
      </c>
      <c r="B60" s="161" t="s">
        <v>2910</v>
      </c>
      <c r="C60" s="161" t="s">
        <v>2911</v>
      </c>
      <c r="D60" s="161" t="s">
        <v>3458</v>
      </c>
      <c r="E60" s="191">
        <v>57</v>
      </c>
      <c r="F60" s="191" t="s">
        <v>3597</v>
      </c>
      <c r="G60" s="191" t="s">
        <v>2382</v>
      </c>
      <c r="H60" s="191" t="s">
        <v>763</v>
      </c>
      <c r="I60" s="191" t="s">
        <v>2907</v>
      </c>
      <c r="J60" s="191" t="s">
        <v>1653</v>
      </c>
      <c r="K60" s="191" t="s">
        <v>2746</v>
      </c>
      <c r="L60" s="191">
        <v>17</v>
      </c>
      <c r="M60" s="191" t="s">
        <v>2912</v>
      </c>
      <c r="N60" s="191" t="s">
        <v>2912</v>
      </c>
      <c r="O60" s="192" t="s">
        <v>2913</v>
      </c>
      <c r="P60" s="6">
        <v>186</v>
      </c>
    </row>
    <row r="61" spans="1:16" ht="12.75">
      <c r="A61" s="191" t="s">
        <v>1689</v>
      </c>
      <c r="B61" s="161" t="s">
        <v>1908</v>
      </c>
      <c r="C61" s="161" t="s">
        <v>1909</v>
      </c>
      <c r="D61" s="161" t="s">
        <v>792</v>
      </c>
      <c r="E61" s="191">
        <v>58</v>
      </c>
      <c r="F61" s="191" t="s">
        <v>3598</v>
      </c>
      <c r="G61" s="191" t="s">
        <v>1651</v>
      </c>
      <c r="H61" s="191" t="s">
        <v>763</v>
      </c>
      <c r="I61" s="191" t="s">
        <v>2613</v>
      </c>
      <c r="J61" s="191" t="s">
        <v>1653</v>
      </c>
      <c r="K61" s="191" t="s">
        <v>2729</v>
      </c>
      <c r="L61" s="191">
        <v>18</v>
      </c>
      <c r="M61" s="191" t="s">
        <v>2914</v>
      </c>
      <c r="N61" s="191" t="s">
        <v>2914</v>
      </c>
      <c r="O61" s="192" t="s">
        <v>2915</v>
      </c>
      <c r="P61" s="6">
        <v>185</v>
      </c>
    </row>
    <row r="62" spans="1:16" ht="12.75">
      <c r="A62" s="191" t="s">
        <v>1919</v>
      </c>
      <c r="B62" s="161" t="s">
        <v>2916</v>
      </c>
      <c r="C62" s="161" t="s">
        <v>2917</v>
      </c>
      <c r="D62" s="161" t="s">
        <v>3459</v>
      </c>
      <c r="E62" s="191">
        <v>59</v>
      </c>
      <c r="F62" s="191" t="s">
        <v>3599</v>
      </c>
      <c r="G62" s="191" t="s">
        <v>2062</v>
      </c>
      <c r="H62" s="191" t="s">
        <v>765</v>
      </c>
      <c r="I62" s="191" t="s">
        <v>2918</v>
      </c>
      <c r="J62" s="191" t="s">
        <v>1653</v>
      </c>
      <c r="K62" s="191" t="s">
        <v>2784</v>
      </c>
      <c r="L62" s="191">
        <v>4</v>
      </c>
      <c r="M62" s="191" t="s">
        <v>2919</v>
      </c>
      <c r="N62" s="191" t="s">
        <v>2919</v>
      </c>
      <c r="O62" s="192" t="s">
        <v>2920</v>
      </c>
      <c r="P62" s="6">
        <v>184</v>
      </c>
    </row>
    <row r="63" spans="1:16" ht="12.75">
      <c r="A63" s="191" t="s">
        <v>2005</v>
      </c>
      <c r="B63" s="161" t="s">
        <v>2922</v>
      </c>
      <c r="C63" s="161" t="s">
        <v>2923</v>
      </c>
      <c r="D63" s="161" t="s">
        <v>3460</v>
      </c>
      <c r="E63" s="191">
        <v>60</v>
      </c>
      <c r="F63" s="191" t="s">
        <v>3600</v>
      </c>
      <c r="G63" s="191" t="s">
        <v>1693</v>
      </c>
      <c r="H63" s="191" t="s">
        <v>763</v>
      </c>
      <c r="I63" s="191" t="s">
        <v>2924</v>
      </c>
      <c r="J63" s="191" t="s">
        <v>1653</v>
      </c>
      <c r="K63" s="191" t="s">
        <v>2729</v>
      </c>
      <c r="L63" s="191">
        <v>19</v>
      </c>
      <c r="M63" s="191" t="s">
        <v>2925</v>
      </c>
      <c r="N63" s="191" t="s">
        <v>2925</v>
      </c>
      <c r="O63" s="192" t="s">
        <v>2926</v>
      </c>
      <c r="P63" s="6">
        <v>183</v>
      </c>
    </row>
    <row r="64" spans="1:16" ht="12.75">
      <c r="A64" s="191" t="s">
        <v>1741</v>
      </c>
      <c r="B64" s="161" t="s">
        <v>2927</v>
      </c>
      <c r="C64" s="161" t="s">
        <v>2172</v>
      </c>
      <c r="D64" s="161" t="s">
        <v>3461</v>
      </c>
      <c r="E64" s="191">
        <v>61</v>
      </c>
      <c r="F64" s="191" t="s">
        <v>3601</v>
      </c>
      <c r="G64" s="191" t="s">
        <v>2656</v>
      </c>
      <c r="H64" s="191" t="s">
        <v>763</v>
      </c>
      <c r="I64" s="191" t="s">
        <v>1733</v>
      </c>
      <c r="J64" s="191" t="s">
        <v>1653</v>
      </c>
      <c r="K64" s="191" t="s">
        <v>2754</v>
      </c>
      <c r="L64" s="191">
        <v>9</v>
      </c>
      <c r="M64" s="191" t="s">
        <v>2928</v>
      </c>
      <c r="N64" s="191" t="s">
        <v>2928</v>
      </c>
      <c r="O64" s="192" t="s">
        <v>2929</v>
      </c>
      <c r="P64" s="6">
        <v>182</v>
      </c>
    </row>
    <row r="65" spans="1:16" ht="12.75">
      <c r="A65" s="191" t="s">
        <v>2146</v>
      </c>
      <c r="B65" s="161" t="s">
        <v>1664</v>
      </c>
      <c r="C65" s="161" t="s">
        <v>1926</v>
      </c>
      <c r="D65" s="161" t="s">
        <v>3462</v>
      </c>
      <c r="E65" s="191">
        <v>62</v>
      </c>
      <c r="F65" s="191" t="s">
        <v>3602</v>
      </c>
      <c r="G65" s="191" t="s">
        <v>145</v>
      </c>
      <c r="H65" s="191" t="s">
        <v>763</v>
      </c>
      <c r="I65" s="191" t="s">
        <v>1752</v>
      </c>
      <c r="J65" s="191" t="s">
        <v>1653</v>
      </c>
      <c r="K65" s="191" t="s">
        <v>2787</v>
      </c>
      <c r="L65" s="191">
        <v>8</v>
      </c>
      <c r="M65" s="191" t="s">
        <v>2930</v>
      </c>
      <c r="N65" s="191" t="s">
        <v>2930</v>
      </c>
      <c r="O65" s="192" t="s">
        <v>2931</v>
      </c>
      <c r="P65" s="6">
        <v>181</v>
      </c>
    </row>
    <row r="66" spans="1:16" ht="12.75">
      <c r="A66" s="191" t="s">
        <v>1971</v>
      </c>
      <c r="B66" s="161" t="s">
        <v>2237</v>
      </c>
      <c r="C66" s="161" t="s">
        <v>2084</v>
      </c>
      <c r="D66" s="161" t="s">
        <v>1140</v>
      </c>
      <c r="E66" s="191">
        <v>63</v>
      </c>
      <c r="F66" s="191" t="s">
        <v>3603</v>
      </c>
      <c r="G66" s="191" t="s">
        <v>2238</v>
      </c>
      <c r="H66" s="191" t="s">
        <v>763</v>
      </c>
      <c r="I66" s="191" t="s">
        <v>2613</v>
      </c>
      <c r="J66" s="191" t="s">
        <v>1653</v>
      </c>
      <c r="K66" s="191" t="s">
        <v>2754</v>
      </c>
      <c r="L66" s="191">
        <v>10</v>
      </c>
      <c r="M66" s="191" t="s">
        <v>2932</v>
      </c>
      <c r="N66" s="191" t="s">
        <v>2932</v>
      </c>
      <c r="O66" s="192" t="s">
        <v>2933</v>
      </c>
      <c r="P66" s="6">
        <v>180</v>
      </c>
    </row>
    <row r="67" spans="1:16" ht="12.75">
      <c r="A67" s="191" t="s">
        <v>2921</v>
      </c>
      <c r="B67" s="161" t="s">
        <v>2934</v>
      </c>
      <c r="C67" s="161" t="s">
        <v>53</v>
      </c>
      <c r="D67" s="161" t="s">
        <v>3463</v>
      </c>
      <c r="E67" s="191">
        <v>64</v>
      </c>
      <c r="F67" s="191" t="s">
        <v>3604</v>
      </c>
      <c r="G67" s="191" t="s">
        <v>1712</v>
      </c>
      <c r="H67" s="191" t="s">
        <v>763</v>
      </c>
      <c r="I67" s="191" t="s">
        <v>2924</v>
      </c>
      <c r="J67" s="191" t="s">
        <v>1653</v>
      </c>
      <c r="K67" s="191" t="s">
        <v>2729</v>
      </c>
      <c r="L67" s="191">
        <v>20</v>
      </c>
      <c r="M67" s="191" t="s">
        <v>2935</v>
      </c>
      <c r="N67" s="191" t="s">
        <v>2935</v>
      </c>
      <c r="O67" s="192" t="s">
        <v>2936</v>
      </c>
      <c r="P67" s="6">
        <v>179</v>
      </c>
    </row>
    <row r="68" spans="1:16" ht="12.75">
      <c r="A68" s="191" t="s">
        <v>1756</v>
      </c>
      <c r="B68" s="161" t="s">
        <v>2402</v>
      </c>
      <c r="C68" s="161" t="s">
        <v>2403</v>
      </c>
      <c r="D68" s="161" t="s">
        <v>1156</v>
      </c>
      <c r="E68" s="191">
        <v>65</v>
      </c>
      <c r="F68" s="191" t="s">
        <v>3605</v>
      </c>
      <c r="G68" s="191" t="s">
        <v>1939</v>
      </c>
      <c r="H68" s="191" t="s">
        <v>765</v>
      </c>
      <c r="I68" s="191" t="s">
        <v>2404</v>
      </c>
      <c r="J68" s="191" t="s">
        <v>1653</v>
      </c>
      <c r="K68" s="191" t="s">
        <v>2784</v>
      </c>
      <c r="L68" s="191">
        <v>5</v>
      </c>
      <c r="M68" s="191" t="s">
        <v>2935</v>
      </c>
      <c r="N68" s="191" t="s">
        <v>2935</v>
      </c>
      <c r="O68" s="192" t="s">
        <v>2937</v>
      </c>
      <c r="P68" s="6">
        <v>178</v>
      </c>
    </row>
    <row r="69" spans="1:16" ht="12.75">
      <c r="A69" s="191" t="s">
        <v>1722</v>
      </c>
      <c r="B69" s="161" t="s">
        <v>2938</v>
      </c>
      <c r="C69" s="161" t="s">
        <v>2939</v>
      </c>
      <c r="D69" s="161" t="s">
        <v>3464</v>
      </c>
      <c r="E69" s="191">
        <v>66</v>
      </c>
      <c r="F69" s="191" t="s">
        <v>3606</v>
      </c>
      <c r="G69" s="191" t="s">
        <v>1927</v>
      </c>
      <c r="H69" s="191" t="s">
        <v>765</v>
      </c>
      <c r="I69" s="191" t="s">
        <v>1752</v>
      </c>
      <c r="J69" s="191" t="s">
        <v>1653</v>
      </c>
      <c r="K69" s="191" t="s">
        <v>2792</v>
      </c>
      <c r="L69" s="191">
        <v>3</v>
      </c>
      <c r="M69" s="191" t="s">
        <v>2940</v>
      </c>
      <c r="N69" s="191" t="s">
        <v>2940</v>
      </c>
      <c r="O69" s="192" t="s">
        <v>2941</v>
      </c>
      <c r="P69" s="6">
        <v>177</v>
      </c>
    </row>
    <row r="70" spans="1:16" ht="12.75">
      <c r="A70" s="191" t="s">
        <v>1729</v>
      </c>
      <c r="B70" s="161" t="s">
        <v>2942</v>
      </c>
      <c r="C70" s="161" t="s">
        <v>2134</v>
      </c>
      <c r="D70" s="161" t="s">
        <v>3465</v>
      </c>
      <c r="E70" s="191">
        <v>67</v>
      </c>
      <c r="F70" s="191" t="s">
        <v>3607</v>
      </c>
      <c r="G70" s="191" t="s">
        <v>1672</v>
      </c>
      <c r="H70" s="191" t="s">
        <v>763</v>
      </c>
      <c r="I70" s="191" t="s">
        <v>1752</v>
      </c>
      <c r="J70" s="191" t="s">
        <v>1653</v>
      </c>
      <c r="K70" s="191" t="s">
        <v>2729</v>
      </c>
      <c r="L70" s="191">
        <v>21</v>
      </c>
      <c r="M70" s="191" t="s">
        <v>2943</v>
      </c>
      <c r="N70" s="191" t="s">
        <v>2943</v>
      </c>
      <c r="O70" s="192" t="s">
        <v>2944</v>
      </c>
      <c r="P70" s="6">
        <v>176</v>
      </c>
    </row>
    <row r="71" spans="1:16" ht="12.75">
      <c r="A71" s="191" t="s">
        <v>1988</v>
      </c>
      <c r="B71" s="161" t="s">
        <v>168</v>
      </c>
      <c r="C71" s="161" t="s">
        <v>1699</v>
      </c>
      <c r="D71" s="161" t="s">
        <v>461</v>
      </c>
      <c r="E71" s="191">
        <v>68</v>
      </c>
      <c r="F71" s="191" t="s">
        <v>3608</v>
      </c>
      <c r="G71" s="191" t="s">
        <v>145</v>
      </c>
      <c r="H71" s="191" t="s">
        <v>763</v>
      </c>
      <c r="I71" s="191" t="s">
        <v>67</v>
      </c>
      <c r="J71" s="191" t="s">
        <v>1653</v>
      </c>
      <c r="K71" s="191" t="s">
        <v>2787</v>
      </c>
      <c r="L71" s="191">
        <v>9</v>
      </c>
      <c r="M71" s="191" t="s">
        <v>2945</v>
      </c>
      <c r="N71" s="191" t="s">
        <v>2945</v>
      </c>
      <c r="O71" s="192" t="s">
        <v>2946</v>
      </c>
      <c r="P71" s="6">
        <v>175</v>
      </c>
    </row>
    <row r="72" spans="1:16" ht="12.75">
      <c r="A72" s="191" t="s">
        <v>2072</v>
      </c>
      <c r="B72" s="161" t="s">
        <v>2161</v>
      </c>
      <c r="C72" s="161" t="s">
        <v>2134</v>
      </c>
      <c r="D72" s="161" t="s">
        <v>1356</v>
      </c>
      <c r="E72" s="191">
        <v>69</v>
      </c>
      <c r="F72" s="191" t="s">
        <v>3609</v>
      </c>
      <c r="G72" s="191" t="s">
        <v>1651</v>
      </c>
      <c r="H72" s="191" t="s">
        <v>763</v>
      </c>
      <c r="I72" s="191" t="s">
        <v>2613</v>
      </c>
      <c r="J72" s="191" t="s">
        <v>1653</v>
      </c>
      <c r="K72" s="191" t="s">
        <v>2729</v>
      </c>
      <c r="L72" s="191">
        <v>22</v>
      </c>
      <c r="M72" s="191" t="s">
        <v>2947</v>
      </c>
      <c r="N72" s="191" t="s">
        <v>2947</v>
      </c>
      <c r="O72" s="192" t="s">
        <v>2948</v>
      </c>
      <c r="P72" s="6">
        <v>174</v>
      </c>
    </row>
    <row r="73" spans="1:16" ht="12.75">
      <c r="A73" s="191" t="s">
        <v>2831</v>
      </c>
      <c r="B73" s="161" t="s">
        <v>2949</v>
      </c>
      <c r="C73" s="161" t="s">
        <v>2950</v>
      </c>
      <c r="D73" s="168" t="s">
        <v>750</v>
      </c>
      <c r="E73" s="191">
        <v>70</v>
      </c>
      <c r="F73" s="191" t="s">
        <v>3610</v>
      </c>
      <c r="G73" s="191" t="s">
        <v>1927</v>
      </c>
      <c r="H73" s="191" t="s">
        <v>763</v>
      </c>
      <c r="I73" s="191" t="s">
        <v>1801</v>
      </c>
      <c r="J73" s="191" t="s">
        <v>2951</v>
      </c>
      <c r="K73" s="191" t="s">
        <v>2746</v>
      </c>
      <c r="L73" s="191">
        <v>18</v>
      </c>
      <c r="M73" s="191" t="s">
        <v>2952</v>
      </c>
      <c r="N73" s="191" t="s">
        <v>2952</v>
      </c>
      <c r="O73" s="192" t="s">
        <v>2953</v>
      </c>
      <c r="P73" s="6">
        <v>173</v>
      </c>
    </row>
    <row r="74" spans="1:16" ht="12.75">
      <c r="A74" s="191" t="s">
        <v>1761</v>
      </c>
      <c r="B74" s="161" t="s">
        <v>2876</v>
      </c>
      <c r="C74" s="161" t="s">
        <v>2954</v>
      </c>
      <c r="D74" s="161" t="s">
        <v>3466</v>
      </c>
      <c r="E74" s="191">
        <v>71</v>
      </c>
      <c r="F74" s="191" t="s">
        <v>3611</v>
      </c>
      <c r="G74" s="191" t="s">
        <v>2454</v>
      </c>
      <c r="H74" s="191" t="s">
        <v>765</v>
      </c>
      <c r="I74" s="191" t="s">
        <v>2955</v>
      </c>
      <c r="J74" s="191" t="s">
        <v>1653</v>
      </c>
      <c r="K74" s="191" t="s">
        <v>2792</v>
      </c>
      <c r="L74" s="191">
        <v>4</v>
      </c>
      <c r="M74" s="191" t="s">
        <v>2956</v>
      </c>
      <c r="N74" s="191" t="s">
        <v>2956</v>
      </c>
      <c r="O74" s="192" t="s">
        <v>2957</v>
      </c>
      <c r="P74" s="6">
        <v>172</v>
      </c>
    </row>
    <row r="75" spans="1:16" ht="12.75">
      <c r="A75" s="191" t="s">
        <v>2297</v>
      </c>
      <c r="B75" s="161" t="s">
        <v>2958</v>
      </c>
      <c r="C75" s="161" t="s">
        <v>1769</v>
      </c>
      <c r="D75" s="161" t="s">
        <v>3467</v>
      </c>
      <c r="E75" s="191">
        <v>72</v>
      </c>
      <c r="F75" s="191" t="s">
        <v>3612</v>
      </c>
      <c r="G75" s="191" t="s">
        <v>109</v>
      </c>
      <c r="H75" s="191" t="s">
        <v>763</v>
      </c>
      <c r="I75" s="191" t="s">
        <v>2955</v>
      </c>
      <c r="J75" s="191" t="s">
        <v>1653</v>
      </c>
      <c r="K75" s="191" t="s">
        <v>2787</v>
      </c>
      <c r="L75" s="191">
        <v>10</v>
      </c>
      <c r="M75" s="191" t="s">
        <v>2956</v>
      </c>
      <c r="N75" s="191" t="s">
        <v>2956</v>
      </c>
      <c r="O75" s="192" t="s">
        <v>2959</v>
      </c>
      <c r="P75" s="6">
        <v>171</v>
      </c>
    </row>
    <row r="76" spans="1:16" ht="12.75">
      <c r="A76" s="191" t="s">
        <v>1948</v>
      </c>
      <c r="B76" s="161" t="s">
        <v>213</v>
      </c>
      <c r="C76" s="161" t="s">
        <v>1850</v>
      </c>
      <c r="D76" s="161" t="s">
        <v>467</v>
      </c>
      <c r="E76" s="191">
        <v>73</v>
      </c>
      <c r="F76" s="191" t="s">
        <v>3613</v>
      </c>
      <c r="G76" s="191" t="s">
        <v>2382</v>
      </c>
      <c r="H76" s="191" t="s">
        <v>763</v>
      </c>
      <c r="I76" s="191" t="s">
        <v>214</v>
      </c>
      <c r="J76" s="191" t="s">
        <v>1653</v>
      </c>
      <c r="K76" s="191" t="s">
        <v>2746</v>
      </c>
      <c r="L76" s="191">
        <v>19</v>
      </c>
      <c r="M76" s="191" t="s">
        <v>2960</v>
      </c>
      <c r="N76" s="191" t="s">
        <v>2960</v>
      </c>
      <c r="O76" s="192" t="s">
        <v>2961</v>
      </c>
      <c r="P76" s="6">
        <v>170</v>
      </c>
    </row>
    <row r="77" spans="1:16" ht="12.75">
      <c r="A77" s="191" t="s">
        <v>2120</v>
      </c>
      <c r="B77" s="161" t="s">
        <v>2962</v>
      </c>
      <c r="C77" s="161" t="s">
        <v>2963</v>
      </c>
      <c r="D77" s="161" t="s">
        <v>3468</v>
      </c>
      <c r="E77" s="191">
        <v>74</v>
      </c>
      <c r="F77" s="191" t="s">
        <v>3614</v>
      </c>
      <c r="G77" s="191" t="s">
        <v>1927</v>
      </c>
      <c r="H77" s="191" t="s">
        <v>765</v>
      </c>
      <c r="I77" s="191" t="s">
        <v>2964</v>
      </c>
      <c r="J77" s="191" t="s">
        <v>1653</v>
      </c>
      <c r="K77" s="191" t="s">
        <v>2792</v>
      </c>
      <c r="L77" s="191">
        <v>5</v>
      </c>
      <c r="M77" s="191" t="s">
        <v>2960</v>
      </c>
      <c r="N77" s="191" t="s">
        <v>2960</v>
      </c>
      <c r="O77" s="192" t="s">
        <v>2965</v>
      </c>
      <c r="P77" s="6">
        <v>169</v>
      </c>
    </row>
    <row r="78" spans="1:16" ht="12.75">
      <c r="A78" s="191" t="s">
        <v>1682</v>
      </c>
      <c r="B78" s="161" t="s">
        <v>2310</v>
      </c>
      <c r="C78" s="161" t="s">
        <v>1870</v>
      </c>
      <c r="D78" s="161" t="s">
        <v>820</v>
      </c>
      <c r="E78" s="191">
        <v>75</v>
      </c>
      <c r="F78" s="191" t="s">
        <v>3615</v>
      </c>
      <c r="G78" s="191" t="s">
        <v>1672</v>
      </c>
      <c r="H78" s="191" t="s">
        <v>763</v>
      </c>
      <c r="I78" s="191" t="s">
        <v>2966</v>
      </c>
      <c r="J78" s="191" t="s">
        <v>1653</v>
      </c>
      <c r="K78" s="191" t="s">
        <v>2729</v>
      </c>
      <c r="L78" s="191">
        <v>23</v>
      </c>
      <c r="M78" s="191" t="s">
        <v>2967</v>
      </c>
      <c r="N78" s="191" t="s">
        <v>2967</v>
      </c>
      <c r="O78" s="192" t="s">
        <v>2968</v>
      </c>
      <c r="P78" s="6">
        <v>168</v>
      </c>
    </row>
    <row r="79" spans="1:16" ht="12.75">
      <c r="A79" s="191" t="s">
        <v>1676</v>
      </c>
      <c r="B79" s="161" t="s">
        <v>1838</v>
      </c>
      <c r="C79" s="161" t="s">
        <v>1744</v>
      </c>
      <c r="D79" s="161" t="s">
        <v>840</v>
      </c>
      <c r="E79" s="191">
        <v>76</v>
      </c>
      <c r="F79" s="191" t="s">
        <v>3616</v>
      </c>
      <c r="G79" s="191" t="s">
        <v>1834</v>
      </c>
      <c r="H79" s="191" t="s">
        <v>763</v>
      </c>
      <c r="I79" s="191" t="s">
        <v>1752</v>
      </c>
      <c r="J79" s="191" t="s">
        <v>1653</v>
      </c>
      <c r="K79" s="191" t="s">
        <v>2729</v>
      </c>
      <c r="L79" s="191">
        <v>24</v>
      </c>
      <c r="M79" s="191" t="s">
        <v>2967</v>
      </c>
      <c r="N79" s="191" t="s">
        <v>2967</v>
      </c>
      <c r="O79" s="192" t="s">
        <v>2969</v>
      </c>
      <c r="P79" s="6">
        <v>167</v>
      </c>
    </row>
    <row r="80" spans="1:16" ht="12.75">
      <c r="A80" s="191" t="s">
        <v>1902</v>
      </c>
      <c r="B80" s="161" t="s">
        <v>2051</v>
      </c>
      <c r="C80" s="161" t="s">
        <v>2180</v>
      </c>
      <c r="D80" s="161" t="s">
        <v>680</v>
      </c>
      <c r="E80" s="191">
        <v>77</v>
      </c>
      <c r="F80" s="191" t="s">
        <v>3617</v>
      </c>
      <c r="G80" s="191" t="s">
        <v>1857</v>
      </c>
      <c r="H80" s="191" t="s">
        <v>763</v>
      </c>
      <c r="I80" s="191" t="s">
        <v>1899</v>
      </c>
      <c r="J80" s="191" t="s">
        <v>1653</v>
      </c>
      <c r="K80" s="191" t="s">
        <v>2746</v>
      </c>
      <c r="L80" s="191">
        <v>20</v>
      </c>
      <c r="M80" s="191" t="s">
        <v>2970</v>
      </c>
      <c r="N80" s="191" t="s">
        <v>2970</v>
      </c>
      <c r="O80" s="192" t="s">
        <v>2971</v>
      </c>
      <c r="P80" s="6">
        <v>166</v>
      </c>
    </row>
    <row r="81" spans="1:16" ht="12.75">
      <c r="A81" s="191" t="s">
        <v>1766</v>
      </c>
      <c r="B81" s="161" t="s">
        <v>2184</v>
      </c>
      <c r="C81" s="161" t="s">
        <v>1732</v>
      </c>
      <c r="D81" s="161" t="s">
        <v>1506</v>
      </c>
      <c r="E81" s="191">
        <v>78</v>
      </c>
      <c r="F81" s="191" t="s">
        <v>3618</v>
      </c>
      <c r="G81" s="191" t="s">
        <v>1857</v>
      </c>
      <c r="H81" s="191" t="s">
        <v>763</v>
      </c>
      <c r="I81" s="191" t="s">
        <v>1733</v>
      </c>
      <c r="J81" s="191" t="s">
        <v>1653</v>
      </c>
      <c r="K81" s="191" t="s">
        <v>2746</v>
      </c>
      <c r="L81" s="191">
        <v>21</v>
      </c>
      <c r="M81" s="191" t="s">
        <v>2970</v>
      </c>
      <c r="N81" s="191" t="s">
        <v>2970</v>
      </c>
      <c r="O81" s="192" t="s">
        <v>2972</v>
      </c>
      <c r="P81" s="6">
        <v>165</v>
      </c>
    </row>
    <row r="82" spans="1:16" ht="12.75">
      <c r="A82" s="191" t="s">
        <v>1760</v>
      </c>
      <c r="B82" s="161" t="s">
        <v>2973</v>
      </c>
      <c r="C82" s="161" t="s">
        <v>1769</v>
      </c>
      <c r="D82" s="161" t="s">
        <v>3469</v>
      </c>
      <c r="E82" s="191">
        <v>79</v>
      </c>
      <c r="F82" s="191" t="s">
        <v>3619</v>
      </c>
      <c r="G82" s="191" t="s">
        <v>2647</v>
      </c>
      <c r="H82" s="191" t="s">
        <v>763</v>
      </c>
      <c r="I82" s="191" t="s">
        <v>2974</v>
      </c>
      <c r="J82" s="191" t="s">
        <v>1653</v>
      </c>
      <c r="K82" s="191" t="s">
        <v>2787</v>
      </c>
      <c r="L82" s="191">
        <v>11</v>
      </c>
      <c r="M82" s="191" t="s">
        <v>2975</v>
      </c>
      <c r="N82" s="191" t="s">
        <v>2975</v>
      </c>
      <c r="O82" s="192" t="s">
        <v>2976</v>
      </c>
      <c r="P82" s="6">
        <v>164</v>
      </c>
    </row>
    <row r="83" spans="1:16" ht="12.75">
      <c r="A83" s="191" t="s">
        <v>2248</v>
      </c>
      <c r="B83" s="161" t="s">
        <v>2977</v>
      </c>
      <c r="C83" s="161" t="s">
        <v>2420</v>
      </c>
      <c r="D83" s="161" t="s">
        <v>823</v>
      </c>
      <c r="E83" s="191">
        <v>80</v>
      </c>
      <c r="F83" s="191" t="s">
        <v>3620</v>
      </c>
      <c r="G83" s="191" t="s">
        <v>1834</v>
      </c>
      <c r="H83" s="191" t="s">
        <v>765</v>
      </c>
      <c r="I83" s="191" t="s">
        <v>1694</v>
      </c>
      <c r="J83" s="191" t="s">
        <v>1653</v>
      </c>
      <c r="K83" s="191" t="s">
        <v>2784</v>
      </c>
      <c r="L83" s="191">
        <v>6</v>
      </c>
      <c r="M83" s="191" t="s">
        <v>2978</v>
      </c>
      <c r="N83" s="191" t="s">
        <v>2978</v>
      </c>
      <c r="O83" s="192" t="s">
        <v>2979</v>
      </c>
      <c r="P83" s="6">
        <v>163</v>
      </c>
    </row>
    <row r="84" spans="1:16" ht="12.75">
      <c r="A84" s="191">
        <v>97</v>
      </c>
      <c r="B84" s="161" t="s">
        <v>3637</v>
      </c>
      <c r="C84" s="161" t="s">
        <v>3638</v>
      </c>
      <c r="D84" s="161" t="s">
        <v>3639</v>
      </c>
      <c r="E84" s="191">
        <v>81</v>
      </c>
      <c r="F84" s="191" t="s">
        <v>3621</v>
      </c>
      <c r="G84" s="191" t="s">
        <v>1834</v>
      </c>
      <c r="H84" s="191" t="s">
        <v>765</v>
      </c>
      <c r="I84" s="161" t="s">
        <v>2613</v>
      </c>
      <c r="J84" s="191" t="s">
        <v>1653</v>
      </c>
      <c r="K84" s="191" t="s">
        <v>2784</v>
      </c>
      <c r="L84" s="191">
        <v>7</v>
      </c>
      <c r="M84" s="161" t="s">
        <v>2978</v>
      </c>
      <c r="N84" s="161" t="s">
        <v>2978</v>
      </c>
      <c r="O84" s="161" t="s">
        <v>3641</v>
      </c>
      <c r="P84" s="6">
        <v>162</v>
      </c>
    </row>
    <row r="85" spans="1:16" ht="12.75">
      <c r="A85" s="191" t="s">
        <v>2059</v>
      </c>
      <c r="B85" s="161" t="s">
        <v>2106</v>
      </c>
      <c r="C85" s="161" t="s">
        <v>1870</v>
      </c>
      <c r="D85" s="161" t="s">
        <v>815</v>
      </c>
      <c r="E85" s="191">
        <v>82</v>
      </c>
      <c r="F85" s="191" t="s">
        <v>3622</v>
      </c>
      <c r="G85" s="191" t="s">
        <v>1672</v>
      </c>
      <c r="H85" s="191" t="s">
        <v>763</v>
      </c>
      <c r="I85" s="191" t="s">
        <v>1752</v>
      </c>
      <c r="J85" s="191" t="s">
        <v>1653</v>
      </c>
      <c r="K85" s="191" t="s">
        <v>2729</v>
      </c>
      <c r="L85" s="191">
        <v>25</v>
      </c>
      <c r="M85" s="191" t="s">
        <v>2980</v>
      </c>
      <c r="N85" s="191" t="s">
        <v>2980</v>
      </c>
      <c r="O85" s="192" t="s">
        <v>2981</v>
      </c>
      <c r="P85" s="6">
        <v>161</v>
      </c>
    </row>
    <row r="86" spans="1:16" ht="12.75">
      <c r="A86" s="191" t="s">
        <v>1749</v>
      </c>
      <c r="B86" s="161" t="s">
        <v>2982</v>
      </c>
      <c r="C86" s="161" t="s">
        <v>2983</v>
      </c>
      <c r="D86" s="161" t="s">
        <v>3470</v>
      </c>
      <c r="E86" s="191">
        <v>83</v>
      </c>
      <c r="F86" s="191" t="s">
        <v>3623</v>
      </c>
      <c r="G86" s="191" t="s">
        <v>2410</v>
      </c>
      <c r="H86" s="191" t="s">
        <v>763</v>
      </c>
      <c r="I86" s="191" t="s">
        <v>2984</v>
      </c>
      <c r="J86" s="191" t="s">
        <v>1653</v>
      </c>
      <c r="K86" s="191" t="s">
        <v>2746</v>
      </c>
      <c r="L86" s="191">
        <v>22</v>
      </c>
      <c r="M86" s="191" t="s">
        <v>2985</v>
      </c>
      <c r="N86" s="191" t="s">
        <v>2985</v>
      </c>
      <c r="O86" s="192" t="s">
        <v>2986</v>
      </c>
      <c r="P86" s="6">
        <v>160</v>
      </c>
    </row>
    <row r="87" spans="1:16" ht="12.75">
      <c r="A87" s="191" t="s">
        <v>2043</v>
      </c>
      <c r="B87" s="161" t="s">
        <v>2342</v>
      </c>
      <c r="C87" s="161" t="s">
        <v>2987</v>
      </c>
      <c r="D87" s="161" t="s">
        <v>1512</v>
      </c>
      <c r="E87" s="191">
        <v>84</v>
      </c>
      <c r="F87" s="191" t="s">
        <v>3624</v>
      </c>
      <c r="G87" s="191" t="s">
        <v>2454</v>
      </c>
      <c r="H87" s="191" t="s">
        <v>765</v>
      </c>
      <c r="I87" s="191" t="s">
        <v>2187</v>
      </c>
      <c r="J87" s="191" t="s">
        <v>1653</v>
      </c>
      <c r="K87" s="191" t="s">
        <v>2792</v>
      </c>
      <c r="L87" s="191">
        <v>6</v>
      </c>
      <c r="M87" s="191" t="s">
        <v>2988</v>
      </c>
      <c r="N87" s="191" t="s">
        <v>2988</v>
      </c>
      <c r="O87" s="192" t="s">
        <v>2989</v>
      </c>
      <c r="P87" s="6">
        <v>159</v>
      </c>
    </row>
    <row r="88" spans="1:16" ht="12.75">
      <c r="A88" s="191" t="s">
        <v>2194</v>
      </c>
      <c r="B88" s="161" t="s">
        <v>2990</v>
      </c>
      <c r="C88" s="161" t="s">
        <v>190</v>
      </c>
      <c r="D88" s="161" t="s">
        <v>1141</v>
      </c>
      <c r="E88" s="191">
        <v>85</v>
      </c>
      <c r="F88" s="191" t="s">
        <v>3625</v>
      </c>
      <c r="G88" s="191" t="s">
        <v>1822</v>
      </c>
      <c r="H88" s="191" t="s">
        <v>763</v>
      </c>
      <c r="I88" s="191" t="s">
        <v>1990</v>
      </c>
      <c r="J88" s="191" t="s">
        <v>1653</v>
      </c>
      <c r="K88" s="191" t="s">
        <v>2729</v>
      </c>
      <c r="L88" s="191">
        <v>26</v>
      </c>
      <c r="M88" s="191" t="s">
        <v>2991</v>
      </c>
      <c r="N88" s="191" t="s">
        <v>2991</v>
      </c>
      <c r="O88" s="192" t="s">
        <v>2992</v>
      </c>
      <c r="P88" s="6">
        <v>158</v>
      </c>
    </row>
    <row r="89" spans="1:16" ht="12.75">
      <c r="A89" s="191" t="s">
        <v>1981</v>
      </c>
      <c r="B89" s="161" t="s">
        <v>2993</v>
      </c>
      <c r="C89" s="161" t="s">
        <v>1921</v>
      </c>
      <c r="D89" s="161" t="s">
        <v>3471</v>
      </c>
      <c r="E89" s="191">
        <v>86</v>
      </c>
      <c r="F89" s="191" t="s">
        <v>3626</v>
      </c>
      <c r="G89" s="191" t="s">
        <v>2410</v>
      </c>
      <c r="H89" s="191" t="s">
        <v>765</v>
      </c>
      <c r="I89" s="191" t="s">
        <v>2994</v>
      </c>
      <c r="J89" s="191" t="s">
        <v>1653</v>
      </c>
      <c r="K89" s="191" t="s">
        <v>2792</v>
      </c>
      <c r="L89" s="191">
        <v>7</v>
      </c>
      <c r="M89" s="191" t="s">
        <v>2995</v>
      </c>
      <c r="N89" s="191" t="s">
        <v>2995</v>
      </c>
      <c r="O89" s="192" t="s">
        <v>2996</v>
      </c>
      <c r="P89" s="6">
        <v>157</v>
      </c>
    </row>
    <row r="90" spans="1:16" ht="12.75">
      <c r="A90" s="191" t="s">
        <v>2131</v>
      </c>
      <c r="B90" s="161" t="s">
        <v>2997</v>
      </c>
      <c r="C90" s="161" t="s">
        <v>381</v>
      </c>
      <c r="D90" s="161" t="s">
        <v>574</v>
      </c>
      <c r="E90" s="191">
        <v>87</v>
      </c>
      <c r="F90" s="191" t="s">
        <v>3627</v>
      </c>
      <c r="G90" s="191" t="s">
        <v>1822</v>
      </c>
      <c r="H90" s="191" t="s">
        <v>763</v>
      </c>
      <c r="I90" s="191" t="s">
        <v>1752</v>
      </c>
      <c r="J90" s="191" t="s">
        <v>1653</v>
      </c>
      <c r="K90" s="191" t="s">
        <v>2729</v>
      </c>
      <c r="L90" s="191">
        <v>27</v>
      </c>
      <c r="M90" s="191" t="s">
        <v>2998</v>
      </c>
      <c r="N90" s="191" t="s">
        <v>2998</v>
      </c>
      <c r="O90" s="192" t="s">
        <v>2999</v>
      </c>
      <c r="P90" s="6">
        <v>156</v>
      </c>
    </row>
    <row r="91" spans="1:16" ht="12.75">
      <c r="A91" s="191" t="s">
        <v>1730</v>
      </c>
      <c r="B91" s="161" t="s">
        <v>3000</v>
      </c>
      <c r="C91" s="161" t="s">
        <v>1870</v>
      </c>
      <c r="D91" s="161" t="s">
        <v>3472</v>
      </c>
      <c r="E91" s="191">
        <v>88</v>
      </c>
      <c r="F91" s="191" t="s">
        <v>3628</v>
      </c>
      <c r="G91" s="191" t="s">
        <v>1672</v>
      </c>
      <c r="H91" s="191" t="s">
        <v>763</v>
      </c>
      <c r="I91" s="191" t="s">
        <v>1752</v>
      </c>
      <c r="J91" s="191" t="s">
        <v>1653</v>
      </c>
      <c r="K91" s="191" t="s">
        <v>2729</v>
      </c>
      <c r="L91" s="191">
        <v>28</v>
      </c>
      <c r="M91" s="191" t="s">
        <v>3001</v>
      </c>
      <c r="N91" s="191" t="s">
        <v>3001</v>
      </c>
      <c r="O91" s="192" t="s">
        <v>3002</v>
      </c>
      <c r="P91" s="6">
        <v>155</v>
      </c>
    </row>
    <row r="92" spans="1:16" ht="12.75">
      <c r="A92" s="191" t="s">
        <v>2209</v>
      </c>
      <c r="B92" s="161" t="s">
        <v>250</v>
      </c>
      <c r="C92" s="161" t="s">
        <v>251</v>
      </c>
      <c r="D92" s="161" t="s">
        <v>476</v>
      </c>
      <c r="E92" s="191">
        <v>89</v>
      </c>
      <c r="F92" s="191" t="s">
        <v>3629</v>
      </c>
      <c r="G92" s="191" t="s">
        <v>252</v>
      </c>
      <c r="H92" s="191" t="s">
        <v>763</v>
      </c>
      <c r="I92" s="191" t="s">
        <v>67</v>
      </c>
      <c r="J92" s="191" t="s">
        <v>1653</v>
      </c>
      <c r="K92" s="191" t="s">
        <v>2787</v>
      </c>
      <c r="L92" s="191">
        <v>12</v>
      </c>
      <c r="M92" s="191" t="s">
        <v>3003</v>
      </c>
      <c r="N92" s="191" t="s">
        <v>3003</v>
      </c>
      <c r="O92" s="192" t="s">
        <v>3004</v>
      </c>
      <c r="P92" s="6">
        <v>154</v>
      </c>
    </row>
    <row r="93" spans="1:16" ht="12.75">
      <c r="A93" s="191" t="s">
        <v>1737</v>
      </c>
      <c r="B93" s="161" t="s">
        <v>3005</v>
      </c>
      <c r="C93" s="161" t="s">
        <v>3006</v>
      </c>
      <c r="D93" s="161" t="s">
        <v>3473</v>
      </c>
      <c r="E93" s="191">
        <v>90</v>
      </c>
      <c r="F93" s="191" t="s">
        <v>3630</v>
      </c>
      <c r="G93" s="191" t="s">
        <v>2454</v>
      </c>
      <c r="H93" s="191" t="s">
        <v>765</v>
      </c>
      <c r="I93" s="191" t="s">
        <v>3007</v>
      </c>
      <c r="J93" s="191" t="s">
        <v>1653</v>
      </c>
      <c r="K93" s="191" t="s">
        <v>2792</v>
      </c>
      <c r="L93" s="191">
        <v>8</v>
      </c>
      <c r="M93" s="191" t="s">
        <v>3008</v>
      </c>
      <c r="N93" s="191" t="s">
        <v>3008</v>
      </c>
      <c r="O93" s="192" t="s">
        <v>3009</v>
      </c>
      <c r="P93" s="6">
        <v>153</v>
      </c>
    </row>
    <row r="94" spans="1:16" ht="12.75">
      <c r="A94" s="191" t="s">
        <v>2229</v>
      </c>
      <c r="B94" s="161" t="s">
        <v>3010</v>
      </c>
      <c r="C94" s="161" t="s">
        <v>3011</v>
      </c>
      <c r="D94" s="161" t="s">
        <v>3474</v>
      </c>
      <c r="E94" s="191">
        <v>91</v>
      </c>
      <c r="F94" s="191" t="s">
        <v>3631</v>
      </c>
      <c r="G94" s="191" t="s">
        <v>2454</v>
      </c>
      <c r="H94" s="191" t="s">
        <v>765</v>
      </c>
      <c r="I94" s="191" t="s">
        <v>3012</v>
      </c>
      <c r="J94" s="191" t="s">
        <v>1653</v>
      </c>
      <c r="K94" s="191" t="s">
        <v>2792</v>
      </c>
      <c r="L94" s="191">
        <v>9</v>
      </c>
      <c r="M94" s="191" t="s">
        <v>3013</v>
      </c>
      <c r="N94" s="191" t="s">
        <v>3013</v>
      </c>
      <c r="O94" s="192" t="s">
        <v>3014</v>
      </c>
      <c r="P94" s="6">
        <v>152</v>
      </c>
    </row>
    <row r="95" spans="1:16" ht="12.75">
      <c r="A95" s="191" t="s">
        <v>2078</v>
      </c>
      <c r="B95" s="161" t="s">
        <v>3015</v>
      </c>
      <c r="C95" s="161" t="s">
        <v>1769</v>
      </c>
      <c r="D95" s="161" t="s">
        <v>890</v>
      </c>
      <c r="E95" s="191">
        <v>92</v>
      </c>
      <c r="F95" s="191" t="s">
        <v>3632</v>
      </c>
      <c r="G95" s="191" t="s">
        <v>145</v>
      </c>
      <c r="H95" s="191" t="s">
        <v>763</v>
      </c>
      <c r="I95" s="191" t="s">
        <v>2580</v>
      </c>
      <c r="J95" s="191" t="s">
        <v>1653</v>
      </c>
      <c r="K95" s="191" t="s">
        <v>2787</v>
      </c>
      <c r="L95" s="191">
        <v>13</v>
      </c>
      <c r="M95" s="191" t="s">
        <v>3016</v>
      </c>
      <c r="N95" s="191" t="s">
        <v>3016</v>
      </c>
      <c r="O95" s="192" t="s">
        <v>3017</v>
      </c>
      <c r="P95" s="6">
        <v>151</v>
      </c>
    </row>
    <row r="96" spans="1:16" ht="12.75">
      <c r="A96" s="191" t="s">
        <v>1912</v>
      </c>
      <c r="B96" s="161" t="s">
        <v>3018</v>
      </c>
      <c r="C96" s="161" t="s">
        <v>1692</v>
      </c>
      <c r="D96" s="161" t="s">
        <v>3475</v>
      </c>
      <c r="E96" s="191">
        <v>93</v>
      </c>
      <c r="F96" s="191" t="s">
        <v>3633</v>
      </c>
      <c r="G96" s="191" t="s">
        <v>1822</v>
      </c>
      <c r="H96" s="191" t="s">
        <v>763</v>
      </c>
      <c r="I96" s="191" t="s">
        <v>3019</v>
      </c>
      <c r="J96" s="191" t="s">
        <v>1653</v>
      </c>
      <c r="K96" s="191" t="s">
        <v>2729</v>
      </c>
      <c r="L96" s="191">
        <v>29</v>
      </c>
      <c r="M96" s="191" t="s">
        <v>3020</v>
      </c>
      <c r="N96" s="191" t="s">
        <v>3020</v>
      </c>
      <c r="O96" s="192" t="s">
        <v>3021</v>
      </c>
      <c r="P96" s="6">
        <v>150</v>
      </c>
    </row>
    <row r="97" spans="1:16" ht="12.75">
      <c r="A97" s="191" t="s">
        <v>1742</v>
      </c>
      <c r="B97" s="161" t="s">
        <v>3022</v>
      </c>
      <c r="C97" s="161" t="s">
        <v>2265</v>
      </c>
      <c r="D97" s="161" t="s">
        <v>3476</v>
      </c>
      <c r="E97" s="191">
        <v>94</v>
      </c>
      <c r="F97" s="191" t="s">
        <v>3634</v>
      </c>
      <c r="G97" s="191" t="s">
        <v>2305</v>
      </c>
      <c r="H97" s="191" t="s">
        <v>765</v>
      </c>
      <c r="I97" s="191" t="s">
        <v>1752</v>
      </c>
      <c r="J97" s="191" t="s">
        <v>1653</v>
      </c>
      <c r="K97" s="191" t="s">
        <v>2873</v>
      </c>
      <c r="L97" s="191">
        <v>2</v>
      </c>
      <c r="M97" s="191" t="s">
        <v>3023</v>
      </c>
      <c r="N97" s="191" t="s">
        <v>3023</v>
      </c>
      <c r="O97" s="192" t="s">
        <v>3024</v>
      </c>
      <c r="P97" s="6">
        <v>149</v>
      </c>
    </row>
    <row r="98" spans="1:16" ht="12.75">
      <c r="A98" s="191" t="s">
        <v>2055</v>
      </c>
      <c r="B98" s="161" t="s">
        <v>3025</v>
      </c>
      <c r="C98" s="161" t="s">
        <v>3026</v>
      </c>
      <c r="D98" s="161" t="s">
        <v>3477</v>
      </c>
      <c r="E98" s="191">
        <v>95</v>
      </c>
      <c r="F98" s="191" t="s">
        <v>3635</v>
      </c>
      <c r="G98" s="191" t="s">
        <v>37</v>
      </c>
      <c r="H98" s="191" t="s">
        <v>765</v>
      </c>
      <c r="I98" s="191" t="s">
        <v>1752</v>
      </c>
      <c r="J98" s="191" t="s">
        <v>1653</v>
      </c>
      <c r="K98" s="191" t="s">
        <v>2792</v>
      </c>
      <c r="L98" s="191">
        <v>10</v>
      </c>
      <c r="M98" s="191" t="s">
        <v>3027</v>
      </c>
      <c r="N98" s="191" t="s">
        <v>3027</v>
      </c>
      <c r="O98" s="192" t="s">
        <v>3028</v>
      </c>
      <c r="P98" s="6">
        <v>148</v>
      </c>
    </row>
    <row r="99" spans="1:16" ht="12.75">
      <c r="A99" s="191" t="s">
        <v>2166</v>
      </c>
      <c r="B99" s="161" t="s">
        <v>3029</v>
      </c>
      <c r="C99" s="161" t="s">
        <v>1821</v>
      </c>
      <c r="D99" s="161" t="s">
        <v>3478</v>
      </c>
      <c r="E99" s="191">
        <v>96</v>
      </c>
      <c r="F99" s="191" t="s">
        <v>3636</v>
      </c>
      <c r="G99" s="191" t="s">
        <v>252</v>
      </c>
      <c r="H99" s="191" t="s">
        <v>763</v>
      </c>
      <c r="I99" s="191" t="s">
        <v>3030</v>
      </c>
      <c r="J99" s="191" t="s">
        <v>1653</v>
      </c>
      <c r="K99" s="191" t="s">
        <v>2787</v>
      </c>
      <c r="L99" s="191">
        <v>14</v>
      </c>
      <c r="M99" s="191" t="s">
        <v>3031</v>
      </c>
      <c r="N99" s="191" t="s">
        <v>3031</v>
      </c>
      <c r="O99" s="192" t="s">
        <v>3032</v>
      </c>
      <c r="P99" s="6">
        <v>147</v>
      </c>
    </row>
    <row r="100" spans="1:16" ht="12.75">
      <c r="A100" s="191" t="s">
        <v>1778</v>
      </c>
      <c r="B100" s="161" t="s">
        <v>3033</v>
      </c>
      <c r="C100" s="161" t="s">
        <v>1994</v>
      </c>
      <c r="D100" s="161" t="s">
        <v>3479</v>
      </c>
      <c r="E100" s="6">
        <v>97</v>
      </c>
      <c r="F100" s="1" t="s">
        <v>3640</v>
      </c>
      <c r="G100" s="191" t="s">
        <v>1693</v>
      </c>
      <c r="H100" s="191" t="s">
        <v>763</v>
      </c>
      <c r="I100" s="191" t="s">
        <v>1733</v>
      </c>
      <c r="J100" s="191" t="s">
        <v>1653</v>
      </c>
      <c r="K100" s="191" t="s">
        <v>2729</v>
      </c>
      <c r="L100" s="191">
        <v>30</v>
      </c>
      <c r="M100" s="191" t="s">
        <v>3034</v>
      </c>
      <c r="N100" s="191" t="s">
        <v>3034</v>
      </c>
      <c r="O100" s="192" t="s">
        <v>3035</v>
      </c>
      <c r="P100" s="6">
        <v>146</v>
      </c>
    </row>
    <row r="102" spans="1:4" ht="18">
      <c r="A102" s="186" t="s">
        <v>3036</v>
      </c>
      <c r="B102" s="187"/>
      <c r="C102" s="188"/>
      <c r="D102" s="188"/>
    </row>
    <row r="103" spans="1:16" ht="12.75">
      <c r="A103" s="134" t="s">
        <v>1167</v>
      </c>
      <c r="B103" s="133" t="s">
        <v>1637</v>
      </c>
      <c r="C103" s="133" t="s">
        <v>1638</v>
      </c>
      <c r="D103" s="133"/>
      <c r="E103" s="134" t="s">
        <v>1636</v>
      </c>
      <c r="F103" s="134"/>
      <c r="G103" s="134" t="s">
        <v>1639</v>
      </c>
      <c r="H103" s="134" t="s">
        <v>1640</v>
      </c>
      <c r="I103" s="134" t="s">
        <v>1641</v>
      </c>
      <c r="J103" s="134" t="s">
        <v>3432</v>
      </c>
      <c r="K103" s="134" t="s">
        <v>1643</v>
      </c>
      <c r="L103" s="134" t="s">
        <v>3433</v>
      </c>
      <c r="M103" s="134" t="s">
        <v>1317</v>
      </c>
      <c r="N103" s="134" t="s">
        <v>1645</v>
      </c>
      <c r="O103" s="190" t="s">
        <v>1646</v>
      </c>
      <c r="P103" s="6" t="s">
        <v>797</v>
      </c>
    </row>
    <row r="104" spans="1:16" ht="12.75">
      <c r="A104" s="191" t="s">
        <v>1767</v>
      </c>
      <c r="B104" s="161" t="s">
        <v>370</v>
      </c>
      <c r="C104" s="161" t="s">
        <v>1658</v>
      </c>
      <c r="D104" s="161" t="s">
        <v>522</v>
      </c>
      <c r="E104" s="191">
        <v>1</v>
      </c>
      <c r="F104" s="191"/>
      <c r="G104" s="191" t="s">
        <v>1857</v>
      </c>
      <c r="H104" s="191" t="s">
        <v>763</v>
      </c>
      <c r="I104" s="191" t="s">
        <v>1476</v>
      </c>
      <c r="J104" s="191" t="s">
        <v>1653</v>
      </c>
      <c r="K104" s="191" t="s">
        <v>2746</v>
      </c>
      <c r="L104" s="191">
        <v>1</v>
      </c>
      <c r="M104" s="191" t="s">
        <v>3037</v>
      </c>
      <c r="N104" s="191" t="s">
        <v>3037</v>
      </c>
      <c r="O104" s="192" t="s">
        <v>3038</v>
      </c>
      <c r="P104" s="6">
        <v>226</v>
      </c>
    </row>
    <row r="105" spans="1:16" ht="12.75">
      <c r="A105" s="191" t="s">
        <v>1737</v>
      </c>
      <c r="B105" s="161" t="s">
        <v>3039</v>
      </c>
      <c r="C105" s="161" t="s">
        <v>1856</v>
      </c>
      <c r="D105" s="161" t="s">
        <v>1523</v>
      </c>
      <c r="E105" s="191">
        <v>2</v>
      </c>
      <c r="F105" s="191"/>
      <c r="G105" s="191" t="s">
        <v>1693</v>
      </c>
      <c r="H105" s="191" t="s">
        <v>763</v>
      </c>
      <c r="I105" s="191" t="s">
        <v>551</v>
      </c>
      <c r="J105" s="191" t="s">
        <v>1653</v>
      </c>
      <c r="K105" s="191" t="s">
        <v>2729</v>
      </c>
      <c r="L105" s="191">
        <v>1</v>
      </c>
      <c r="M105" s="191" t="s">
        <v>3040</v>
      </c>
      <c r="N105" s="191" t="s">
        <v>3040</v>
      </c>
      <c r="O105" s="192" t="s">
        <v>3041</v>
      </c>
      <c r="P105" s="6">
        <v>225</v>
      </c>
    </row>
    <row r="106" spans="1:16" ht="12.75">
      <c r="A106" s="191" t="s">
        <v>1682</v>
      </c>
      <c r="B106" s="161" t="s">
        <v>3042</v>
      </c>
      <c r="C106" s="161" t="s">
        <v>3043</v>
      </c>
      <c r="D106" s="161" t="s">
        <v>3480</v>
      </c>
      <c r="E106" s="191">
        <v>3</v>
      </c>
      <c r="F106" s="191"/>
      <c r="G106" s="191" t="s">
        <v>1939</v>
      </c>
      <c r="H106" s="191" t="s">
        <v>763</v>
      </c>
      <c r="I106" s="191" t="s">
        <v>3044</v>
      </c>
      <c r="J106" s="191" t="s">
        <v>1653</v>
      </c>
      <c r="K106" s="191" t="s">
        <v>2729</v>
      </c>
      <c r="L106" s="191">
        <v>2</v>
      </c>
      <c r="M106" s="191" t="s">
        <v>3040</v>
      </c>
      <c r="N106" s="191" t="s">
        <v>3040</v>
      </c>
      <c r="O106" s="192" t="s">
        <v>3045</v>
      </c>
      <c r="P106" s="6">
        <v>224</v>
      </c>
    </row>
    <row r="107" spans="1:16" ht="12.75">
      <c r="A107" s="191" t="s">
        <v>2737</v>
      </c>
      <c r="B107" s="161" t="s">
        <v>3046</v>
      </c>
      <c r="C107" s="161" t="s">
        <v>3047</v>
      </c>
      <c r="D107" s="161" t="s">
        <v>3481</v>
      </c>
      <c r="E107" s="191">
        <v>4</v>
      </c>
      <c r="F107" s="191"/>
      <c r="G107" s="191" t="s">
        <v>2656</v>
      </c>
      <c r="H107" s="191" t="s">
        <v>765</v>
      </c>
      <c r="I107" s="191" t="s">
        <v>3048</v>
      </c>
      <c r="J107" s="191" t="s">
        <v>1653</v>
      </c>
      <c r="K107" s="191" t="s">
        <v>2873</v>
      </c>
      <c r="L107" s="191">
        <v>1</v>
      </c>
      <c r="M107" s="191" t="s">
        <v>3049</v>
      </c>
      <c r="N107" s="191" t="s">
        <v>3049</v>
      </c>
      <c r="O107" s="192" t="s">
        <v>3050</v>
      </c>
      <c r="P107" s="6">
        <v>223</v>
      </c>
    </row>
    <row r="108" spans="1:16" ht="12.75">
      <c r="A108" s="191" t="s">
        <v>1708</v>
      </c>
      <c r="B108" s="161" t="s">
        <v>3051</v>
      </c>
      <c r="C108" s="161" t="s">
        <v>3052</v>
      </c>
      <c r="D108" s="161" t="s">
        <v>545</v>
      </c>
      <c r="E108" s="191">
        <v>5</v>
      </c>
      <c r="F108" s="191"/>
      <c r="G108" s="191" t="s">
        <v>1693</v>
      </c>
      <c r="H108" s="191" t="s">
        <v>763</v>
      </c>
      <c r="I108" s="191" t="s">
        <v>1733</v>
      </c>
      <c r="J108" s="191" t="s">
        <v>1653</v>
      </c>
      <c r="K108" s="191" t="s">
        <v>2729</v>
      </c>
      <c r="L108" s="191">
        <v>3</v>
      </c>
      <c r="M108" s="191" t="s">
        <v>3053</v>
      </c>
      <c r="N108" s="191" t="s">
        <v>3053</v>
      </c>
      <c r="O108" s="192" t="s">
        <v>3054</v>
      </c>
      <c r="P108" s="6">
        <v>222</v>
      </c>
    </row>
    <row r="109" spans="1:16" ht="12.75">
      <c r="A109" s="191" t="s">
        <v>3055</v>
      </c>
      <c r="B109" s="161" t="s">
        <v>3056</v>
      </c>
      <c r="C109" s="161" t="s">
        <v>2568</v>
      </c>
      <c r="D109" s="161" t="s">
        <v>3482</v>
      </c>
      <c r="E109" s="191">
        <v>6</v>
      </c>
      <c r="F109" s="191"/>
      <c r="G109" s="191" t="s">
        <v>1693</v>
      </c>
      <c r="H109" s="191" t="s">
        <v>763</v>
      </c>
      <c r="I109" s="191" t="s">
        <v>1667</v>
      </c>
      <c r="J109" s="191" t="s">
        <v>1653</v>
      </c>
      <c r="K109" s="191" t="s">
        <v>2729</v>
      </c>
      <c r="L109" s="191">
        <v>4</v>
      </c>
      <c r="M109" s="191" t="s">
        <v>3057</v>
      </c>
      <c r="N109" s="191" t="s">
        <v>3057</v>
      </c>
      <c r="O109" s="192" t="s">
        <v>3058</v>
      </c>
      <c r="P109" s="6">
        <v>221</v>
      </c>
    </row>
    <row r="110" spans="1:16" ht="12.75">
      <c r="A110" s="191" t="s">
        <v>1867</v>
      </c>
      <c r="B110" s="161" t="s">
        <v>1799</v>
      </c>
      <c r="C110" s="161" t="s">
        <v>1800</v>
      </c>
      <c r="D110" s="161" t="s">
        <v>849</v>
      </c>
      <c r="E110" s="191">
        <v>7</v>
      </c>
      <c r="F110" s="191"/>
      <c r="G110" s="191" t="s">
        <v>1956</v>
      </c>
      <c r="H110" s="191" t="s">
        <v>763</v>
      </c>
      <c r="I110" s="191" t="s">
        <v>1801</v>
      </c>
      <c r="J110" s="191" t="s">
        <v>1653</v>
      </c>
      <c r="K110" s="191" t="s">
        <v>2754</v>
      </c>
      <c r="L110" s="191">
        <v>1</v>
      </c>
      <c r="M110" s="191" t="s">
        <v>3059</v>
      </c>
      <c r="N110" s="191" t="s">
        <v>3059</v>
      </c>
      <c r="O110" s="192" t="s">
        <v>3060</v>
      </c>
      <c r="P110" s="6">
        <v>220</v>
      </c>
    </row>
    <row r="111" spans="1:16" ht="12.75">
      <c r="A111" s="191" t="s">
        <v>2105</v>
      </c>
      <c r="B111" s="161" t="s">
        <v>1785</v>
      </c>
      <c r="C111" s="161" t="s">
        <v>1786</v>
      </c>
      <c r="D111" s="161" t="s">
        <v>775</v>
      </c>
      <c r="E111" s="191">
        <v>8</v>
      </c>
      <c r="F111" s="191"/>
      <c r="G111" s="191" t="s">
        <v>2062</v>
      </c>
      <c r="H111" s="191" t="s">
        <v>763</v>
      </c>
      <c r="I111" s="191" t="s">
        <v>1694</v>
      </c>
      <c r="J111" s="191" t="s">
        <v>1653</v>
      </c>
      <c r="K111" s="191" t="s">
        <v>2729</v>
      </c>
      <c r="L111" s="191">
        <v>5</v>
      </c>
      <c r="M111" s="191" t="s">
        <v>3061</v>
      </c>
      <c r="N111" s="191" t="s">
        <v>3061</v>
      </c>
      <c r="O111" s="192" t="s">
        <v>3062</v>
      </c>
      <c r="P111" s="6">
        <v>219</v>
      </c>
    </row>
    <row r="112" spans="1:16" ht="12.75">
      <c r="A112" s="191" t="s">
        <v>2078</v>
      </c>
      <c r="B112" s="161" t="s">
        <v>3063</v>
      </c>
      <c r="C112" s="161" t="s">
        <v>3064</v>
      </c>
      <c r="D112" s="161" t="s">
        <v>3483</v>
      </c>
      <c r="E112" s="191">
        <v>9</v>
      </c>
      <c r="F112" s="191"/>
      <c r="G112" s="191" t="s">
        <v>2382</v>
      </c>
      <c r="H112" s="191" t="s">
        <v>763</v>
      </c>
      <c r="I112" s="191" t="s">
        <v>3065</v>
      </c>
      <c r="J112" s="191" t="s">
        <v>1653</v>
      </c>
      <c r="K112" s="191" t="s">
        <v>2746</v>
      </c>
      <c r="L112" s="191">
        <v>2</v>
      </c>
      <c r="M112" s="191" t="s">
        <v>3066</v>
      </c>
      <c r="N112" s="191" t="s">
        <v>3066</v>
      </c>
      <c r="O112" s="192" t="s">
        <v>3067</v>
      </c>
      <c r="P112" s="6">
        <v>218</v>
      </c>
    </row>
    <row r="113" spans="1:16" ht="12.75">
      <c r="A113" s="191" t="s">
        <v>1755</v>
      </c>
      <c r="B113" s="161" t="s">
        <v>1938</v>
      </c>
      <c r="C113" s="161" t="s">
        <v>1856</v>
      </c>
      <c r="D113" s="161" t="s">
        <v>1121</v>
      </c>
      <c r="E113" s="191">
        <v>10</v>
      </c>
      <c r="F113" s="191"/>
      <c r="G113" s="191" t="s">
        <v>1939</v>
      </c>
      <c r="H113" s="191" t="s">
        <v>763</v>
      </c>
      <c r="I113" s="191" t="s">
        <v>1940</v>
      </c>
      <c r="J113" s="191" t="s">
        <v>1653</v>
      </c>
      <c r="K113" s="191" t="s">
        <v>2729</v>
      </c>
      <c r="L113" s="191">
        <v>6</v>
      </c>
      <c r="M113" s="191" t="s">
        <v>3068</v>
      </c>
      <c r="N113" s="191" t="s">
        <v>3068</v>
      </c>
      <c r="O113" s="192" t="s">
        <v>3069</v>
      </c>
      <c r="P113" s="6">
        <v>217</v>
      </c>
    </row>
    <row r="114" spans="1:16" ht="12.75">
      <c r="A114" s="191" t="s">
        <v>2366</v>
      </c>
      <c r="B114" s="161" t="s">
        <v>1794</v>
      </c>
      <c r="C114" s="161" t="s">
        <v>1679</v>
      </c>
      <c r="D114" s="161" t="s">
        <v>862</v>
      </c>
      <c r="E114" s="191">
        <v>11</v>
      </c>
      <c r="F114" s="191"/>
      <c r="G114" s="191" t="s">
        <v>2382</v>
      </c>
      <c r="H114" s="191" t="s">
        <v>763</v>
      </c>
      <c r="I114" s="191" t="s">
        <v>1694</v>
      </c>
      <c r="J114" s="191" t="s">
        <v>1653</v>
      </c>
      <c r="K114" s="191" t="s">
        <v>2746</v>
      </c>
      <c r="L114" s="191">
        <v>3</v>
      </c>
      <c r="M114" s="191" t="s">
        <v>3070</v>
      </c>
      <c r="N114" s="191" t="s">
        <v>3070</v>
      </c>
      <c r="O114" s="192" t="s">
        <v>3071</v>
      </c>
      <c r="P114" s="6">
        <v>216</v>
      </c>
    </row>
    <row r="115" spans="1:16" ht="12.75">
      <c r="A115" s="191" t="s">
        <v>2333</v>
      </c>
      <c r="B115" s="161" t="s">
        <v>3072</v>
      </c>
      <c r="C115" s="161" t="s">
        <v>1786</v>
      </c>
      <c r="D115" s="161" t="s">
        <v>3484</v>
      </c>
      <c r="E115" s="191">
        <v>12</v>
      </c>
      <c r="F115" s="191"/>
      <c r="G115" s="191" t="s">
        <v>1898</v>
      </c>
      <c r="H115" s="191" t="s">
        <v>763</v>
      </c>
      <c r="I115" s="191" t="s">
        <v>3073</v>
      </c>
      <c r="J115" s="191" t="s">
        <v>1653</v>
      </c>
      <c r="K115" s="191" t="s">
        <v>2729</v>
      </c>
      <c r="L115" s="191">
        <v>7</v>
      </c>
      <c r="M115" s="191" t="s">
        <v>3074</v>
      </c>
      <c r="N115" s="191" t="s">
        <v>3074</v>
      </c>
      <c r="O115" s="192" t="s">
        <v>3075</v>
      </c>
      <c r="P115" s="6">
        <v>215</v>
      </c>
    </row>
    <row r="116" spans="1:16" ht="12.75">
      <c r="A116" s="191" t="s">
        <v>1676</v>
      </c>
      <c r="B116" s="161" t="s">
        <v>1750</v>
      </c>
      <c r="C116" s="161" t="s">
        <v>1751</v>
      </c>
      <c r="D116" s="161" t="s">
        <v>1526</v>
      </c>
      <c r="E116" s="191">
        <v>13</v>
      </c>
      <c r="F116" s="191"/>
      <c r="G116" s="191" t="s">
        <v>1693</v>
      </c>
      <c r="H116" s="191" t="s">
        <v>763</v>
      </c>
      <c r="I116" s="191" t="s">
        <v>3076</v>
      </c>
      <c r="J116" s="191" t="s">
        <v>1653</v>
      </c>
      <c r="K116" s="191" t="s">
        <v>2729</v>
      </c>
      <c r="L116" s="191">
        <v>8</v>
      </c>
      <c r="M116" s="191" t="s">
        <v>3077</v>
      </c>
      <c r="N116" s="191" t="s">
        <v>3077</v>
      </c>
      <c r="O116" s="192" t="s">
        <v>3078</v>
      </c>
      <c r="P116" s="6">
        <v>214</v>
      </c>
    </row>
    <row r="117" spans="1:16" ht="12.75">
      <c r="A117" s="191" t="s">
        <v>1976</v>
      </c>
      <c r="B117" s="161" t="s">
        <v>3079</v>
      </c>
      <c r="C117" s="161" t="s">
        <v>2172</v>
      </c>
      <c r="D117" s="161" t="s">
        <v>1090</v>
      </c>
      <c r="E117" s="191">
        <v>14</v>
      </c>
      <c r="F117" s="191"/>
      <c r="G117" s="191" t="s">
        <v>2594</v>
      </c>
      <c r="H117" s="191" t="s">
        <v>763</v>
      </c>
      <c r="I117" s="191" t="s">
        <v>1660</v>
      </c>
      <c r="J117" s="191" t="s">
        <v>1653</v>
      </c>
      <c r="K117" s="191" t="s">
        <v>2787</v>
      </c>
      <c r="L117" s="191">
        <v>1</v>
      </c>
      <c r="M117" s="191" t="s">
        <v>3080</v>
      </c>
      <c r="N117" s="191" t="s">
        <v>3080</v>
      </c>
      <c r="O117" s="192" t="s">
        <v>3081</v>
      </c>
      <c r="P117" s="6">
        <v>213</v>
      </c>
    </row>
    <row r="118" spans="1:16" ht="12.75">
      <c r="A118" s="191" t="s">
        <v>1847</v>
      </c>
      <c r="B118" s="161" t="s">
        <v>3082</v>
      </c>
      <c r="C118" s="161" t="s">
        <v>1658</v>
      </c>
      <c r="D118" s="161" t="s">
        <v>845</v>
      </c>
      <c r="E118" s="191">
        <v>15</v>
      </c>
      <c r="F118" s="191"/>
      <c r="G118" s="191" t="s">
        <v>1857</v>
      </c>
      <c r="H118" s="191" t="s">
        <v>763</v>
      </c>
      <c r="I118" s="191" t="s">
        <v>1801</v>
      </c>
      <c r="J118" s="191" t="s">
        <v>1653</v>
      </c>
      <c r="K118" s="191" t="s">
        <v>2746</v>
      </c>
      <c r="L118" s="191">
        <v>4</v>
      </c>
      <c r="M118" s="191" t="s">
        <v>3083</v>
      </c>
      <c r="N118" s="191" t="s">
        <v>3083</v>
      </c>
      <c r="O118" s="192" t="s">
        <v>3084</v>
      </c>
      <c r="P118" s="6">
        <v>212</v>
      </c>
    </row>
    <row r="119" spans="1:16" ht="12.75">
      <c r="A119" s="191" t="s">
        <v>1703</v>
      </c>
      <c r="B119" s="161" t="s">
        <v>3082</v>
      </c>
      <c r="C119" s="161" t="s">
        <v>43</v>
      </c>
      <c r="D119" s="161" t="s">
        <v>846</v>
      </c>
      <c r="E119" s="191">
        <v>16</v>
      </c>
      <c r="F119" s="191"/>
      <c r="G119" s="191" t="s">
        <v>1659</v>
      </c>
      <c r="H119" s="191" t="s">
        <v>763</v>
      </c>
      <c r="I119" s="191" t="s">
        <v>1801</v>
      </c>
      <c r="J119" s="191" t="s">
        <v>1653</v>
      </c>
      <c r="K119" s="191" t="s">
        <v>2746</v>
      </c>
      <c r="L119" s="191">
        <v>5</v>
      </c>
      <c r="M119" s="191" t="s">
        <v>3085</v>
      </c>
      <c r="N119" s="191" t="s">
        <v>3085</v>
      </c>
      <c r="O119" s="192" t="s">
        <v>3086</v>
      </c>
      <c r="P119" s="6">
        <v>211</v>
      </c>
    </row>
    <row r="120" spans="1:16" ht="12.75">
      <c r="A120" s="191" t="s">
        <v>1878</v>
      </c>
      <c r="B120" s="161" t="s">
        <v>1989</v>
      </c>
      <c r="C120" s="161" t="s">
        <v>1685</v>
      </c>
      <c r="D120" s="161" t="s">
        <v>794</v>
      </c>
      <c r="E120" s="191">
        <v>17</v>
      </c>
      <c r="F120" s="191"/>
      <c r="G120" s="191" t="s">
        <v>1834</v>
      </c>
      <c r="H120" s="191" t="s">
        <v>763</v>
      </c>
      <c r="I120" s="191" t="s">
        <v>1990</v>
      </c>
      <c r="J120" s="191" t="s">
        <v>1653</v>
      </c>
      <c r="K120" s="191" t="s">
        <v>2729</v>
      </c>
      <c r="L120" s="191">
        <v>9</v>
      </c>
      <c r="M120" s="191" t="s">
        <v>3087</v>
      </c>
      <c r="N120" s="191" t="s">
        <v>3087</v>
      </c>
      <c r="O120" s="192" t="s">
        <v>3088</v>
      </c>
      <c r="P120" s="6">
        <v>210</v>
      </c>
    </row>
    <row r="121" spans="1:16" ht="12.75">
      <c r="A121" s="191" t="s">
        <v>1831</v>
      </c>
      <c r="B121" s="161" t="s">
        <v>3089</v>
      </c>
      <c r="C121" s="161" t="s">
        <v>2172</v>
      </c>
      <c r="D121" s="161" t="s">
        <v>789</v>
      </c>
      <c r="E121" s="191">
        <v>18</v>
      </c>
      <c r="F121" s="191"/>
      <c r="G121" s="191" t="s">
        <v>1927</v>
      </c>
      <c r="H121" s="191" t="s">
        <v>763</v>
      </c>
      <c r="I121" s="191" t="s">
        <v>1968</v>
      </c>
      <c r="J121" s="191" t="s">
        <v>1653</v>
      </c>
      <c r="K121" s="191" t="s">
        <v>2746</v>
      </c>
      <c r="L121" s="191">
        <v>6</v>
      </c>
      <c r="M121" s="191" t="s">
        <v>3090</v>
      </c>
      <c r="N121" s="191" t="s">
        <v>3090</v>
      </c>
      <c r="O121" s="192" t="s">
        <v>3091</v>
      </c>
      <c r="P121" s="6">
        <v>209</v>
      </c>
    </row>
    <row r="122" spans="1:16" ht="12.75">
      <c r="A122" s="191" t="s">
        <v>1982</v>
      </c>
      <c r="B122" s="161" t="s">
        <v>3092</v>
      </c>
      <c r="C122" s="161" t="s">
        <v>1763</v>
      </c>
      <c r="D122" s="161" t="s">
        <v>3485</v>
      </c>
      <c r="E122" s="191">
        <v>19</v>
      </c>
      <c r="F122" s="191"/>
      <c r="G122" s="191" t="s">
        <v>2656</v>
      </c>
      <c r="H122" s="191" t="s">
        <v>763</v>
      </c>
      <c r="I122" s="191" t="s">
        <v>2994</v>
      </c>
      <c r="J122" s="191" t="s">
        <v>1653</v>
      </c>
      <c r="K122" s="191" t="s">
        <v>2754</v>
      </c>
      <c r="L122" s="191">
        <v>2</v>
      </c>
      <c r="M122" s="191" t="s">
        <v>3093</v>
      </c>
      <c r="N122" s="191" t="s">
        <v>3093</v>
      </c>
      <c r="O122" s="192" t="s">
        <v>3094</v>
      </c>
      <c r="P122" s="6">
        <v>208</v>
      </c>
    </row>
    <row r="123" spans="1:16" ht="12.75">
      <c r="A123" s="191" t="s">
        <v>2732</v>
      </c>
      <c r="B123" s="161" t="s">
        <v>3095</v>
      </c>
      <c r="C123" s="161" t="s">
        <v>3096</v>
      </c>
      <c r="D123" s="161" t="s">
        <v>3486</v>
      </c>
      <c r="E123" s="191">
        <v>20</v>
      </c>
      <c r="F123" s="191"/>
      <c r="G123" s="191" t="s">
        <v>2062</v>
      </c>
      <c r="H123" s="191" t="s">
        <v>765</v>
      </c>
      <c r="I123" s="191" t="s">
        <v>3097</v>
      </c>
      <c r="J123" s="191" t="s">
        <v>1653</v>
      </c>
      <c r="K123" s="191" t="s">
        <v>2784</v>
      </c>
      <c r="L123" s="191">
        <v>1</v>
      </c>
      <c r="M123" s="191" t="s">
        <v>3098</v>
      </c>
      <c r="N123" s="191" t="s">
        <v>3098</v>
      </c>
      <c r="O123" s="192" t="s">
        <v>3099</v>
      </c>
      <c r="P123" s="6">
        <v>207</v>
      </c>
    </row>
    <row r="124" spans="1:16" ht="12.75">
      <c r="A124" s="191" t="s">
        <v>2120</v>
      </c>
      <c r="B124" s="161" t="s">
        <v>3100</v>
      </c>
      <c r="C124" s="161" t="s">
        <v>58</v>
      </c>
      <c r="D124" s="161" t="s">
        <v>1431</v>
      </c>
      <c r="E124" s="191">
        <v>21</v>
      </c>
      <c r="F124" s="191"/>
      <c r="G124" s="191" t="s">
        <v>1851</v>
      </c>
      <c r="H124" s="191" t="s">
        <v>763</v>
      </c>
      <c r="I124" s="191" t="s">
        <v>1752</v>
      </c>
      <c r="J124" s="191" t="s">
        <v>1653</v>
      </c>
      <c r="K124" s="191" t="s">
        <v>2729</v>
      </c>
      <c r="L124" s="191">
        <v>10</v>
      </c>
      <c r="M124" s="191" t="s">
        <v>3101</v>
      </c>
      <c r="N124" s="191" t="s">
        <v>3101</v>
      </c>
      <c r="O124" s="192" t="s">
        <v>3102</v>
      </c>
      <c r="P124" s="6">
        <v>206</v>
      </c>
    </row>
    <row r="125" spans="1:16" ht="12.75">
      <c r="A125" s="191" t="s">
        <v>1793</v>
      </c>
      <c r="B125" s="161" t="s">
        <v>311</v>
      </c>
      <c r="C125" s="161" t="s">
        <v>312</v>
      </c>
      <c r="D125" s="161" t="s">
        <v>489</v>
      </c>
      <c r="E125" s="191">
        <v>22</v>
      </c>
      <c r="F125" s="191"/>
      <c r="G125" s="191" t="s">
        <v>1822</v>
      </c>
      <c r="H125" s="191" t="s">
        <v>763</v>
      </c>
      <c r="I125" s="191" t="s">
        <v>1752</v>
      </c>
      <c r="J125" s="191" t="s">
        <v>1653</v>
      </c>
      <c r="K125" s="191" t="s">
        <v>2729</v>
      </c>
      <c r="L125" s="191">
        <v>11</v>
      </c>
      <c r="M125" s="191" t="s">
        <v>3103</v>
      </c>
      <c r="N125" s="191" t="s">
        <v>3103</v>
      </c>
      <c r="O125" s="192" t="s">
        <v>3104</v>
      </c>
      <c r="P125" s="6">
        <v>205</v>
      </c>
    </row>
    <row r="126" spans="1:16" ht="12.75">
      <c r="A126" s="191" t="s">
        <v>2072</v>
      </c>
      <c r="B126" s="161" t="s">
        <v>1862</v>
      </c>
      <c r="C126" s="161" t="s">
        <v>1658</v>
      </c>
      <c r="D126" s="161" t="s">
        <v>3487</v>
      </c>
      <c r="E126" s="191">
        <v>23</v>
      </c>
      <c r="F126" s="191"/>
      <c r="G126" s="191" t="s">
        <v>2564</v>
      </c>
      <c r="H126" s="191" t="s">
        <v>763</v>
      </c>
      <c r="I126" s="191" t="s">
        <v>341</v>
      </c>
      <c r="J126" s="191" t="s">
        <v>1653</v>
      </c>
      <c r="K126" s="191" t="s">
        <v>2746</v>
      </c>
      <c r="L126" s="191">
        <v>7</v>
      </c>
      <c r="M126" s="191" t="s">
        <v>3105</v>
      </c>
      <c r="N126" s="191" t="s">
        <v>3105</v>
      </c>
      <c r="O126" s="192" t="s">
        <v>3106</v>
      </c>
      <c r="P126" s="6">
        <v>204</v>
      </c>
    </row>
    <row r="127" spans="1:16" ht="12.75">
      <c r="A127" s="191" t="s">
        <v>2110</v>
      </c>
      <c r="B127" s="161" t="s">
        <v>1869</v>
      </c>
      <c r="C127" s="161" t="s">
        <v>1870</v>
      </c>
      <c r="D127" s="161" t="s">
        <v>859</v>
      </c>
      <c r="E127" s="191">
        <v>24</v>
      </c>
      <c r="F127" s="191"/>
      <c r="G127" s="191" t="s">
        <v>2062</v>
      </c>
      <c r="H127" s="191" t="s">
        <v>763</v>
      </c>
      <c r="I127" s="191" t="s">
        <v>1694</v>
      </c>
      <c r="J127" s="191" t="s">
        <v>1653</v>
      </c>
      <c r="K127" s="191" t="s">
        <v>2729</v>
      </c>
      <c r="L127" s="191">
        <v>12</v>
      </c>
      <c r="M127" s="191" t="s">
        <v>3107</v>
      </c>
      <c r="N127" s="191" t="s">
        <v>3107</v>
      </c>
      <c r="O127" s="192" t="s">
        <v>3108</v>
      </c>
      <c r="P127" s="6">
        <v>203</v>
      </c>
    </row>
    <row r="128" spans="1:16" ht="12.75">
      <c r="A128" s="191" t="s">
        <v>2147</v>
      </c>
      <c r="B128" s="161" t="s">
        <v>3109</v>
      </c>
      <c r="C128" s="161" t="s">
        <v>1870</v>
      </c>
      <c r="D128" s="161" t="s">
        <v>1105</v>
      </c>
      <c r="E128" s="191">
        <v>25</v>
      </c>
      <c r="F128" s="191"/>
      <c r="G128" s="191" t="s">
        <v>2564</v>
      </c>
      <c r="H128" s="191" t="s">
        <v>763</v>
      </c>
      <c r="I128" s="191" t="s">
        <v>3110</v>
      </c>
      <c r="J128" s="191" t="s">
        <v>1653</v>
      </c>
      <c r="K128" s="191" t="s">
        <v>2746</v>
      </c>
      <c r="L128" s="191">
        <v>8</v>
      </c>
      <c r="M128" s="191" t="s">
        <v>3111</v>
      </c>
      <c r="N128" s="191" t="s">
        <v>3111</v>
      </c>
      <c r="O128" s="192" t="s">
        <v>3112</v>
      </c>
      <c r="P128" s="6">
        <v>202</v>
      </c>
    </row>
    <row r="129" spans="1:16" ht="12.75">
      <c r="A129" s="191" t="s">
        <v>2209</v>
      </c>
      <c r="B129" s="161" t="s">
        <v>1838</v>
      </c>
      <c r="C129" s="161" t="s">
        <v>1769</v>
      </c>
      <c r="D129" s="161" t="s">
        <v>790</v>
      </c>
      <c r="E129" s="191">
        <v>26</v>
      </c>
      <c r="F129" s="191"/>
      <c r="G129" s="191" t="s">
        <v>1659</v>
      </c>
      <c r="H129" s="191" t="s">
        <v>763</v>
      </c>
      <c r="I129" s="191" t="s">
        <v>2613</v>
      </c>
      <c r="J129" s="191" t="s">
        <v>1653</v>
      </c>
      <c r="K129" s="191" t="s">
        <v>2746</v>
      </c>
      <c r="L129" s="191">
        <v>9</v>
      </c>
      <c r="M129" s="191" t="s">
        <v>3113</v>
      </c>
      <c r="N129" s="191" t="s">
        <v>3113</v>
      </c>
      <c r="O129" s="192" t="s">
        <v>3114</v>
      </c>
      <c r="P129" s="6">
        <v>201</v>
      </c>
    </row>
    <row r="130" spans="1:16" ht="12.75">
      <c r="A130" s="191" t="s">
        <v>1963</v>
      </c>
      <c r="B130" s="161" t="s">
        <v>1886</v>
      </c>
      <c r="C130" s="161" t="s">
        <v>1887</v>
      </c>
      <c r="D130" s="161" t="s">
        <v>1388</v>
      </c>
      <c r="E130" s="191">
        <v>27</v>
      </c>
      <c r="F130" s="191"/>
      <c r="G130" s="191" t="s">
        <v>2305</v>
      </c>
      <c r="H130" s="191" t="s">
        <v>763</v>
      </c>
      <c r="I130" s="191" t="s">
        <v>1752</v>
      </c>
      <c r="J130" s="191" t="s">
        <v>1653</v>
      </c>
      <c r="K130" s="191" t="s">
        <v>2754</v>
      </c>
      <c r="L130" s="191">
        <v>3</v>
      </c>
      <c r="M130" s="191" t="s">
        <v>3115</v>
      </c>
      <c r="N130" s="191" t="s">
        <v>3115</v>
      </c>
      <c r="O130" s="192" t="s">
        <v>3116</v>
      </c>
      <c r="P130" s="6">
        <v>200</v>
      </c>
    </row>
    <row r="131" spans="1:16" ht="12.75">
      <c r="A131" s="191" t="s">
        <v>1988</v>
      </c>
      <c r="B131" s="161" t="s">
        <v>3117</v>
      </c>
      <c r="C131" s="161" t="s">
        <v>1763</v>
      </c>
      <c r="D131" s="161" t="s">
        <v>2699</v>
      </c>
      <c r="E131" s="191">
        <v>28</v>
      </c>
      <c r="F131" s="191"/>
      <c r="G131" s="191" t="s">
        <v>1651</v>
      </c>
      <c r="H131" s="191" t="s">
        <v>763</v>
      </c>
      <c r="I131" s="191" t="s">
        <v>3118</v>
      </c>
      <c r="J131" s="191" t="s">
        <v>1653</v>
      </c>
      <c r="K131" s="191" t="s">
        <v>2729</v>
      </c>
      <c r="L131" s="191">
        <v>13</v>
      </c>
      <c r="M131" s="191" t="s">
        <v>3119</v>
      </c>
      <c r="N131" s="191" t="s">
        <v>3119</v>
      </c>
      <c r="O131" s="192" t="s">
        <v>3120</v>
      </c>
      <c r="P131" s="6">
        <v>199</v>
      </c>
    </row>
    <row r="132" spans="1:16" ht="12.75">
      <c r="A132" s="191" t="s">
        <v>2073</v>
      </c>
      <c r="B132" s="161" t="s">
        <v>3121</v>
      </c>
      <c r="C132" s="161" t="s">
        <v>2112</v>
      </c>
      <c r="D132" s="161" t="s">
        <v>807</v>
      </c>
      <c r="E132" s="191">
        <v>29</v>
      </c>
      <c r="F132" s="191"/>
      <c r="G132" s="191" t="s">
        <v>2062</v>
      </c>
      <c r="H132" s="191" t="s">
        <v>763</v>
      </c>
      <c r="I132" s="191" t="s">
        <v>1694</v>
      </c>
      <c r="J132" s="191" t="s">
        <v>1653</v>
      </c>
      <c r="K132" s="191" t="s">
        <v>2729</v>
      </c>
      <c r="L132" s="191">
        <v>14</v>
      </c>
      <c r="M132" s="191" t="s">
        <v>3122</v>
      </c>
      <c r="N132" s="191" t="s">
        <v>3122</v>
      </c>
      <c r="O132" s="192" t="s">
        <v>3123</v>
      </c>
      <c r="P132" s="6">
        <v>198</v>
      </c>
    </row>
    <row r="133" spans="1:16" ht="12.75">
      <c r="A133" s="191" t="s">
        <v>1825</v>
      </c>
      <c r="B133" s="161" t="s">
        <v>1897</v>
      </c>
      <c r="C133" s="161" t="s">
        <v>1769</v>
      </c>
      <c r="D133" s="161" t="s">
        <v>1501</v>
      </c>
      <c r="E133" s="191">
        <v>30</v>
      </c>
      <c r="F133" s="191"/>
      <c r="G133" s="191" t="s">
        <v>1898</v>
      </c>
      <c r="H133" s="191" t="s">
        <v>763</v>
      </c>
      <c r="I133" s="191" t="s">
        <v>1752</v>
      </c>
      <c r="J133" s="191" t="s">
        <v>1653</v>
      </c>
      <c r="K133" s="191" t="s">
        <v>2729</v>
      </c>
      <c r="L133" s="191">
        <v>15</v>
      </c>
      <c r="M133" s="191" t="s">
        <v>3124</v>
      </c>
      <c r="N133" s="191" t="s">
        <v>3124</v>
      </c>
      <c r="O133" s="192" t="s">
        <v>3125</v>
      </c>
      <c r="P133" s="6">
        <v>197</v>
      </c>
    </row>
    <row r="134" spans="1:16" ht="12.75">
      <c r="A134" s="191" t="s">
        <v>2337</v>
      </c>
      <c r="B134" s="161" t="s">
        <v>3126</v>
      </c>
      <c r="C134" s="161" t="s">
        <v>1711</v>
      </c>
      <c r="D134" s="161" t="s">
        <v>3488</v>
      </c>
      <c r="E134" s="191">
        <v>31</v>
      </c>
      <c r="F134" s="191"/>
      <c r="G134" s="191" t="s">
        <v>1712</v>
      </c>
      <c r="H134" s="191" t="s">
        <v>763</v>
      </c>
      <c r="I134" s="191" t="s">
        <v>1667</v>
      </c>
      <c r="J134" s="191" t="s">
        <v>1653</v>
      </c>
      <c r="K134" s="191" t="s">
        <v>2729</v>
      </c>
      <c r="L134" s="191">
        <v>16</v>
      </c>
      <c r="M134" s="191" t="s">
        <v>3127</v>
      </c>
      <c r="N134" s="191" t="s">
        <v>3127</v>
      </c>
      <c r="O134" s="192" t="s">
        <v>3128</v>
      </c>
      <c r="P134" s="6">
        <v>196</v>
      </c>
    </row>
    <row r="135" spans="1:16" ht="12.75">
      <c r="A135" s="191" t="s">
        <v>1811</v>
      </c>
      <c r="B135" s="161" t="s">
        <v>3129</v>
      </c>
      <c r="C135" s="161" t="s">
        <v>23</v>
      </c>
      <c r="D135" s="161" t="s">
        <v>3489</v>
      </c>
      <c r="E135" s="191">
        <v>32</v>
      </c>
      <c r="F135" s="191"/>
      <c r="G135" s="191" t="s">
        <v>1834</v>
      </c>
      <c r="H135" s="191" t="s">
        <v>763</v>
      </c>
      <c r="I135" s="191" t="s">
        <v>1733</v>
      </c>
      <c r="J135" s="191" t="s">
        <v>1653</v>
      </c>
      <c r="K135" s="191" t="s">
        <v>2729</v>
      </c>
      <c r="L135" s="191">
        <v>17</v>
      </c>
      <c r="M135" s="191" t="s">
        <v>3130</v>
      </c>
      <c r="N135" s="191" t="s">
        <v>3130</v>
      </c>
      <c r="O135" s="192" t="s">
        <v>3131</v>
      </c>
      <c r="P135" s="6">
        <v>195</v>
      </c>
    </row>
    <row r="136" spans="1:16" ht="12.75">
      <c r="A136" s="191" t="s">
        <v>2028</v>
      </c>
      <c r="B136" s="161" t="s">
        <v>1820</v>
      </c>
      <c r="C136" s="161" t="s">
        <v>1821</v>
      </c>
      <c r="D136" s="161" t="s">
        <v>727</v>
      </c>
      <c r="E136" s="191">
        <v>33</v>
      </c>
      <c r="F136" s="191"/>
      <c r="G136" s="191" t="s">
        <v>1822</v>
      </c>
      <c r="H136" s="191" t="s">
        <v>763</v>
      </c>
      <c r="I136" s="191" t="s">
        <v>2613</v>
      </c>
      <c r="J136" s="191" t="s">
        <v>1653</v>
      </c>
      <c r="K136" s="191" t="s">
        <v>2729</v>
      </c>
      <c r="L136" s="191">
        <v>18</v>
      </c>
      <c r="M136" s="191" t="s">
        <v>3132</v>
      </c>
      <c r="N136" s="191" t="s">
        <v>3132</v>
      </c>
      <c r="O136" s="192" t="s">
        <v>3133</v>
      </c>
      <c r="P136" s="6">
        <v>194</v>
      </c>
    </row>
    <row r="137" spans="1:16" ht="12.75">
      <c r="A137" s="191" t="s">
        <v>1677</v>
      </c>
      <c r="B137" s="161" t="s">
        <v>2579</v>
      </c>
      <c r="C137" s="161" t="s">
        <v>1887</v>
      </c>
      <c r="D137" s="161" t="s">
        <v>3490</v>
      </c>
      <c r="E137" s="191">
        <v>34</v>
      </c>
      <c r="F137" s="191"/>
      <c r="G137" s="191" t="s">
        <v>1851</v>
      </c>
      <c r="H137" s="191" t="s">
        <v>763</v>
      </c>
      <c r="I137" s="191" t="s">
        <v>3134</v>
      </c>
      <c r="J137" s="191" t="s">
        <v>1653</v>
      </c>
      <c r="K137" s="191" t="s">
        <v>2729</v>
      </c>
      <c r="L137" s="191">
        <v>19</v>
      </c>
      <c r="M137" s="191" t="s">
        <v>3135</v>
      </c>
      <c r="N137" s="191" t="s">
        <v>3135</v>
      </c>
      <c r="O137" s="192" t="s">
        <v>3136</v>
      </c>
      <c r="P137" s="6">
        <v>193</v>
      </c>
    </row>
    <row r="138" spans="1:16" ht="12.75">
      <c r="A138" s="191" t="s">
        <v>2831</v>
      </c>
      <c r="B138" s="161" t="s">
        <v>3137</v>
      </c>
      <c r="C138" s="161" t="s">
        <v>1921</v>
      </c>
      <c r="D138" s="161" t="s">
        <v>2725</v>
      </c>
      <c r="E138" s="191">
        <v>35</v>
      </c>
      <c r="F138" s="191"/>
      <c r="G138" s="191" t="s">
        <v>1851</v>
      </c>
      <c r="H138" s="191" t="s">
        <v>765</v>
      </c>
      <c r="I138" s="191" t="s">
        <v>1968</v>
      </c>
      <c r="J138" s="191" t="s">
        <v>1653</v>
      </c>
      <c r="K138" s="191" t="s">
        <v>2784</v>
      </c>
      <c r="L138" s="191">
        <v>2</v>
      </c>
      <c r="M138" s="191" t="s">
        <v>3138</v>
      </c>
      <c r="N138" s="191" t="s">
        <v>3138</v>
      </c>
      <c r="O138" s="192" t="s">
        <v>3139</v>
      </c>
      <c r="P138" s="6">
        <v>192</v>
      </c>
    </row>
    <row r="139" spans="1:16" ht="12.75">
      <c r="A139" s="191" t="s">
        <v>1948</v>
      </c>
      <c r="B139" s="161" t="s">
        <v>3140</v>
      </c>
      <c r="C139" s="161" t="s">
        <v>1769</v>
      </c>
      <c r="D139" s="161" t="s">
        <v>2700</v>
      </c>
      <c r="E139" s="191">
        <v>36</v>
      </c>
      <c r="F139" s="191"/>
      <c r="G139" s="191" t="s">
        <v>1939</v>
      </c>
      <c r="H139" s="191" t="s">
        <v>763</v>
      </c>
      <c r="I139" s="191" t="s">
        <v>1752</v>
      </c>
      <c r="J139" s="191" t="s">
        <v>1653</v>
      </c>
      <c r="K139" s="191" t="s">
        <v>2729</v>
      </c>
      <c r="L139" s="191">
        <v>20</v>
      </c>
      <c r="M139" s="191" t="s">
        <v>3141</v>
      </c>
      <c r="N139" s="191" t="s">
        <v>3141</v>
      </c>
      <c r="O139" s="192" t="s">
        <v>3142</v>
      </c>
      <c r="P139" s="6">
        <v>191</v>
      </c>
    </row>
    <row r="140" spans="1:16" ht="12.75">
      <c r="A140" s="191" t="s">
        <v>1742</v>
      </c>
      <c r="B140" s="161" t="s">
        <v>2465</v>
      </c>
      <c r="C140" s="161" t="s">
        <v>2168</v>
      </c>
      <c r="D140" s="161" t="s">
        <v>1533</v>
      </c>
      <c r="E140" s="191">
        <v>37</v>
      </c>
      <c r="F140" s="191"/>
      <c r="G140" s="191" t="s">
        <v>1927</v>
      </c>
      <c r="H140" s="191" t="s">
        <v>763</v>
      </c>
      <c r="I140" s="191" t="s">
        <v>551</v>
      </c>
      <c r="J140" s="191" t="s">
        <v>1653</v>
      </c>
      <c r="K140" s="191" t="s">
        <v>2746</v>
      </c>
      <c r="L140" s="191">
        <v>10</v>
      </c>
      <c r="M140" s="191" t="s">
        <v>3143</v>
      </c>
      <c r="N140" s="191" t="s">
        <v>3143</v>
      </c>
      <c r="O140" s="192" t="s">
        <v>3144</v>
      </c>
      <c r="P140" s="6">
        <v>190</v>
      </c>
    </row>
    <row r="141" spans="1:16" ht="12.75">
      <c r="A141" s="191" t="s">
        <v>2059</v>
      </c>
      <c r="B141" s="161" t="s">
        <v>3145</v>
      </c>
      <c r="C141" s="161" t="s">
        <v>1926</v>
      </c>
      <c r="D141" s="161" t="s">
        <v>3491</v>
      </c>
      <c r="E141" s="191">
        <v>38</v>
      </c>
      <c r="F141" s="191"/>
      <c r="G141" s="191" t="s">
        <v>1659</v>
      </c>
      <c r="H141" s="191" t="s">
        <v>763</v>
      </c>
      <c r="I141" s="191" t="s">
        <v>3097</v>
      </c>
      <c r="J141" s="191" t="s">
        <v>1653</v>
      </c>
      <c r="K141" s="191" t="s">
        <v>2746</v>
      </c>
      <c r="L141" s="191">
        <v>11</v>
      </c>
      <c r="M141" s="191" t="s">
        <v>3146</v>
      </c>
      <c r="N141" s="191" t="s">
        <v>3146</v>
      </c>
      <c r="O141" s="192" t="s">
        <v>3147</v>
      </c>
      <c r="P141" s="6">
        <v>189</v>
      </c>
    </row>
    <row r="142" spans="1:16" ht="12.75">
      <c r="A142" s="191" t="s">
        <v>1805</v>
      </c>
      <c r="B142" s="161" t="s">
        <v>1931</v>
      </c>
      <c r="C142" s="161" t="s">
        <v>1932</v>
      </c>
      <c r="D142" s="161" t="s">
        <v>1547</v>
      </c>
      <c r="E142" s="191">
        <v>39</v>
      </c>
      <c r="F142" s="191"/>
      <c r="G142" s="191" t="s">
        <v>1882</v>
      </c>
      <c r="H142" s="191" t="s">
        <v>763</v>
      </c>
      <c r="I142" s="191" t="s">
        <v>1801</v>
      </c>
      <c r="J142" s="191" t="s">
        <v>1933</v>
      </c>
      <c r="K142" s="191" t="s">
        <v>2754</v>
      </c>
      <c r="L142" s="191">
        <v>4</v>
      </c>
      <c r="M142" s="191" t="s">
        <v>3148</v>
      </c>
      <c r="N142" s="191" t="s">
        <v>3148</v>
      </c>
      <c r="O142" s="192" t="s">
        <v>3149</v>
      </c>
      <c r="P142" s="6">
        <v>188</v>
      </c>
    </row>
    <row r="143" spans="1:16" ht="12.75">
      <c r="A143" s="191" t="s">
        <v>1818</v>
      </c>
      <c r="B143" s="161" t="s">
        <v>3150</v>
      </c>
      <c r="C143" s="161" t="s">
        <v>1863</v>
      </c>
      <c r="D143" s="161" t="s">
        <v>873</v>
      </c>
      <c r="E143" s="191">
        <v>40</v>
      </c>
      <c r="F143" s="191"/>
      <c r="G143" s="191" t="s">
        <v>2154</v>
      </c>
      <c r="H143" s="191" t="s">
        <v>763</v>
      </c>
      <c r="I143" s="191" t="s">
        <v>1733</v>
      </c>
      <c r="J143" s="191" t="s">
        <v>1653</v>
      </c>
      <c r="K143" s="191" t="s">
        <v>2746</v>
      </c>
      <c r="L143" s="191">
        <v>12</v>
      </c>
      <c r="M143" s="191" t="s">
        <v>3151</v>
      </c>
      <c r="N143" s="191" t="s">
        <v>3151</v>
      </c>
      <c r="O143" s="192" t="s">
        <v>3152</v>
      </c>
      <c r="P143" s="6">
        <v>187</v>
      </c>
    </row>
    <row r="144" spans="1:16" ht="12.75">
      <c r="A144" s="191" t="s">
        <v>1912</v>
      </c>
      <c r="B144" s="161" t="s">
        <v>3153</v>
      </c>
      <c r="C144" s="161" t="s">
        <v>3154</v>
      </c>
      <c r="D144" s="161" t="s">
        <v>3492</v>
      </c>
      <c r="E144" s="191">
        <v>41</v>
      </c>
      <c r="F144" s="191"/>
      <c r="G144" s="191" t="s">
        <v>2062</v>
      </c>
      <c r="H144" s="191" t="s">
        <v>763</v>
      </c>
      <c r="I144" s="191" t="s">
        <v>1990</v>
      </c>
      <c r="J144" s="191" t="s">
        <v>1653</v>
      </c>
      <c r="K144" s="191" t="s">
        <v>2729</v>
      </c>
      <c r="L144" s="191">
        <v>21</v>
      </c>
      <c r="M144" s="191" t="s">
        <v>3155</v>
      </c>
      <c r="N144" s="191" t="s">
        <v>3155</v>
      </c>
      <c r="O144" s="192" t="s">
        <v>3156</v>
      </c>
      <c r="P144" s="6">
        <v>186</v>
      </c>
    </row>
    <row r="145" spans="1:16" ht="12.75">
      <c r="A145" s="191" t="s">
        <v>1783</v>
      </c>
      <c r="B145" s="161" t="s">
        <v>3157</v>
      </c>
      <c r="C145" s="161" t="s">
        <v>1763</v>
      </c>
      <c r="D145" s="161" t="s">
        <v>3493</v>
      </c>
      <c r="E145" s="191">
        <v>42</v>
      </c>
      <c r="F145" s="191"/>
      <c r="G145" s="191" t="s">
        <v>2305</v>
      </c>
      <c r="H145" s="191" t="s">
        <v>763</v>
      </c>
      <c r="I145" s="191" t="s">
        <v>1733</v>
      </c>
      <c r="J145" s="191" t="s">
        <v>1653</v>
      </c>
      <c r="K145" s="191" t="s">
        <v>2754</v>
      </c>
      <c r="L145" s="191">
        <v>5</v>
      </c>
      <c r="M145" s="191" t="s">
        <v>3158</v>
      </c>
      <c r="N145" s="191" t="s">
        <v>3158</v>
      </c>
      <c r="O145" s="192" t="s">
        <v>3159</v>
      </c>
      <c r="P145" s="6">
        <v>185</v>
      </c>
    </row>
    <row r="146" spans="1:16" ht="12.75">
      <c r="A146" s="191" t="s">
        <v>1748</v>
      </c>
      <c r="B146" s="161" t="s">
        <v>3160</v>
      </c>
      <c r="C146" s="161" t="s">
        <v>3161</v>
      </c>
      <c r="D146" s="161" t="s">
        <v>1490</v>
      </c>
      <c r="E146" s="191">
        <v>43</v>
      </c>
      <c r="F146" s="191"/>
      <c r="G146" s="191" t="s">
        <v>1898</v>
      </c>
      <c r="H146" s="191" t="s">
        <v>763</v>
      </c>
      <c r="I146" s="191" t="s">
        <v>1940</v>
      </c>
      <c r="J146" s="191" t="s">
        <v>1653</v>
      </c>
      <c r="K146" s="191" t="s">
        <v>2729</v>
      </c>
      <c r="L146" s="191">
        <v>22</v>
      </c>
      <c r="M146" s="191" t="s">
        <v>3162</v>
      </c>
      <c r="N146" s="191" t="s">
        <v>3162</v>
      </c>
      <c r="O146" s="192" t="s">
        <v>3163</v>
      </c>
      <c r="P146" s="6">
        <v>184</v>
      </c>
    </row>
    <row r="147" spans="1:16" ht="12.75">
      <c r="A147" s="191" t="s">
        <v>2146</v>
      </c>
      <c r="B147" s="161" t="s">
        <v>3164</v>
      </c>
      <c r="C147" s="161" t="s">
        <v>1870</v>
      </c>
      <c r="D147" s="161" t="s">
        <v>3494</v>
      </c>
      <c r="E147" s="191">
        <v>44</v>
      </c>
      <c r="F147" s="191"/>
      <c r="G147" s="191" t="s">
        <v>1672</v>
      </c>
      <c r="H147" s="191" t="s">
        <v>763</v>
      </c>
      <c r="I147" s="191" t="s">
        <v>3165</v>
      </c>
      <c r="J147" s="191" t="s">
        <v>1653</v>
      </c>
      <c r="K147" s="191" t="s">
        <v>2729</v>
      </c>
      <c r="L147" s="191">
        <v>23</v>
      </c>
      <c r="M147" s="191" t="s">
        <v>3166</v>
      </c>
      <c r="N147" s="191" t="s">
        <v>3166</v>
      </c>
      <c r="O147" s="192" t="s">
        <v>3167</v>
      </c>
      <c r="P147" s="6">
        <v>183</v>
      </c>
    </row>
    <row r="148" spans="1:16" ht="12.75">
      <c r="A148" s="191" t="s">
        <v>2229</v>
      </c>
      <c r="B148" s="161" t="s">
        <v>2152</v>
      </c>
      <c r="C148" s="161" t="s">
        <v>2153</v>
      </c>
      <c r="D148" s="161" t="s">
        <v>677</v>
      </c>
      <c r="E148" s="191">
        <v>45</v>
      </c>
      <c r="F148" s="191"/>
      <c r="G148" s="191" t="s">
        <v>2154</v>
      </c>
      <c r="H148" s="191" t="s">
        <v>765</v>
      </c>
      <c r="I148" s="191" t="s">
        <v>1999</v>
      </c>
      <c r="J148" s="191" t="s">
        <v>1653</v>
      </c>
      <c r="K148" s="191" t="s">
        <v>2792</v>
      </c>
      <c r="L148" s="191">
        <v>1</v>
      </c>
      <c r="M148" s="191" t="s">
        <v>3168</v>
      </c>
      <c r="N148" s="191" t="s">
        <v>3168</v>
      </c>
      <c r="O148" s="192" t="s">
        <v>3169</v>
      </c>
      <c r="P148" s="6">
        <v>182</v>
      </c>
    </row>
    <row r="149" spans="1:16" ht="12.75">
      <c r="A149" s="191" t="s">
        <v>2235</v>
      </c>
      <c r="B149" s="161" t="s">
        <v>1998</v>
      </c>
      <c r="C149" s="161" t="s">
        <v>1650</v>
      </c>
      <c r="D149" s="161" t="s">
        <v>660</v>
      </c>
      <c r="E149" s="191">
        <v>46</v>
      </c>
      <c r="F149" s="191"/>
      <c r="G149" s="191" t="s">
        <v>1822</v>
      </c>
      <c r="H149" s="191" t="s">
        <v>763</v>
      </c>
      <c r="I149" s="191" t="s">
        <v>1999</v>
      </c>
      <c r="J149" s="191" t="s">
        <v>1653</v>
      </c>
      <c r="K149" s="191" t="s">
        <v>2729</v>
      </c>
      <c r="L149" s="191">
        <v>24</v>
      </c>
      <c r="M149" s="191" t="s">
        <v>3170</v>
      </c>
      <c r="N149" s="191" t="s">
        <v>3170</v>
      </c>
      <c r="O149" s="192" t="s">
        <v>3171</v>
      </c>
      <c r="P149" s="6">
        <v>181</v>
      </c>
    </row>
    <row r="150" spans="1:16" ht="12.75">
      <c r="A150" s="191" t="s">
        <v>1736</v>
      </c>
      <c r="B150" s="161" t="s">
        <v>3172</v>
      </c>
      <c r="C150" s="161" t="s">
        <v>3173</v>
      </c>
      <c r="D150" s="161" t="s">
        <v>572</v>
      </c>
      <c r="E150" s="191">
        <v>47</v>
      </c>
      <c r="F150" s="191"/>
      <c r="G150" s="191" t="s">
        <v>2445</v>
      </c>
      <c r="H150" s="191" t="s">
        <v>765</v>
      </c>
      <c r="I150" s="191" t="s">
        <v>1733</v>
      </c>
      <c r="J150" s="191" t="s">
        <v>1653</v>
      </c>
      <c r="K150" s="191" t="s">
        <v>2873</v>
      </c>
      <c r="L150" s="191">
        <v>2</v>
      </c>
      <c r="M150" s="191" t="s">
        <v>3174</v>
      </c>
      <c r="N150" s="191" t="s">
        <v>3174</v>
      </c>
      <c r="O150" s="192" t="s">
        <v>3175</v>
      </c>
      <c r="P150" s="6">
        <v>180</v>
      </c>
    </row>
    <row r="151" spans="1:16" ht="12.75">
      <c r="A151" s="191" t="s">
        <v>2016</v>
      </c>
      <c r="B151" s="161" t="s">
        <v>3176</v>
      </c>
      <c r="C151" s="161" t="s">
        <v>1751</v>
      </c>
      <c r="D151" s="161" t="s">
        <v>1509</v>
      </c>
      <c r="E151" s="191">
        <v>48</v>
      </c>
      <c r="F151" s="191"/>
      <c r="G151" s="191" t="s">
        <v>2154</v>
      </c>
      <c r="H151" s="191" t="s">
        <v>763</v>
      </c>
      <c r="I151" s="191" t="s">
        <v>1733</v>
      </c>
      <c r="J151" s="191" t="s">
        <v>1653</v>
      </c>
      <c r="K151" s="191" t="s">
        <v>2746</v>
      </c>
      <c r="L151" s="191">
        <v>13</v>
      </c>
      <c r="M151" s="191" t="s">
        <v>3177</v>
      </c>
      <c r="N151" s="191" t="s">
        <v>3177</v>
      </c>
      <c r="O151" s="192" t="s">
        <v>3178</v>
      </c>
      <c r="P151" s="6">
        <v>179</v>
      </c>
    </row>
    <row r="152" spans="1:16" ht="12.75">
      <c r="A152" s="191" t="s">
        <v>1812</v>
      </c>
      <c r="B152" s="161" t="s">
        <v>2122</v>
      </c>
      <c r="C152" s="161" t="s">
        <v>1711</v>
      </c>
      <c r="D152" s="161" t="s">
        <v>672</v>
      </c>
      <c r="E152" s="191">
        <v>49</v>
      </c>
      <c r="F152" s="191"/>
      <c r="G152" s="191" t="s">
        <v>1834</v>
      </c>
      <c r="H152" s="191" t="s">
        <v>763</v>
      </c>
      <c r="I152" s="191" t="s">
        <v>1752</v>
      </c>
      <c r="J152" s="191" t="s">
        <v>1653</v>
      </c>
      <c r="K152" s="191" t="s">
        <v>2729</v>
      </c>
      <c r="L152" s="191">
        <v>25</v>
      </c>
      <c r="M152" s="191" t="s">
        <v>3179</v>
      </c>
      <c r="N152" s="191" t="s">
        <v>3179</v>
      </c>
      <c r="O152" s="192" t="s">
        <v>3180</v>
      </c>
      <c r="P152" s="6">
        <v>178</v>
      </c>
    </row>
    <row r="153" spans="1:16" ht="12.75">
      <c r="A153" s="191" t="s">
        <v>2220</v>
      </c>
      <c r="B153" s="161" t="s">
        <v>3181</v>
      </c>
      <c r="C153" s="161" t="s">
        <v>3182</v>
      </c>
      <c r="D153" s="161" t="s">
        <v>2707</v>
      </c>
      <c r="E153" s="191">
        <v>50</v>
      </c>
      <c r="F153" s="191"/>
      <c r="G153" s="191" t="s">
        <v>2154</v>
      </c>
      <c r="H153" s="191" t="s">
        <v>765</v>
      </c>
      <c r="I153" s="191" t="s">
        <v>1667</v>
      </c>
      <c r="J153" s="191" t="s">
        <v>1653</v>
      </c>
      <c r="K153" s="191" t="s">
        <v>2792</v>
      </c>
      <c r="L153" s="191">
        <v>2</v>
      </c>
      <c r="M153" s="191" t="s">
        <v>3179</v>
      </c>
      <c r="N153" s="191" t="s">
        <v>3179</v>
      </c>
      <c r="O153" s="192" t="s">
        <v>3183</v>
      </c>
      <c r="P153" s="6">
        <v>177</v>
      </c>
    </row>
    <row r="154" spans="1:16" ht="12.75">
      <c r="A154" s="191" t="s">
        <v>1977</v>
      </c>
      <c r="B154" s="161" t="s">
        <v>2006</v>
      </c>
      <c r="C154" s="161" t="s">
        <v>1650</v>
      </c>
      <c r="D154" s="161" t="s">
        <v>3495</v>
      </c>
      <c r="E154" s="191">
        <v>51</v>
      </c>
      <c r="F154" s="191"/>
      <c r="G154" s="191" t="s">
        <v>3184</v>
      </c>
      <c r="H154" s="191" t="s">
        <v>763</v>
      </c>
      <c r="I154" s="191" t="s">
        <v>1733</v>
      </c>
      <c r="J154" s="191" t="s">
        <v>1653</v>
      </c>
      <c r="K154" s="191" t="s">
        <v>2787</v>
      </c>
      <c r="L154" s="191">
        <v>2</v>
      </c>
      <c r="M154" s="191" t="s">
        <v>3185</v>
      </c>
      <c r="N154" s="191" t="s">
        <v>3185</v>
      </c>
      <c r="O154" s="192" t="s">
        <v>3186</v>
      </c>
      <c r="P154" s="6">
        <v>176</v>
      </c>
    </row>
    <row r="155" spans="1:16" ht="12.75">
      <c r="A155" s="191" t="s">
        <v>2396</v>
      </c>
      <c r="B155" s="161" t="s">
        <v>3187</v>
      </c>
      <c r="C155" s="161" t="s">
        <v>3188</v>
      </c>
      <c r="D155" s="161" t="s">
        <v>3496</v>
      </c>
      <c r="E155" s="191">
        <v>52</v>
      </c>
      <c r="F155" s="191"/>
      <c r="G155" s="191" t="s">
        <v>1898</v>
      </c>
      <c r="H155" s="191" t="s">
        <v>763</v>
      </c>
      <c r="I155" s="191" t="s">
        <v>1752</v>
      </c>
      <c r="J155" s="191" t="s">
        <v>1653</v>
      </c>
      <c r="K155" s="191" t="s">
        <v>2729</v>
      </c>
      <c r="L155" s="191">
        <v>26</v>
      </c>
      <c r="M155" s="191" t="s">
        <v>3189</v>
      </c>
      <c r="N155" s="191" t="s">
        <v>3189</v>
      </c>
      <c r="O155" s="192" t="s">
        <v>3190</v>
      </c>
      <c r="P155" s="6">
        <v>175</v>
      </c>
    </row>
    <row r="156" spans="1:16" ht="12.75">
      <c r="A156" s="191" t="s">
        <v>1919</v>
      </c>
      <c r="B156" s="161" t="s">
        <v>2319</v>
      </c>
      <c r="C156" s="161" t="s">
        <v>2056</v>
      </c>
      <c r="D156" s="161" t="s">
        <v>814</v>
      </c>
      <c r="E156" s="191">
        <v>53</v>
      </c>
      <c r="F156" s="191"/>
      <c r="G156" s="191" t="s">
        <v>2062</v>
      </c>
      <c r="H156" s="191" t="s">
        <v>763</v>
      </c>
      <c r="I156" s="191" t="s">
        <v>1667</v>
      </c>
      <c r="J156" s="191" t="s">
        <v>1653</v>
      </c>
      <c r="K156" s="191" t="s">
        <v>2729</v>
      </c>
      <c r="L156" s="191">
        <v>27</v>
      </c>
      <c r="M156" s="191" t="s">
        <v>3191</v>
      </c>
      <c r="N156" s="191" t="s">
        <v>3191</v>
      </c>
      <c r="O156" s="192" t="s">
        <v>3192</v>
      </c>
      <c r="P156" s="6">
        <v>174</v>
      </c>
    </row>
    <row r="157" spans="1:16" ht="12.75">
      <c r="A157" s="191" t="s">
        <v>1936</v>
      </c>
      <c r="B157" s="161" t="s">
        <v>1710</v>
      </c>
      <c r="C157" s="161" t="s">
        <v>2080</v>
      </c>
      <c r="D157" s="161" t="s">
        <v>812</v>
      </c>
      <c r="E157" s="191">
        <v>54</v>
      </c>
      <c r="F157" s="191"/>
      <c r="G157" s="191" t="s">
        <v>37</v>
      </c>
      <c r="H157" s="191" t="s">
        <v>763</v>
      </c>
      <c r="I157" s="191" t="s">
        <v>1660</v>
      </c>
      <c r="J157" s="191" t="s">
        <v>1653</v>
      </c>
      <c r="K157" s="191" t="s">
        <v>2746</v>
      </c>
      <c r="L157" s="191">
        <v>14</v>
      </c>
      <c r="M157" s="191" t="s">
        <v>3193</v>
      </c>
      <c r="N157" s="191" t="s">
        <v>3193</v>
      </c>
      <c r="O157" s="192" t="s">
        <v>3194</v>
      </c>
      <c r="P157" s="6">
        <v>173</v>
      </c>
    </row>
    <row r="158" spans="1:16" ht="12.75">
      <c r="A158" s="191" t="s">
        <v>2137</v>
      </c>
      <c r="B158" s="161" t="s">
        <v>3195</v>
      </c>
      <c r="C158" s="161" t="s">
        <v>3154</v>
      </c>
      <c r="D158" s="161" t="s">
        <v>3497</v>
      </c>
      <c r="E158" s="191">
        <v>55</v>
      </c>
      <c r="F158" s="191"/>
      <c r="G158" s="191" t="s">
        <v>2154</v>
      </c>
      <c r="H158" s="191" t="s">
        <v>763</v>
      </c>
      <c r="I158" s="191" t="s">
        <v>3165</v>
      </c>
      <c r="J158" s="191" t="s">
        <v>1653</v>
      </c>
      <c r="K158" s="191" t="s">
        <v>2746</v>
      </c>
      <c r="L158" s="191">
        <v>15</v>
      </c>
      <c r="M158" s="191" t="s">
        <v>3196</v>
      </c>
      <c r="N158" s="191" t="s">
        <v>3196</v>
      </c>
      <c r="O158" s="192" t="s">
        <v>3197</v>
      </c>
      <c r="P158" s="6">
        <v>172</v>
      </c>
    </row>
    <row r="159" spans="1:16" ht="12.75">
      <c r="A159" s="191" t="s">
        <v>2079</v>
      </c>
      <c r="B159" s="161" t="s">
        <v>3198</v>
      </c>
      <c r="C159" s="161" t="s">
        <v>196</v>
      </c>
      <c r="D159" s="161" t="s">
        <v>3498</v>
      </c>
      <c r="E159" s="191">
        <v>56</v>
      </c>
      <c r="F159" s="191"/>
      <c r="G159" s="191" t="s">
        <v>2564</v>
      </c>
      <c r="H159" s="191" t="s">
        <v>763</v>
      </c>
      <c r="I159" s="191" t="s">
        <v>3165</v>
      </c>
      <c r="J159" s="191" t="s">
        <v>1653</v>
      </c>
      <c r="K159" s="191" t="s">
        <v>2746</v>
      </c>
      <c r="L159" s="191">
        <v>16</v>
      </c>
      <c r="M159" s="191" t="s">
        <v>3196</v>
      </c>
      <c r="N159" s="191" t="s">
        <v>3196</v>
      </c>
      <c r="O159" s="192" t="s">
        <v>3197</v>
      </c>
      <c r="P159" s="6">
        <v>171</v>
      </c>
    </row>
    <row r="160" spans="1:16" ht="12.75">
      <c r="A160" s="191" t="s">
        <v>1907</v>
      </c>
      <c r="B160" s="161" t="s">
        <v>3199</v>
      </c>
      <c r="C160" s="161" t="s">
        <v>2013</v>
      </c>
      <c r="D160" s="161" t="s">
        <v>839</v>
      </c>
      <c r="E160" s="191">
        <v>57</v>
      </c>
      <c r="F160" s="191"/>
      <c r="G160" s="191" t="s">
        <v>1672</v>
      </c>
      <c r="H160" s="191" t="s">
        <v>765</v>
      </c>
      <c r="I160" s="191" t="s">
        <v>1990</v>
      </c>
      <c r="J160" s="191" t="s">
        <v>1653</v>
      </c>
      <c r="K160" s="191" t="s">
        <v>2784</v>
      </c>
      <c r="L160" s="191">
        <v>3</v>
      </c>
      <c r="M160" s="191" t="s">
        <v>3200</v>
      </c>
      <c r="N160" s="191" t="s">
        <v>3200</v>
      </c>
      <c r="O160" s="192" t="s">
        <v>3201</v>
      </c>
      <c r="P160" s="6">
        <v>170</v>
      </c>
    </row>
    <row r="161" spans="1:16" ht="12.75">
      <c r="A161" s="191" t="s">
        <v>2131</v>
      </c>
      <c r="B161" s="161" t="s">
        <v>1838</v>
      </c>
      <c r="C161" s="161" t="s">
        <v>2358</v>
      </c>
      <c r="D161" s="161" t="s">
        <v>703</v>
      </c>
      <c r="E161" s="191">
        <v>58</v>
      </c>
      <c r="F161" s="191"/>
      <c r="G161" s="191" t="s">
        <v>1693</v>
      </c>
      <c r="H161" s="191" t="s">
        <v>765</v>
      </c>
      <c r="I161" s="191" t="s">
        <v>1660</v>
      </c>
      <c r="J161" s="191" t="s">
        <v>1653</v>
      </c>
      <c r="K161" s="191" t="s">
        <v>2784</v>
      </c>
      <c r="L161" s="191">
        <v>4</v>
      </c>
      <c r="M161" s="191" t="s">
        <v>3202</v>
      </c>
      <c r="N161" s="191" t="s">
        <v>3202</v>
      </c>
      <c r="O161" s="192" t="s">
        <v>3203</v>
      </c>
      <c r="P161" s="6">
        <v>169</v>
      </c>
    </row>
    <row r="162" spans="1:16" ht="12.75">
      <c r="A162" s="191" t="s">
        <v>2252</v>
      </c>
      <c r="B162" s="161" t="s">
        <v>2285</v>
      </c>
      <c r="C162" s="161" t="s">
        <v>2172</v>
      </c>
      <c r="D162" s="161" t="s">
        <v>691</v>
      </c>
      <c r="E162" s="191">
        <v>59</v>
      </c>
      <c r="F162" s="191"/>
      <c r="G162" s="191" t="s">
        <v>1851</v>
      </c>
      <c r="H162" s="191" t="s">
        <v>763</v>
      </c>
      <c r="I162" s="191" t="s">
        <v>3204</v>
      </c>
      <c r="J162" s="191" t="s">
        <v>1653</v>
      </c>
      <c r="K162" s="191" t="s">
        <v>2729</v>
      </c>
      <c r="L162" s="191">
        <v>28</v>
      </c>
      <c r="M162" s="191" t="s">
        <v>3205</v>
      </c>
      <c r="N162" s="191" t="s">
        <v>3205</v>
      </c>
      <c r="O162" s="192" t="s">
        <v>3206</v>
      </c>
      <c r="P162" s="6">
        <v>168</v>
      </c>
    </row>
    <row r="163" spans="1:16" ht="12.75">
      <c r="A163" s="191" t="s">
        <v>2166</v>
      </c>
      <c r="B163" s="161" t="s">
        <v>3207</v>
      </c>
      <c r="C163" s="161" t="s">
        <v>3208</v>
      </c>
      <c r="D163" s="161" t="s">
        <v>3499</v>
      </c>
      <c r="E163" s="191">
        <v>60</v>
      </c>
      <c r="F163" s="191"/>
      <c r="G163" s="191" t="s">
        <v>2300</v>
      </c>
      <c r="H163" s="191" t="s">
        <v>763</v>
      </c>
      <c r="I163" s="191" t="s">
        <v>3209</v>
      </c>
      <c r="J163" s="191" t="s">
        <v>1653</v>
      </c>
      <c r="K163" s="191" t="s">
        <v>2746</v>
      </c>
      <c r="L163" s="191">
        <v>17</v>
      </c>
      <c r="M163" s="191" t="s">
        <v>3210</v>
      </c>
      <c r="N163" s="191" t="s">
        <v>3210</v>
      </c>
      <c r="O163" s="192" t="s">
        <v>3211</v>
      </c>
      <c r="P163" s="6">
        <v>167</v>
      </c>
    </row>
    <row r="164" spans="1:16" ht="12.75">
      <c r="A164" s="191" t="s">
        <v>2017</v>
      </c>
      <c r="B164" s="161" t="s">
        <v>3212</v>
      </c>
      <c r="C164" s="161" t="s">
        <v>3213</v>
      </c>
      <c r="D164" s="161" t="s">
        <v>3500</v>
      </c>
      <c r="E164" s="191">
        <v>61</v>
      </c>
      <c r="F164" s="191"/>
      <c r="G164" s="191" t="s">
        <v>2154</v>
      </c>
      <c r="H164" s="191" t="s">
        <v>763</v>
      </c>
      <c r="I164" s="191" t="s">
        <v>3209</v>
      </c>
      <c r="J164" s="191" t="s">
        <v>1653</v>
      </c>
      <c r="K164" s="191" t="s">
        <v>2746</v>
      </c>
      <c r="L164" s="191">
        <v>18</v>
      </c>
      <c r="M164" s="191" t="s">
        <v>3214</v>
      </c>
      <c r="N164" s="191" t="s">
        <v>3214</v>
      </c>
      <c r="O164" s="192" t="s">
        <v>3215</v>
      </c>
      <c r="P164" s="6">
        <v>166</v>
      </c>
    </row>
    <row r="165" spans="1:16" ht="12.75">
      <c r="A165" s="191" t="s">
        <v>1930</v>
      </c>
      <c r="B165" s="161" t="s">
        <v>2384</v>
      </c>
      <c r="C165" s="161" t="s">
        <v>2385</v>
      </c>
      <c r="D165" s="161" t="s">
        <v>819</v>
      </c>
      <c r="E165" s="191">
        <v>62</v>
      </c>
      <c r="F165" s="191"/>
      <c r="G165" s="191" t="s">
        <v>1822</v>
      </c>
      <c r="H165" s="191" t="s">
        <v>765</v>
      </c>
      <c r="I165" s="191" t="s">
        <v>1660</v>
      </c>
      <c r="J165" s="191" t="s">
        <v>1653</v>
      </c>
      <c r="K165" s="191" t="s">
        <v>2784</v>
      </c>
      <c r="L165" s="191">
        <v>5</v>
      </c>
      <c r="M165" s="191" t="s">
        <v>3216</v>
      </c>
      <c r="N165" s="191" t="s">
        <v>3216</v>
      </c>
      <c r="O165" s="192" t="s">
        <v>3217</v>
      </c>
      <c r="P165" s="6">
        <v>165</v>
      </c>
    </row>
    <row r="166" spans="1:16" ht="12.75">
      <c r="A166" s="191" t="s">
        <v>1987</v>
      </c>
      <c r="B166" s="161" t="s">
        <v>2276</v>
      </c>
      <c r="C166" s="161" t="s">
        <v>1665</v>
      </c>
      <c r="D166" s="161" t="s">
        <v>2694</v>
      </c>
      <c r="E166" s="191">
        <v>63</v>
      </c>
      <c r="F166" s="191"/>
      <c r="G166" s="191" t="s">
        <v>1822</v>
      </c>
      <c r="H166" s="191" t="s">
        <v>763</v>
      </c>
      <c r="I166" s="191" t="s">
        <v>1694</v>
      </c>
      <c r="J166" s="191" t="s">
        <v>1653</v>
      </c>
      <c r="K166" s="191" t="s">
        <v>2729</v>
      </c>
      <c r="L166" s="191">
        <v>29</v>
      </c>
      <c r="M166" s="191" t="s">
        <v>3218</v>
      </c>
      <c r="N166" s="191" t="s">
        <v>3218</v>
      </c>
      <c r="O166" s="192" t="s">
        <v>3219</v>
      </c>
      <c r="P166" s="6">
        <v>164</v>
      </c>
    </row>
    <row r="167" spans="1:16" ht="12.75">
      <c r="A167" s="191" t="s">
        <v>2322</v>
      </c>
      <c r="B167" s="161" t="s">
        <v>3220</v>
      </c>
      <c r="C167" s="161" t="s">
        <v>2143</v>
      </c>
      <c r="D167" s="161" t="s">
        <v>1535</v>
      </c>
      <c r="E167" s="191">
        <v>64</v>
      </c>
      <c r="F167" s="191"/>
      <c r="G167" s="191" t="s">
        <v>2154</v>
      </c>
      <c r="H167" s="191" t="s">
        <v>765</v>
      </c>
      <c r="I167" s="191" t="s">
        <v>2613</v>
      </c>
      <c r="J167" s="191" t="s">
        <v>1653</v>
      </c>
      <c r="K167" s="191" t="s">
        <v>2792</v>
      </c>
      <c r="L167" s="191">
        <v>3</v>
      </c>
      <c r="M167" s="191" t="s">
        <v>3221</v>
      </c>
      <c r="N167" s="191" t="s">
        <v>3221</v>
      </c>
      <c r="O167" s="192" t="s">
        <v>3222</v>
      </c>
      <c r="P167" s="6">
        <v>163</v>
      </c>
    </row>
    <row r="168" spans="1:16" ht="12.75">
      <c r="A168" s="191" t="s">
        <v>2259</v>
      </c>
      <c r="B168" s="161" t="s">
        <v>2045</v>
      </c>
      <c r="C168" s="161" t="s">
        <v>2046</v>
      </c>
      <c r="D168" s="161" t="s">
        <v>664</v>
      </c>
      <c r="E168" s="191">
        <v>65</v>
      </c>
      <c r="F168" s="191"/>
      <c r="G168" s="191" t="s">
        <v>1927</v>
      </c>
      <c r="H168" s="191" t="s">
        <v>763</v>
      </c>
      <c r="I168" s="191" t="s">
        <v>2613</v>
      </c>
      <c r="J168" s="191" t="s">
        <v>1653</v>
      </c>
      <c r="K168" s="191" t="s">
        <v>2746</v>
      </c>
      <c r="L168" s="191">
        <v>19</v>
      </c>
      <c r="M168" s="191" t="s">
        <v>3223</v>
      </c>
      <c r="N168" s="191" t="s">
        <v>3223</v>
      </c>
      <c r="O168" s="192" t="s">
        <v>3224</v>
      </c>
      <c r="P168" s="6">
        <v>162</v>
      </c>
    </row>
    <row r="169" spans="1:16" ht="12.75">
      <c r="A169" s="191" t="s">
        <v>1784</v>
      </c>
      <c r="B169" s="161" t="s">
        <v>3225</v>
      </c>
      <c r="C169" s="161" t="s">
        <v>3226</v>
      </c>
      <c r="D169" s="161" t="s">
        <v>3501</v>
      </c>
      <c r="E169" s="191">
        <v>66</v>
      </c>
      <c r="F169" s="191"/>
      <c r="G169" s="191" t="s">
        <v>2382</v>
      </c>
      <c r="H169" s="191" t="s">
        <v>763</v>
      </c>
      <c r="I169" s="191" t="s">
        <v>3227</v>
      </c>
      <c r="J169" s="191" t="s">
        <v>1653</v>
      </c>
      <c r="K169" s="191" t="s">
        <v>2746</v>
      </c>
      <c r="L169" s="191">
        <v>20</v>
      </c>
      <c r="M169" s="191" t="s">
        <v>3228</v>
      </c>
      <c r="N169" s="191" t="s">
        <v>3228</v>
      </c>
      <c r="O169" s="192" t="s">
        <v>3229</v>
      </c>
      <c r="P169" s="6">
        <v>161</v>
      </c>
    </row>
    <row r="170" spans="1:16" ht="12.75">
      <c r="A170" s="191" t="s">
        <v>1943</v>
      </c>
      <c r="B170" s="161" t="s">
        <v>3230</v>
      </c>
      <c r="C170" s="161" t="s">
        <v>1945</v>
      </c>
      <c r="D170" s="161" t="s">
        <v>726</v>
      </c>
      <c r="E170" s="191">
        <v>67</v>
      </c>
      <c r="F170" s="191"/>
      <c r="G170" s="191" t="s">
        <v>2154</v>
      </c>
      <c r="H170" s="191" t="s">
        <v>763</v>
      </c>
      <c r="I170" s="191" t="s">
        <v>1660</v>
      </c>
      <c r="J170" s="191" t="s">
        <v>1653</v>
      </c>
      <c r="K170" s="191" t="s">
        <v>2746</v>
      </c>
      <c r="L170" s="191">
        <v>21</v>
      </c>
      <c r="M170" s="191" t="s">
        <v>3231</v>
      </c>
      <c r="N170" s="191" t="s">
        <v>3231</v>
      </c>
      <c r="O170" s="192" t="s">
        <v>3232</v>
      </c>
      <c r="P170" s="6">
        <v>160</v>
      </c>
    </row>
    <row r="171" spans="1:16" ht="12.75">
      <c r="A171" s="191" t="s">
        <v>2125</v>
      </c>
      <c r="B171" s="161" t="s">
        <v>3233</v>
      </c>
      <c r="C171" s="161" t="s">
        <v>1909</v>
      </c>
      <c r="D171" s="161" t="s">
        <v>3502</v>
      </c>
      <c r="E171" s="191">
        <v>68</v>
      </c>
      <c r="F171" s="191"/>
      <c r="G171" s="191" t="s">
        <v>1851</v>
      </c>
      <c r="H171" s="191" t="s">
        <v>763</v>
      </c>
      <c r="I171" s="191" t="s">
        <v>1752</v>
      </c>
      <c r="J171" s="191" t="s">
        <v>1653</v>
      </c>
      <c r="K171" s="191" t="s">
        <v>2729</v>
      </c>
      <c r="L171" s="191">
        <v>30</v>
      </c>
      <c r="M171" s="191" t="s">
        <v>3234</v>
      </c>
      <c r="N171" s="191" t="s">
        <v>3234</v>
      </c>
      <c r="O171" s="192" t="s">
        <v>3235</v>
      </c>
      <c r="P171" s="6">
        <v>159</v>
      </c>
    </row>
    <row r="172" spans="1:16" ht="12.75">
      <c r="A172" s="191" t="s">
        <v>2109</v>
      </c>
      <c r="B172" s="161" t="s">
        <v>1710</v>
      </c>
      <c r="C172" s="161" t="s">
        <v>1738</v>
      </c>
      <c r="D172" s="161" t="s">
        <v>3503</v>
      </c>
      <c r="E172" s="191">
        <v>69</v>
      </c>
      <c r="F172" s="191"/>
      <c r="G172" s="191" t="s">
        <v>1857</v>
      </c>
      <c r="H172" s="191" t="s">
        <v>763</v>
      </c>
      <c r="I172" s="191" t="s">
        <v>1752</v>
      </c>
      <c r="J172" s="191" t="s">
        <v>1653</v>
      </c>
      <c r="K172" s="191" t="s">
        <v>2746</v>
      </c>
      <c r="L172" s="191">
        <v>22</v>
      </c>
      <c r="M172" s="191" t="s">
        <v>3234</v>
      </c>
      <c r="N172" s="191" t="s">
        <v>3234</v>
      </c>
      <c r="O172" s="192" t="s">
        <v>3236</v>
      </c>
      <c r="P172" s="6">
        <v>158</v>
      </c>
    </row>
    <row r="173" spans="1:16" ht="12.75">
      <c r="A173" s="191" t="s">
        <v>2329</v>
      </c>
      <c r="B173" s="161" t="s">
        <v>3237</v>
      </c>
      <c r="C173" s="161" t="s">
        <v>1800</v>
      </c>
      <c r="D173" s="161" t="s">
        <v>3504</v>
      </c>
      <c r="E173" s="191">
        <v>70</v>
      </c>
      <c r="F173" s="191"/>
      <c r="G173" s="191" t="s">
        <v>1712</v>
      </c>
      <c r="H173" s="191" t="s">
        <v>763</v>
      </c>
      <c r="I173" s="191" t="s">
        <v>3073</v>
      </c>
      <c r="J173" s="191" t="s">
        <v>1653</v>
      </c>
      <c r="K173" s="191" t="s">
        <v>2729</v>
      </c>
      <c r="L173" s="191">
        <v>31</v>
      </c>
      <c r="M173" s="191" t="s">
        <v>3238</v>
      </c>
      <c r="N173" s="191" t="s">
        <v>3238</v>
      </c>
      <c r="O173" s="192" t="s">
        <v>3239</v>
      </c>
      <c r="P173" s="6">
        <v>157</v>
      </c>
    </row>
    <row r="174" spans="1:16" ht="12.75">
      <c r="A174" s="191" t="s">
        <v>2032</v>
      </c>
      <c r="B174" s="161" t="s">
        <v>2280</v>
      </c>
      <c r="C174" s="161" t="s">
        <v>1769</v>
      </c>
      <c r="D174" s="161" t="s">
        <v>690</v>
      </c>
      <c r="E174" s="191">
        <v>71</v>
      </c>
      <c r="F174" s="191"/>
      <c r="G174" s="191" t="s">
        <v>1939</v>
      </c>
      <c r="H174" s="191" t="s">
        <v>763</v>
      </c>
      <c r="I174" s="191" t="s">
        <v>1752</v>
      </c>
      <c r="J174" s="191" t="s">
        <v>1653</v>
      </c>
      <c r="K174" s="191" t="s">
        <v>2729</v>
      </c>
      <c r="L174" s="191">
        <v>32</v>
      </c>
      <c r="M174" s="191" t="s">
        <v>3240</v>
      </c>
      <c r="N174" s="191" t="s">
        <v>3240</v>
      </c>
      <c r="O174" s="192" t="s">
        <v>3241</v>
      </c>
      <c r="P174" s="6">
        <v>156</v>
      </c>
    </row>
    <row r="175" spans="1:16" ht="12.75">
      <c r="A175" s="191" t="s">
        <v>1723</v>
      </c>
      <c r="B175" s="161" t="s">
        <v>3242</v>
      </c>
      <c r="C175" s="161" t="s">
        <v>1763</v>
      </c>
      <c r="D175" s="161" t="s">
        <v>3505</v>
      </c>
      <c r="E175" s="191">
        <v>72</v>
      </c>
      <c r="F175" s="191"/>
      <c r="G175" s="191" t="s">
        <v>109</v>
      </c>
      <c r="H175" s="191" t="s">
        <v>763</v>
      </c>
      <c r="I175" s="191" t="s">
        <v>1667</v>
      </c>
      <c r="J175" s="191" t="s">
        <v>1653</v>
      </c>
      <c r="K175" s="191" t="s">
        <v>2787</v>
      </c>
      <c r="L175" s="191">
        <v>3</v>
      </c>
      <c r="M175" s="191" t="s">
        <v>3243</v>
      </c>
      <c r="N175" s="191" t="s">
        <v>3243</v>
      </c>
      <c r="O175" s="192" t="s">
        <v>3244</v>
      </c>
      <c r="P175" s="6">
        <v>155</v>
      </c>
    </row>
    <row r="176" spans="1:16" ht="12.75">
      <c r="A176" s="191" t="s">
        <v>1804</v>
      </c>
      <c r="B176" s="161" t="s">
        <v>3245</v>
      </c>
      <c r="C176" s="161" t="s">
        <v>3246</v>
      </c>
      <c r="D176" s="161" t="s">
        <v>729</v>
      </c>
      <c r="E176" s="191">
        <v>73</v>
      </c>
      <c r="F176" s="191"/>
      <c r="G176" s="191" t="s">
        <v>1822</v>
      </c>
      <c r="H176" s="191" t="s">
        <v>763</v>
      </c>
      <c r="I176" s="191" t="s">
        <v>1733</v>
      </c>
      <c r="J176" s="191" t="s">
        <v>1653</v>
      </c>
      <c r="K176" s="191" t="s">
        <v>2729</v>
      </c>
      <c r="L176" s="191">
        <v>33</v>
      </c>
      <c r="M176" s="191" t="s">
        <v>3247</v>
      </c>
      <c r="N176" s="191" t="s">
        <v>3247</v>
      </c>
      <c r="O176" s="192" t="s">
        <v>3248</v>
      </c>
      <c r="P176" s="6">
        <v>154</v>
      </c>
    </row>
    <row r="177" spans="1:16" ht="12.75">
      <c r="A177" s="191" t="s">
        <v>1717</v>
      </c>
      <c r="B177" s="161" t="s">
        <v>2405</v>
      </c>
      <c r="C177" s="161" t="s">
        <v>1744</v>
      </c>
      <c r="D177" s="161" t="s">
        <v>874</v>
      </c>
      <c r="E177" s="191">
        <v>74</v>
      </c>
      <c r="F177" s="191"/>
      <c r="G177" s="191" t="s">
        <v>1672</v>
      </c>
      <c r="H177" s="191" t="s">
        <v>763</v>
      </c>
      <c r="I177" s="191" t="s">
        <v>1801</v>
      </c>
      <c r="J177" s="191" t="s">
        <v>1653</v>
      </c>
      <c r="K177" s="191" t="s">
        <v>2729</v>
      </c>
      <c r="L177" s="191">
        <v>34</v>
      </c>
      <c r="M177" s="191" t="s">
        <v>3249</v>
      </c>
      <c r="N177" s="191" t="s">
        <v>3249</v>
      </c>
      <c r="O177" s="192" t="s">
        <v>3250</v>
      </c>
      <c r="P177" s="6">
        <v>153</v>
      </c>
    </row>
    <row r="178" spans="1:16" ht="12.75">
      <c r="A178" s="191" t="s">
        <v>2834</v>
      </c>
      <c r="B178" s="161" t="s">
        <v>3251</v>
      </c>
      <c r="C178" s="161" t="s">
        <v>1705</v>
      </c>
      <c r="D178" s="161" t="s">
        <v>3506</v>
      </c>
      <c r="E178" s="191">
        <v>75</v>
      </c>
      <c r="F178" s="191"/>
      <c r="G178" s="191" t="s">
        <v>2305</v>
      </c>
      <c r="H178" s="191" t="s">
        <v>763</v>
      </c>
      <c r="I178" s="191" t="s">
        <v>2808</v>
      </c>
      <c r="J178" s="191" t="s">
        <v>1653</v>
      </c>
      <c r="K178" s="191" t="s">
        <v>2754</v>
      </c>
      <c r="L178" s="191">
        <v>6</v>
      </c>
      <c r="M178" s="191" t="s">
        <v>3252</v>
      </c>
      <c r="N178" s="191" t="s">
        <v>3252</v>
      </c>
      <c r="O178" s="192" t="s">
        <v>3253</v>
      </c>
      <c r="P178" s="6">
        <v>152</v>
      </c>
    </row>
    <row r="179" spans="1:16" ht="12.75">
      <c r="A179" s="191" t="s">
        <v>1663</v>
      </c>
      <c r="B179" s="161" t="s">
        <v>3254</v>
      </c>
      <c r="C179" s="161" t="s">
        <v>2168</v>
      </c>
      <c r="D179" s="161" t="s">
        <v>3507</v>
      </c>
      <c r="E179" s="191">
        <v>76</v>
      </c>
      <c r="F179" s="191"/>
      <c r="G179" s="191" t="s">
        <v>2382</v>
      </c>
      <c r="H179" s="191" t="s">
        <v>763</v>
      </c>
      <c r="I179" s="191" t="s">
        <v>3255</v>
      </c>
      <c r="J179" s="191" t="s">
        <v>1653</v>
      </c>
      <c r="K179" s="191" t="s">
        <v>2746</v>
      </c>
      <c r="L179" s="191">
        <v>23</v>
      </c>
      <c r="M179" s="191" t="s">
        <v>3256</v>
      </c>
      <c r="N179" s="191" t="s">
        <v>3256</v>
      </c>
      <c r="O179" s="192" t="s">
        <v>3257</v>
      </c>
      <c r="P179" s="6">
        <v>151</v>
      </c>
    </row>
    <row r="180" spans="1:16" ht="12.75">
      <c r="A180" s="191" t="s">
        <v>1730</v>
      </c>
      <c r="B180" s="161" t="s">
        <v>2825</v>
      </c>
      <c r="C180" s="161" t="s">
        <v>190</v>
      </c>
      <c r="D180" s="161" t="s">
        <v>3508</v>
      </c>
      <c r="E180" s="191">
        <v>77</v>
      </c>
      <c r="F180" s="191"/>
      <c r="G180" s="191" t="s">
        <v>94</v>
      </c>
      <c r="H180" s="191" t="s">
        <v>763</v>
      </c>
      <c r="I180" s="191" t="s">
        <v>3097</v>
      </c>
      <c r="J180" s="191" t="s">
        <v>1653</v>
      </c>
      <c r="K180" s="191" t="s">
        <v>2787</v>
      </c>
      <c r="L180" s="191">
        <v>4</v>
      </c>
      <c r="M180" s="191" t="s">
        <v>3258</v>
      </c>
      <c r="N180" s="191" t="s">
        <v>3258</v>
      </c>
      <c r="O180" s="192" t="s">
        <v>3259</v>
      </c>
      <c r="P180" s="6">
        <v>150</v>
      </c>
    </row>
    <row r="181" spans="1:16" ht="12.75">
      <c r="A181" s="191" t="s">
        <v>2272</v>
      </c>
      <c r="B181" s="161" t="s">
        <v>1710</v>
      </c>
      <c r="C181" s="161" t="s">
        <v>1909</v>
      </c>
      <c r="D181" s="161" t="s">
        <v>779</v>
      </c>
      <c r="E181" s="191">
        <v>78</v>
      </c>
      <c r="F181" s="191"/>
      <c r="G181" s="191" t="s">
        <v>1651</v>
      </c>
      <c r="H181" s="191" t="s">
        <v>763</v>
      </c>
      <c r="I181" s="191" t="s">
        <v>48</v>
      </c>
      <c r="J181" s="191" t="s">
        <v>1653</v>
      </c>
      <c r="K181" s="191" t="s">
        <v>2729</v>
      </c>
      <c r="L181" s="191">
        <v>35</v>
      </c>
      <c r="M181" s="191" t="s">
        <v>3260</v>
      </c>
      <c r="N181" s="191" t="s">
        <v>3260</v>
      </c>
      <c r="O181" s="192" t="s">
        <v>3261</v>
      </c>
      <c r="P181" s="6">
        <v>149</v>
      </c>
    </row>
    <row r="182" spans="1:16" ht="12.75">
      <c r="A182" s="191" t="s">
        <v>2205</v>
      </c>
      <c r="B182" s="161" t="s">
        <v>3262</v>
      </c>
      <c r="C182" s="161" t="s">
        <v>3263</v>
      </c>
      <c r="D182" s="161" t="s">
        <v>3509</v>
      </c>
      <c r="E182" s="191">
        <v>79</v>
      </c>
      <c r="F182" s="191"/>
      <c r="G182" s="191" t="s">
        <v>2493</v>
      </c>
      <c r="H182" s="191" t="s">
        <v>765</v>
      </c>
      <c r="I182" s="191" t="s">
        <v>3264</v>
      </c>
      <c r="J182" s="191" t="s">
        <v>1653</v>
      </c>
      <c r="K182" s="191" t="s">
        <v>2873</v>
      </c>
      <c r="L182" s="191">
        <v>3</v>
      </c>
      <c r="M182" s="191" t="s">
        <v>3265</v>
      </c>
      <c r="N182" s="191" t="s">
        <v>3265</v>
      </c>
      <c r="O182" s="192" t="s">
        <v>3266</v>
      </c>
      <c r="P182" s="6">
        <v>148</v>
      </c>
    </row>
    <row r="183" spans="1:16" ht="12.75">
      <c r="A183" s="191" t="s">
        <v>1868</v>
      </c>
      <c r="B183" s="161" t="s">
        <v>2330</v>
      </c>
      <c r="C183" s="161" t="s">
        <v>1926</v>
      </c>
      <c r="D183" s="161" t="s">
        <v>697</v>
      </c>
      <c r="E183" s="191">
        <v>80</v>
      </c>
      <c r="F183" s="191"/>
      <c r="G183" s="191" t="s">
        <v>2305</v>
      </c>
      <c r="H183" s="191" t="s">
        <v>763</v>
      </c>
      <c r="I183" s="191" t="s">
        <v>1752</v>
      </c>
      <c r="J183" s="191" t="s">
        <v>1653</v>
      </c>
      <c r="K183" s="191" t="s">
        <v>2754</v>
      </c>
      <c r="L183" s="191">
        <v>7</v>
      </c>
      <c r="M183" s="191" t="s">
        <v>3267</v>
      </c>
      <c r="N183" s="191" t="s">
        <v>3267</v>
      </c>
      <c r="O183" s="192" t="s">
        <v>3268</v>
      </c>
      <c r="P183" s="6">
        <v>147</v>
      </c>
    </row>
    <row r="184" spans="1:16" ht="12.75">
      <c r="A184" s="191" t="s">
        <v>2215</v>
      </c>
      <c r="B184" s="161" t="s">
        <v>3269</v>
      </c>
      <c r="C184" s="161" t="s">
        <v>3270</v>
      </c>
      <c r="D184" s="161" t="s">
        <v>885</v>
      </c>
      <c r="E184" s="191">
        <v>81</v>
      </c>
      <c r="F184" s="191"/>
      <c r="G184" s="191" t="s">
        <v>2062</v>
      </c>
      <c r="H184" s="191" t="s">
        <v>765</v>
      </c>
      <c r="I184" s="191" t="s">
        <v>1899</v>
      </c>
      <c r="J184" s="191" t="s">
        <v>1653</v>
      </c>
      <c r="K184" s="191" t="s">
        <v>2784</v>
      </c>
      <c r="L184" s="191">
        <v>6</v>
      </c>
      <c r="M184" s="191" t="s">
        <v>3271</v>
      </c>
      <c r="N184" s="191" t="s">
        <v>3271</v>
      </c>
      <c r="O184" s="192" t="s">
        <v>3272</v>
      </c>
      <c r="P184" s="6">
        <v>146</v>
      </c>
    </row>
    <row r="185" spans="1:16" ht="12.75">
      <c r="A185" s="191" t="s">
        <v>1749</v>
      </c>
      <c r="B185" s="161" t="s">
        <v>2387</v>
      </c>
      <c r="C185" s="161" t="s">
        <v>1870</v>
      </c>
      <c r="D185" s="161" t="s">
        <v>707</v>
      </c>
      <c r="E185" s="191">
        <v>82</v>
      </c>
      <c r="F185" s="191"/>
      <c r="G185" s="191" t="s">
        <v>1712</v>
      </c>
      <c r="H185" s="191" t="s">
        <v>763</v>
      </c>
      <c r="I185" s="191" t="s">
        <v>1733</v>
      </c>
      <c r="J185" s="191" t="s">
        <v>1653</v>
      </c>
      <c r="K185" s="191" t="s">
        <v>2729</v>
      </c>
      <c r="L185" s="191">
        <v>36</v>
      </c>
      <c r="M185" s="191" t="s">
        <v>3273</v>
      </c>
      <c r="N185" s="191" t="s">
        <v>3273</v>
      </c>
      <c r="O185" s="192" t="s">
        <v>3274</v>
      </c>
      <c r="P185" s="6">
        <v>145</v>
      </c>
    </row>
    <row r="186" spans="1:16" ht="12.75">
      <c r="A186" s="191" t="s">
        <v>2199</v>
      </c>
      <c r="B186" s="161" t="s">
        <v>3262</v>
      </c>
      <c r="C186" s="161" t="s">
        <v>3246</v>
      </c>
      <c r="D186" s="161" t="s">
        <v>3510</v>
      </c>
      <c r="E186" s="191">
        <v>83</v>
      </c>
      <c r="F186" s="191"/>
      <c r="G186" s="191" t="s">
        <v>3275</v>
      </c>
      <c r="H186" s="191" t="s">
        <v>763</v>
      </c>
      <c r="I186" s="191" t="s">
        <v>3264</v>
      </c>
      <c r="J186" s="191" t="s">
        <v>1653</v>
      </c>
      <c r="K186" s="191" t="s">
        <v>3276</v>
      </c>
      <c r="L186" s="191">
        <v>1</v>
      </c>
      <c r="M186" s="191" t="s">
        <v>3277</v>
      </c>
      <c r="N186" s="191" t="s">
        <v>3277</v>
      </c>
      <c r="O186" s="192" t="s">
        <v>3278</v>
      </c>
      <c r="P186" s="6">
        <v>144</v>
      </c>
    </row>
    <row r="187" spans="1:16" ht="12.75">
      <c r="A187" s="191" t="s">
        <v>1837</v>
      </c>
      <c r="B187" s="161" t="s">
        <v>2408</v>
      </c>
      <c r="C187" s="161" t="s">
        <v>2409</v>
      </c>
      <c r="D187" s="161" t="s">
        <v>709</v>
      </c>
      <c r="E187" s="191">
        <v>84</v>
      </c>
      <c r="F187" s="191"/>
      <c r="G187" s="191" t="s">
        <v>2410</v>
      </c>
      <c r="H187" s="191" t="s">
        <v>765</v>
      </c>
      <c r="I187" s="191" t="s">
        <v>2187</v>
      </c>
      <c r="J187" s="191" t="s">
        <v>1653</v>
      </c>
      <c r="K187" s="191" t="s">
        <v>2792</v>
      </c>
      <c r="L187" s="191">
        <v>4</v>
      </c>
      <c r="M187" s="191" t="s">
        <v>3279</v>
      </c>
      <c r="N187" s="191" t="s">
        <v>3279</v>
      </c>
      <c r="O187" s="192" t="s">
        <v>3280</v>
      </c>
      <c r="P187" s="6">
        <v>143</v>
      </c>
    </row>
    <row r="188" spans="1:16" ht="12.75">
      <c r="A188" s="191" t="s">
        <v>2043</v>
      </c>
      <c r="B188" s="161" t="s">
        <v>3281</v>
      </c>
      <c r="C188" s="161" t="s">
        <v>2084</v>
      </c>
      <c r="D188" s="161" t="s">
        <v>3511</v>
      </c>
      <c r="E188" s="191">
        <v>85</v>
      </c>
      <c r="F188" s="191"/>
      <c r="G188" s="191" t="s">
        <v>1712</v>
      </c>
      <c r="H188" s="191" t="s">
        <v>763</v>
      </c>
      <c r="I188" s="191" t="s">
        <v>3282</v>
      </c>
      <c r="J188" s="191" t="s">
        <v>1653</v>
      </c>
      <c r="K188" s="191" t="s">
        <v>2729</v>
      </c>
      <c r="L188" s="191">
        <v>37</v>
      </c>
      <c r="M188" s="191" t="s">
        <v>3283</v>
      </c>
      <c r="N188" s="191" t="s">
        <v>3283</v>
      </c>
      <c r="O188" s="192" t="s">
        <v>3284</v>
      </c>
      <c r="P188" s="6">
        <v>142</v>
      </c>
    </row>
    <row r="189" spans="1:16" ht="12.75">
      <c r="A189" s="191" t="s">
        <v>2400</v>
      </c>
      <c r="B189" s="161" t="s">
        <v>2102</v>
      </c>
      <c r="C189" s="161" t="s">
        <v>3182</v>
      </c>
      <c r="D189" s="161" t="s">
        <v>3512</v>
      </c>
      <c r="E189" s="191">
        <v>86</v>
      </c>
      <c r="F189" s="191"/>
      <c r="G189" s="191" t="s">
        <v>2564</v>
      </c>
      <c r="H189" s="191" t="s">
        <v>765</v>
      </c>
      <c r="I189" s="191" t="s">
        <v>1752</v>
      </c>
      <c r="J189" s="191" t="s">
        <v>1653</v>
      </c>
      <c r="K189" s="191" t="s">
        <v>2792</v>
      </c>
      <c r="L189" s="191">
        <v>5</v>
      </c>
      <c r="M189" s="191" t="s">
        <v>3285</v>
      </c>
      <c r="N189" s="191" t="s">
        <v>3285</v>
      </c>
      <c r="O189" s="192" t="s">
        <v>3286</v>
      </c>
      <c r="P189" s="6">
        <v>141</v>
      </c>
    </row>
    <row r="190" spans="1:16" ht="12.75">
      <c r="A190" s="191" t="s">
        <v>1716</v>
      </c>
      <c r="B190" s="161" t="s">
        <v>3287</v>
      </c>
      <c r="C190" s="161" t="s">
        <v>3288</v>
      </c>
      <c r="D190" s="161" t="s">
        <v>3513</v>
      </c>
      <c r="E190" s="191">
        <v>87</v>
      </c>
      <c r="F190" s="191"/>
      <c r="G190" s="191" t="s">
        <v>1857</v>
      </c>
      <c r="H190" s="191" t="s">
        <v>763</v>
      </c>
      <c r="I190" s="191" t="s">
        <v>1752</v>
      </c>
      <c r="J190" s="191" t="s">
        <v>1653</v>
      </c>
      <c r="K190" s="191" t="s">
        <v>2746</v>
      </c>
      <c r="L190" s="191">
        <v>24</v>
      </c>
      <c r="M190" s="191" t="s">
        <v>3289</v>
      </c>
      <c r="N190" s="191" t="s">
        <v>3289</v>
      </c>
      <c r="O190" s="192" t="s">
        <v>3290</v>
      </c>
      <c r="P190" s="6">
        <v>140</v>
      </c>
    </row>
    <row r="191" spans="1:16" ht="12.75">
      <c r="A191" s="191" t="s">
        <v>1778</v>
      </c>
      <c r="B191" s="161" t="s">
        <v>2392</v>
      </c>
      <c r="C191" s="161" t="s">
        <v>2393</v>
      </c>
      <c r="D191" s="161" t="s">
        <v>1511</v>
      </c>
      <c r="E191" s="191">
        <v>88</v>
      </c>
      <c r="F191" s="191"/>
      <c r="G191" s="191" t="s">
        <v>1864</v>
      </c>
      <c r="H191" s="191" t="s">
        <v>765</v>
      </c>
      <c r="I191" s="191" t="s">
        <v>1733</v>
      </c>
      <c r="J191" s="191" t="s">
        <v>1653</v>
      </c>
      <c r="K191" s="191" t="s">
        <v>2873</v>
      </c>
      <c r="L191" s="191">
        <v>4</v>
      </c>
      <c r="M191" s="191" t="s">
        <v>3291</v>
      </c>
      <c r="N191" s="191" t="s">
        <v>3291</v>
      </c>
      <c r="O191" s="192" t="s">
        <v>3292</v>
      </c>
      <c r="P191" s="6">
        <v>139</v>
      </c>
    </row>
    <row r="192" spans="1:16" ht="12.75">
      <c r="A192" s="191" t="s">
        <v>2088</v>
      </c>
      <c r="B192" s="161" t="s">
        <v>3293</v>
      </c>
      <c r="C192" s="161" t="s">
        <v>2180</v>
      </c>
      <c r="D192" s="161" t="s">
        <v>3514</v>
      </c>
      <c r="E192" s="191">
        <v>89</v>
      </c>
      <c r="F192" s="191"/>
      <c r="G192" s="191" t="s">
        <v>2564</v>
      </c>
      <c r="H192" s="191" t="s">
        <v>763</v>
      </c>
      <c r="I192" s="191" t="s">
        <v>3097</v>
      </c>
      <c r="J192" s="191" t="s">
        <v>1653</v>
      </c>
      <c r="K192" s="191" t="s">
        <v>2746</v>
      </c>
      <c r="L192" s="191">
        <v>25</v>
      </c>
      <c r="M192" s="191" t="s">
        <v>3294</v>
      </c>
      <c r="N192" s="191" t="s">
        <v>3294</v>
      </c>
      <c r="O192" s="192" t="s">
        <v>3295</v>
      </c>
      <c r="P192" s="6">
        <v>138</v>
      </c>
    </row>
    <row r="193" spans="1:16" ht="12.75">
      <c r="A193" s="191" t="s">
        <v>1890</v>
      </c>
      <c r="B193" s="161" t="s">
        <v>3296</v>
      </c>
      <c r="C193" s="161" t="s">
        <v>3297</v>
      </c>
      <c r="D193" s="161" t="s">
        <v>3515</v>
      </c>
      <c r="E193" s="191">
        <v>90</v>
      </c>
      <c r="F193" s="191"/>
      <c r="G193" s="191" t="s">
        <v>1939</v>
      </c>
      <c r="H193" s="191" t="s">
        <v>765</v>
      </c>
      <c r="I193" s="191" t="s">
        <v>1990</v>
      </c>
      <c r="J193" s="191" t="s">
        <v>1653</v>
      </c>
      <c r="K193" s="191" t="s">
        <v>2784</v>
      </c>
      <c r="L193" s="191">
        <v>7</v>
      </c>
      <c r="M193" s="191" t="s">
        <v>3298</v>
      </c>
      <c r="N193" s="191" t="s">
        <v>3298</v>
      </c>
      <c r="O193" s="192" t="s">
        <v>3299</v>
      </c>
      <c r="P193" s="6">
        <v>137</v>
      </c>
    </row>
    <row r="194" spans="1:16" ht="12.75">
      <c r="A194" s="191" t="s">
        <v>1895</v>
      </c>
      <c r="B194" s="161" t="s">
        <v>1938</v>
      </c>
      <c r="C194" s="161" t="s">
        <v>1658</v>
      </c>
      <c r="D194" s="161" t="s">
        <v>3516</v>
      </c>
      <c r="E194" s="191">
        <v>91</v>
      </c>
      <c r="F194" s="191"/>
      <c r="G194" s="191" t="s">
        <v>1898</v>
      </c>
      <c r="H194" s="191" t="s">
        <v>763</v>
      </c>
      <c r="I194" s="191" t="s">
        <v>1990</v>
      </c>
      <c r="J194" s="191" t="s">
        <v>1653</v>
      </c>
      <c r="K194" s="191" t="s">
        <v>2729</v>
      </c>
      <c r="L194" s="191">
        <v>38</v>
      </c>
      <c r="M194" s="191" t="s">
        <v>3300</v>
      </c>
      <c r="N194" s="191" t="s">
        <v>3300</v>
      </c>
      <c r="O194" s="192" t="s">
        <v>3301</v>
      </c>
      <c r="P194" s="6">
        <v>136</v>
      </c>
    </row>
    <row r="195" spans="1:16" ht="12.75">
      <c r="A195" s="191" t="s">
        <v>1971</v>
      </c>
      <c r="B195" s="161" t="s">
        <v>2249</v>
      </c>
      <c r="C195" s="161" t="s">
        <v>2250</v>
      </c>
      <c r="D195" s="161" t="s">
        <v>817</v>
      </c>
      <c r="E195" s="191">
        <v>92</v>
      </c>
      <c r="F195" s="191"/>
      <c r="G195" s="191" t="s">
        <v>1857</v>
      </c>
      <c r="H195" s="191" t="s">
        <v>763</v>
      </c>
      <c r="I195" s="191" t="s">
        <v>1660</v>
      </c>
      <c r="J195" s="191" t="s">
        <v>1653</v>
      </c>
      <c r="K195" s="191" t="s">
        <v>2746</v>
      </c>
      <c r="L195" s="191">
        <v>26</v>
      </c>
      <c r="M195" s="191" t="s">
        <v>3302</v>
      </c>
      <c r="N195" s="191" t="s">
        <v>3302</v>
      </c>
      <c r="O195" s="192" t="s">
        <v>3303</v>
      </c>
      <c r="P195" s="6">
        <v>135</v>
      </c>
    </row>
    <row r="196" spans="1:16" ht="12.75">
      <c r="A196" s="191" t="s">
        <v>2027</v>
      </c>
      <c r="B196" s="161" t="s">
        <v>2397</v>
      </c>
      <c r="C196" s="161" t="s">
        <v>1800</v>
      </c>
      <c r="D196" s="161" t="s">
        <v>708</v>
      </c>
      <c r="E196" s="191">
        <v>93</v>
      </c>
      <c r="F196" s="191"/>
      <c r="G196" s="191" t="s">
        <v>1822</v>
      </c>
      <c r="H196" s="191" t="s">
        <v>763</v>
      </c>
      <c r="I196" s="191" t="s">
        <v>1733</v>
      </c>
      <c r="J196" s="191" t="s">
        <v>1653</v>
      </c>
      <c r="K196" s="191" t="s">
        <v>2729</v>
      </c>
      <c r="L196" s="191">
        <v>39</v>
      </c>
      <c r="M196" s="191" t="s">
        <v>3304</v>
      </c>
      <c r="N196" s="191" t="s">
        <v>3304</v>
      </c>
      <c r="O196" s="192" t="s">
        <v>3305</v>
      </c>
      <c r="P196" s="6">
        <v>134</v>
      </c>
    </row>
    <row r="197" spans="1:16" ht="12.75">
      <c r="A197" s="191" t="s">
        <v>1885</v>
      </c>
      <c r="B197" s="161" t="s">
        <v>3306</v>
      </c>
      <c r="C197" s="161" t="s">
        <v>304</v>
      </c>
      <c r="D197" s="161" t="s">
        <v>3517</v>
      </c>
      <c r="E197" s="191">
        <v>94</v>
      </c>
      <c r="F197" s="191"/>
      <c r="G197" s="191" t="s">
        <v>2454</v>
      </c>
      <c r="H197" s="191" t="s">
        <v>763</v>
      </c>
      <c r="I197" s="191" t="s">
        <v>1990</v>
      </c>
      <c r="J197" s="191" t="s">
        <v>1653</v>
      </c>
      <c r="K197" s="191" t="s">
        <v>2746</v>
      </c>
      <c r="L197" s="191">
        <v>27</v>
      </c>
      <c r="M197" s="191" t="s">
        <v>3307</v>
      </c>
      <c r="N197" s="191" t="s">
        <v>3307</v>
      </c>
      <c r="O197" s="192" t="s">
        <v>3308</v>
      </c>
      <c r="P197" s="6">
        <v>133</v>
      </c>
    </row>
    <row r="198" spans="1:16" ht="12.75">
      <c r="A198" s="191" t="s">
        <v>1997</v>
      </c>
      <c r="B198" s="161" t="s">
        <v>3309</v>
      </c>
      <c r="C198" s="161" t="s">
        <v>1870</v>
      </c>
      <c r="D198" s="161" t="s">
        <v>2718</v>
      </c>
      <c r="E198" s="191">
        <v>95</v>
      </c>
      <c r="F198" s="191"/>
      <c r="G198" s="191" t="s">
        <v>2594</v>
      </c>
      <c r="H198" s="191" t="s">
        <v>763</v>
      </c>
      <c r="I198" s="191" t="s">
        <v>1667</v>
      </c>
      <c r="J198" s="191" t="s">
        <v>1653</v>
      </c>
      <c r="K198" s="191" t="s">
        <v>2787</v>
      </c>
      <c r="L198" s="191">
        <v>5</v>
      </c>
      <c r="M198" s="191" t="s">
        <v>3310</v>
      </c>
      <c r="N198" s="191" t="s">
        <v>3310</v>
      </c>
      <c r="O198" s="192" t="s">
        <v>3311</v>
      </c>
      <c r="P198" s="6">
        <v>132</v>
      </c>
    </row>
    <row r="199" spans="1:16" ht="12.75">
      <c r="A199" s="191" t="s">
        <v>2005</v>
      </c>
      <c r="B199" s="161" t="s">
        <v>3312</v>
      </c>
      <c r="C199" s="161" t="s">
        <v>3313</v>
      </c>
      <c r="D199" s="161" t="s">
        <v>3518</v>
      </c>
      <c r="E199" s="191">
        <v>96</v>
      </c>
      <c r="F199" s="191"/>
      <c r="G199" s="191" t="s">
        <v>94</v>
      </c>
      <c r="H199" s="191" t="s">
        <v>763</v>
      </c>
      <c r="I199" s="191" t="s">
        <v>3314</v>
      </c>
      <c r="J199" s="191" t="s">
        <v>1653</v>
      </c>
      <c r="K199" s="191" t="s">
        <v>2787</v>
      </c>
      <c r="L199" s="191">
        <v>6</v>
      </c>
      <c r="M199" s="191" t="s">
        <v>3315</v>
      </c>
      <c r="N199" s="191" t="s">
        <v>3315</v>
      </c>
      <c r="O199" s="192" t="s">
        <v>3316</v>
      </c>
      <c r="P199" s="6">
        <v>131</v>
      </c>
    </row>
    <row r="200" spans="1:16" ht="12.75">
      <c r="A200" s="191" t="s">
        <v>2341</v>
      </c>
      <c r="B200" s="161" t="s">
        <v>364</v>
      </c>
      <c r="C200" s="161" t="s">
        <v>1870</v>
      </c>
      <c r="D200" s="161" t="s">
        <v>517</v>
      </c>
      <c r="E200" s="191">
        <v>97</v>
      </c>
      <c r="F200" s="191"/>
      <c r="G200" s="191" t="s">
        <v>2244</v>
      </c>
      <c r="H200" s="191" t="s">
        <v>763</v>
      </c>
      <c r="I200" s="191" t="s">
        <v>1752</v>
      </c>
      <c r="J200" s="191" t="s">
        <v>1653</v>
      </c>
      <c r="K200" s="191" t="s">
        <v>2754</v>
      </c>
      <c r="L200" s="191">
        <v>8</v>
      </c>
      <c r="M200" s="191" t="s">
        <v>3317</v>
      </c>
      <c r="N200" s="191" t="s">
        <v>3317</v>
      </c>
      <c r="O200" s="192" t="s">
        <v>3318</v>
      </c>
      <c r="P200" s="6">
        <v>130</v>
      </c>
    </row>
    <row r="201" spans="1:16" ht="12.75">
      <c r="A201" s="191" t="s">
        <v>2390</v>
      </c>
      <c r="B201" s="161" t="s">
        <v>3319</v>
      </c>
      <c r="C201" s="161" t="s">
        <v>1814</v>
      </c>
      <c r="D201" s="161" t="s">
        <v>3519</v>
      </c>
      <c r="E201" s="191">
        <v>98</v>
      </c>
      <c r="F201" s="191"/>
      <c r="G201" s="191" t="s">
        <v>252</v>
      </c>
      <c r="H201" s="191" t="s">
        <v>763</v>
      </c>
      <c r="I201" s="191" t="s">
        <v>1752</v>
      </c>
      <c r="J201" s="191" t="s">
        <v>1653</v>
      </c>
      <c r="K201" s="191" t="s">
        <v>2787</v>
      </c>
      <c r="L201" s="191">
        <v>7</v>
      </c>
      <c r="M201" s="191" t="s">
        <v>3320</v>
      </c>
      <c r="N201" s="191" t="s">
        <v>3320</v>
      </c>
      <c r="O201" s="192" t="s">
        <v>3321</v>
      </c>
      <c r="P201" s="6">
        <v>129</v>
      </c>
    </row>
    <row r="202" spans="1:16" ht="12.75">
      <c r="A202" s="191" t="s">
        <v>1902</v>
      </c>
      <c r="B202" s="161" t="s">
        <v>3322</v>
      </c>
      <c r="C202" s="161" t="s">
        <v>1679</v>
      </c>
      <c r="D202" s="161" t="s">
        <v>1144</v>
      </c>
      <c r="E202" s="191">
        <v>99</v>
      </c>
      <c r="F202" s="191"/>
      <c r="G202" s="191" t="s">
        <v>2154</v>
      </c>
      <c r="H202" s="191" t="s">
        <v>763</v>
      </c>
      <c r="I202" s="191" t="s">
        <v>1990</v>
      </c>
      <c r="J202" s="191" t="s">
        <v>1653</v>
      </c>
      <c r="K202" s="191" t="s">
        <v>2746</v>
      </c>
      <c r="L202" s="191">
        <v>28</v>
      </c>
      <c r="M202" s="191" t="s">
        <v>3323</v>
      </c>
      <c r="N202" s="191" t="s">
        <v>3323</v>
      </c>
      <c r="O202" s="192" t="s">
        <v>3324</v>
      </c>
      <c r="P202" s="6">
        <v>128</v>
      </c>
    </row>
    <row r="203" spans="1:16" ht="12.75">
      <c r="A203" s="191" t="s">
        <v>1789</v>
      </c>
      <c r="B203" s="161" t="s">
        <v>3325</v>
      </c>
      <c r="C203" s="161" t="s">
        <v>2080</v>
      </c>
      <c r="D203" s="161" t="s">
        <v>3520</v>
      </c>
      <c r="E203" s="191">
        <v>100</v>
      </c>
      <c r="F203" s="191"/>
      <c r="G203" s="191" t="s">
        <v>2154</v>
      </c>
      <c r="H203" s="191" t="s">
        <v>763</v>
      </c>
      <c r="I203" s="191" t="s">
        <v>3097</v>
      </c>
      <c r="J203" s="191" t="s">
        <v>1653</v>
      </c>
      <c r="K203" s="191" t="s">
        <v>2746</v>
      </c>
      <c r="L203" s="191">
        <v>29</v>
      </c>
      <c r="M203" s="191" t="s">
        <v>3326</v>
      </c>
      <c r="N203" s="191" t="s">
        <v>3326</v>
      </c>
      <c r="O203" s="192" t="s">
        <v>3327</v>
      </c>
      <c r="P203" s="6">
        <v>127</v>
      </c>
    </row>
    <row r="204" spans="1:16" ht="12.75">
      <c r="A204" s="191" t="s">
        <v>2114</v>
      </c>
      <c r="B204" s="161" t="s">
        <v>3328</v>
      </c>
      <c r="C204" s="161" t="s">
        <v>3329</v>
      </c>
      <c r="D204" s="161" t="s">
        <v>1455</v>
      </c>
      <c r="E204" s="191">
        <v>101</v>
      </c>
      <c r="F204" s="191"/>
      <c r="G204" s="191" t="s">
        <v>1857</v>
      </c>
      <c r="H204" s="191" t="s">
        <v>763</v>
      </c>
      <c r="I204" s="191" t="s">
        <v>1210</v>
      </c>
      <c r="J204" s="191" t="s">
        <v>1653</v>
      </c>
      <c r="K204" s="191" t="s">
        <v>2746</v>
      </c>
      <c r="L204" s="191">
        <v>30</v>
      </c>
      <c r="M204" s="191" t="s">
        <v>3330</v>
      </c>
      <c r="N204" s="191" t="s">
        <v>3330</v>
      </c>
      <c r="O204" s="192" t="s">
        <v>3331</v>
      </c>
      <c r="P204" s="6">
        <v>126</v>
      </c>
    </row>
    <row r="205" spans="1:16" ht="12.75">
      <c r="A205" s="191" t="s">
        <v>2297</v>
      </c>
      <c r="B205" s="161" t="s">
        <v>3332</v>
      </c>
      <c r="C205" s="161" t="s">
        <v>2196</v>
      </c>
      <c r="D205" s="161" t="s">
        <v>3521</v>
      </c>
      <c r="E205" s="191">
        <v>102</v>
      </c>
      <c r="F205" s="191"/>
      <c r="G205" s="191" t="s">
        <v>2305</v>
      </c>
      <c r="H205" s="191" t="s">
        <v>763</v>
      </c>
      <c r="I205" s="191" t="s">
        <v>1752</v>
      </c>
      <c r="J205" s="191" t="s">
        <v>1653</v>
      </c>
      <c r="K205" s="191" t="s">
        <v>2754</v>
      </c>
      <c r="L205" s="191">
        <v>9</v>
      </c>
      <c r="M205" s="191" t="s">
        <v>3333</v>
      </c>
      <c r="N205" s="191" t="s">
        <v>3333</v>
      </c>
      <c r="O205" s="192" t="s">
        <v>3334</v>
      </c>
      <c r="P205" s="6">
        <v>125</v>
      </c>
    </row>
    <row r="206" spans="1:16" ht="12.75">
      <c r="A206" s="191" t="s">
        <v>2054</v>
      </c>
      <c r="B206" s="161" t="s">
        <v>3335</v>
      </c>
      <c r="C206" s="161" t="s">
        <v>343</v>
      </c>
      <c r="D206" s="161" t="s">
        <v>3522</v>
      </c>
      <c r="E206" s="191">
        <v>103</v>
      </c>
      <c r="F206" s="191"/>
      <c r="G206" s="191" t="s">
        <v>1659</v>
      </c>
      <c r="H206" s="191" t="s">
        <v>765</v>
      </c>
      <c r="I206" s="191" t="s">
        <v>3282</v>
      </c>
      <c r="J206" s="191" t="s">
        <v>1653</v>
      </c>
      <c r="K206" s="191" t="s">
        <v>2792</v>
      </c>
      <c r="L206" s="191">
        <v>6</v>
      </c>
      <c r="M206" s="191" t="s">
        <v>3336</v>
      </c>
      <c r="N206" s="191" t="s">
        <v>3336</v>
      </c>
      <c r="O206" s="192" t="s">
        <v>3337</v>
      </c>
      <c r="P206" s="6">
        <v>124</v>
      </c>
    </row>
    <row r="207" spans="1:16" ht="12.75">
      <c r="A207" s="191" t="s">
        <v>2038</v>
      </c>
      <c r="B207" s="161" t="s">
        <v>3338</v>
      </c>
      <c r="C207" s="161" t="s">
        <v>115</v>
      </c>
      <c r="D207" s="161" t="s">
        <v>3523</v>
      </c>
      <c r="E207" s="191">
        <v>104</v>
      </c>
      <c r="F207" s="191"/>
      <c r="G207" s="191" t="s">
        <v>1659</v>
      </c>
      <c r="H207" s="191" t="s">
        <v>763</v>
      </c>
      <c r="I207" s="191" t="s">
        <v>1752</v>
      </c>
      <c r="J207" s="191" t="s">
        <v>1653</v>
      </c>
      <c r="K207" s="191" t="s">
        <v>2746</v>
      </c>
      <c r="L207" s="191">
        <v>31</v>
      </c>
      <c r="M207" s="191" t="s">
        <v>3339</v>
      </c>
      <c r="N207" s="191" t="s">
        <v>3339</v>
      </c>
      <c r="O207" s="192" t="s">
        <v>3340</v>
      </c>
      <c r="P207" s="6">
        <v>123</v>
      </c>
    </row>
    <row r="208" spans="1:16" ht="12.75">
      <c r="A208" s="191" t="s">
        <v>2049</v>
      </c>
      <c r="B208" s="161" t="s">
        <v>3341</v>
      </c>
      <c r="C208" s="161" t="s">
        <v>1915</v>
      </c>
      <c r="D208" s="161" t="s">
        <v>3524</v>
      </c>
      <c r="E208" s="191">
        <v>105</v>
      </c>
      <c r="F208" s="191"/>
      <c r="G208" s="191" t="s">
        <v>2382</v>
      </c>
      <c r="H208" s="191" t="s">
        <v>763</v>
      </c>
      <c r="I208" s="191" t="s">
        <v>3282</v>
      </c>
      <c r="J208" s="191" t="s">
        <v>1653</v>
      </c>
      <c r="K208" s="191" t="s">
        <v>2746</v>
      </c>
      <c r="L208" s="191">
        <v>32</v>
      </c>
      <c r="M208" s="191" t="s">
        <v>3342</v>
      </c>
      <c r="N208" s="191" t="s">
        <v>3342</v>
      </c>
      <c r="O208" s="192" t="s">
        <v>3343</v>
      </c>
      <c r="P208" s="6">
        <v>122</v>
      </c>
    </row>
    <row r="209" spans="1:16" ht="12.75">
      <c r="A209" s="191" t="s">
        <v>1761</v>
      </c>
      <c r="B209" s="161" t="s">
        <v>3344</v>
      </c>
      <c r="C209" s="161" t="s">
        <v>3345</v>
      </c>
      <c r="D209" s="161" t="s">
        <v>3525</v>
      </c>
      <c r="E209" s="191">
        <v>106</v>
      </c>
      <c r="F209" s="191"/>
      <c r="G209" s="191" t="s">
        <v>1898</v>
      </c>
      <c r="H209" s="191" t="s">
        <v>765</v>
      </c>
      <c r="I209" s="191" t="s">
        <v>2662</v>
      </c>
      <c r="J209" s="191" t="s">
        <v>1653</v>
      </c>
      <c r="K209" s="191" t="s">
        <v>2784</v>
      </c>
      <c r="L209" s="191">
        <v>8</v>
      </c>
      <c r="M209" s="191" t="s">
        <v>3346</v>
      </c>
      <c r="N209" s="191" t="s">
        <v>3346</v>
      </c>
      <c r="O209" s="192" t="s">
        <v>3347</v>
      </c>
      <c r="P209" s="6">
        <v>121</v>
      </c>
    </row>
    <row r="210" spans="1:16" ht="12.75">
      <c r="A210" s="191" t="s">
        <v>1729</v>
      </c>
      <c r="B210" s="161" t="s">
        <v>3348</v>
      </c>
      <c r="C210" s="161" t="s">
        <v>1711</v>
      </c>
      <c r="D210" s="161" t="s">
        <v>3526</v>
      </c>
      <c r="E210" s="191">
        <v>107</v>
      </c>
      <c r="F210" s="191"/>
      <c r="G210" s="191" t="s">
        <v>1693</v>
      </c>
      <c r="H210" s="191" t="s">
        <v>763</v>
      </c>
      <c r="I210" s="191" t="s">
        <v>1733</v>
      </c>
      <c r="J210" s="191" t="s">
        <v>1653</v>
      </c>
      <c r="K210" s="191" t="s">
        <v>2729</v>
      </c>
      <c r="L210" s="191">
        <v>40</v>
      </c>
      <c r="M210" s="191" t="s">
        <v>3349</v>
      </c>
      <c r="N210" s="191" t="s">
        <v>3349</v>
      </c>
      <c r="O210" s="192" t="s">
        <v>3350</v>
      </c>
      <c r="P210" s="6">
        <v>120</v>
      </c>
    </row>
    <row r="211" spans="1:16" ht="12.75">
      <c r="A211" s="191" t="s">
        <v>1798</v>
      </c>
      <c r="B211" s="161" t="s">
        <v>3351</v>
      </c>
      <c r="C211" s="161" t="s">
        <v>1769</v>
      </c>
      <c r="D211" s="161" t="s">
        <v>3527</v>
      </c>
      <c r="E211" s="191">
        <v>108</v>
      </c>
      <c r="F211" s="191"/>
      <c r="G211" s="191" t="s">
        <v>2154</v>
      </c>
      <c r="H211" s="191" t="s">
        <v>763</v>
      </c>
      <c r="I211" s="191" t="s">
        <v>3352</v>
      </c>
      <c r="J211" s="191" t="s">
        <v>1653</v>
      </c>
      <c r="K211" s="191" t="s">
        <v>2746</v>
      </c>
      <c r="L211" s="191">
        <v>33</v>
      </c>
      <c r="M211" s="191" t="s">
        <v>3353</v>
      </c>
      <c r="N211" s="191" t="s">
        <v>3353</v>
      </c>
      <c r="O211" s="192" t="s">
        <v>3354</v>
      </c>
      <c r="P211" s="6">
        <v>119</v>
      </c>
    </row>
    <row r="212" spans="1:16" ht="12.75">
      <c r="A212" s="191" t="s">
        <v>1873</v>
      </c>
      <c r="B212" s="161" t="s">
        <v>3355</v>
      </c>
      <c r="C212" s="161" t="s">
        <v>1769</v>
      </c>
      <c r="D212" s="161" t="s">
        <v>3528</v>
      </c>
      <c r="E212" s="191">
        <v>109</v>
      </c>
      <c r="F212" s="191"/>
      <c r="G212" s="191" t="s">
        <v>2493</v>
      </c>
      <c r="H212" s="191" t="s">
        <v>763</v>
      </c>
      <c r="I212" s="191" t="s">
        <v>1990</v>
      </c>
      <c r="J212" s="191" t="s">
        <v>1653</v>
      </c>
      <c r="K212" s="191" t="s">
        <v>2754</v>
      </c>
      <c r="L212" s="191">
        <v>10</v>
      </c>
      <c r="M212" s="191" t="s">
        <v>3356</v>
      </c>
      <c r="N212" s="191" t="s">
        <v>3356</v>
      </c>
      <c r="O212" s="192" t="s">
        <v>3357</v>
      </c>
      <c r="P212" s="6">
        <v>118</v>
      </c>
    </row>
    <row r="213" spans="1:16" ht="12.75">
      <c r="A213" s="191" t="s">
        <v>2194</v>
      </c>
      <c r="B213" s="161" t="s">
        <v>3358</v>
      </c>
      <c r="C213" s="161" t="s">
        <v>58</v>
      </c>
      <c r="D213" s="161" t="s">
        <v>728</v>
      </c>
      <c r="E213" s="191">
        <v>110</v>
      </c>
      <c r="F213" s="191"/>
      <c r="G213" s="191" t="s">
        <v>2154</v>
      </c>
      <c r="H213" s="191" t="s">
        <v>763</v>
      </c>
      <c r="I213" s="191" t="s">
        <v>1733</v>
      </c>
      <c r="J213" s="191" t="s">
        <v>1653</v>
      </c>
      <c r="K213" s="191" t="s">
        <v>2746</v>
      </c>
      <c r="L213" s="191">
        <v>34</v>
      </c>
      <c r="M213" s="191" t="s">
        <v>3359</v>
      </c>
      <c r="N213" s="191" t="s">
        <v>3359</v>
      </c>
      <c r="O213" s="192" t="s">
        <v>3360</v>
      </c>
      <c r="P213" s="6">
        <v>117</v>
      </c>
    </row>
    <row r="214" spans="1:16" ht="12.75">
      <c r="A214" s="191" t="s">
        <v>2361</v>
      </c>
      <c r="B214" s="161" t="s">
        <v>3361</v>
      </c>
      <c r="C214" s="161" t="s">
        <v>2112</v>
      </c>
      <c r="D214" s="161" t="s">
        <v>731</v>
      </c>
      <c r="E214" s="191">
        <v>111</v>
      </c>
      <c r="F214" s="191"/>
      <c r="G214" s="191" t="s">
        <v>2154</v>
      </c>
      <c r="H214" s="191" t="s">
        <v>763</v>
      </c>
      <c r="I214" s="191" t="s">
        <v>1940</v>
      </c>
      <c r="J214" s="191" t="s">
        <v>1653</v>
      </c>
      <c r="K214" s="191" t="s">
        <v>2746</v>
      </c>
      <c r="L214" s="191">
        <v>35</v>
      </c>
      <c r="M214" s="191" t="s">
        <v>3362</v>
      </c>
      <c r="N214" s="191" t="s">
        <v>3362</v>
      </c>
      <c r="O214" s="192" t="s">
        <v>3363</v>
      </c>
      <c r="P214" s="6">
        <v>116</v>
      </c>
    </row>
    <row r="215" spans="1:16" ht="12.75">
      <c r="A215" s="191" t="s">
        <v>2097</v>
      </c>
      <c r="B215" s="161" t="s">
        <v>3095</v>
      </c>
      <c r="C215" s="161" t="s">
        <v>1775</v>
      </c>
      <c r="D215" s="161" t="s">
        <v>886</v>
      </c>
      <c r="E215" s="191">
        <v>112</v>
      </c>
      <c r="F215" s="191"/>
      <c r="G215" s="191" t="s">
        <v>2564</v>
      </c>
      <c r="H215" s="191" t="s">
        <v>763</v>
      </c>
      <c r="I215" s="191" t="s">
        <v>3364</v>
      </c>
      <c r="J215" s="191" t="s">
        <v>1653</v>
      </c>
      <c r="K215" s="191" t="s">
        <v>2746</v>
      </c>
      <c r="L215" s="191">
        <v>36</v>
      </c>
      <c r="M215" s="191" t="s">
        <v>3365</v>
      </c>
      <c r="N215" s="191" t="s">
        <v>3365</v>
      </c>
      <c r="O215" s="192" t="s">
        <v>3366</v>
      </c>
      <c r="P215" s="6">
        <v>115</v>
      </c>
    </row>
    <row r="216" spans="1:16" ht="12.75">
      <c r="A216" s="191" t="s">
        <v>1773</v>
      </c>
      <c r="B216" s="161" t="s">
        <v>3367</v>
      </c>
      <c r="C216" s="161" t="s">
        <v>2084</v>
      </c>
      <c r="D216" s="161" t="s">
        <v>3529</v>
      </c>
      <c r="E216" s="191">
        <v>113</v>
      </c>
      <c r="F216" s="191"/>
      <c r="G216" s="191" t="s">
        <v>1898</v>
      </c>
      <c r="H216" s="191" t="s">
        <v>763</v>
      </c>
      <c r="I216" s="191" t="s">
        <v>3368</v>
      </c>
      <c r="J216" s="191" t="s">
        <v>1653</v>
      </c>
      <c r="K216" s="191" t="s">
        <v>2729</v>
      </c>
      <c r="L216" s="191">
        <v>41</v>
      </c>
      <c r="M216" s="191" t="s">
        <v>3369</v>
      </c>
      <c r="N216" s="191" t="s">
        <v>3369</v>
      </c>
      <c r="O216" s="192" t="s">
        <v>3370</v>
      </c>
      <c r="P216" s="6">
        <v>114</v>
      </c>
    </row>
    <row r="217" spans="1:16" ht="12.75">
      <c r="A217" s="191" t="s">
        <v>2753</v>
      </c>
      <c r="B217" s="161" t="s">
        <v>3371</v>
      </c>
      <c r="C217" s="161" t="s">
        <v>1870</v>
      </c>
      <c r="D217" s="161" t="s">
        <v>3530</v>
      </c>
      <c r="E217" s="191">
        <v>114</v>
      </c>
      <c r="F217" s="191"/>
      <c r="G217" s="191" t="s">
        <v>2300</v>
      </c>
      <c r="H217" s="191" t="s">
        <v>763</v>
      </c>
      <c r="I217" s="191" t="s">
        <v>1752</v>
      </c>
      <c r="J217" s="191" t="s">
        <v>1653</v>
      </c>
      <c r="K217" s="191" t="s">
        <v>2746</v>
      </c>
      <c r="L217" s="191">
        <v>37</v>
      </c>
      <c r="M217" s="191" t="s">
        <v>3372</v>
      </c>
      <c r="N217" s="191" t="s">
        <v>3372</v>
      </c>
      <c r="O217" s="192" t="s">
        <v>3373</v>
      </c>
      <c r="P217" s="6">
        <v>113</v>
      </c>
    </row>
    <row r="218" spans="1:16" ht="12.75">
      <c r="A218" s="191" t="s">
        <v>2312</v>
      </c>
      <c r="B218" s="161" t="s">
        <v>3374</v>
      </c>
      <c r="C218" s="161" t="s">
        <v>3375</v>
      </c>
      <c r="D218" s="161" t="s">
        <v>3531</v>
      </c>
      <c r="E218" s="191">
        <v>115</v>
      </c>
      <c r="F218" s="191"/>
      <c r="G218" s="191" t="s">
        <v>109</v>
      </c>
      <c r="H218" s="191" t="s">
        <v>763</v>
      </c>
      <c r="I218" s="191" t="s">
        <v>2187</v>
      </c>
      <c r="J218" s="191" t="s">
        <v>1653</v>
      </c>
      <c r="K218" s="191" t="s">
        <v>2787</v>
      </c>
      <c r="L218" s="191">
        <v>8</v>
      </c>
      <c r="M218" s="191" t="s">
        <v>3376</v>
      </c>
      <c r="N218" s="191" t="s">
        <v>3376</v>
      </c>
      <c r="O218" s="192" t="s">
        <v>3377</v>
      </c>
      <c r="P218" s="6">
        <v>112</v>
      </c>
    </row>
    <row r="219" spans="1:16" ht="12.75">
      <c r="A219" s="191" t="s">
        <v>2253</v>
      </c>
      <c r="B219" s="161" t="s">
        <v>3378</v>
      </c>
      <c r="C219" s="161" t="s">
        <v>1650</v>
      </c>
      <c r="D219" s="161" t="s">
        <v>3532</v>
      </c>
      <c r="E219" s="191">
        <v>116</v>
      </c>
      <c r="F219" s="191"/>
      <c r="G219" s="191" t="s">
        <v>3379</v>
      </c>
      <c r="H219" s="191" t="s">
        <v>763</v>
      </c>
      <c r="I219" s="191" t="s">
        <v>2994</v>
      </c>
      <c r="J219" s="191" t="s">
        <v>1653</v>
      </c>
      <c r="K219" s="191" t="s">
        <v>2754</v>
      </c>
      <c r="L219" s="191">
        <v>11</v>
      </c>
      <c r="M219" s="191" t="s">
        <v>3380</v>
      </c>
      <c r="N219" s="191" t="s">
        <v>3380</v>
      </c>
      <c r="O219" s="192" t="s">
        <v>3381</v>
      </c>
      <c r="P219" s="6">
        <v>111</v>
      </c>
    </row>
    <row r="220" spans="1:16" ht="12.75">
      <c r="A220" s="191" t="s">
        <v>1683</v>
      </c>
      <c r="B220" s="161" t="s">
        <v>3382</v>
      </c>
      <c r="C220" s="161" t="s">
        <v>3383</v>
      </c>
      <c r="D220" s="161" t="s">
        <v>3533</v>
      </c>
      <c r="E220" s="191">
        <v>117</v>
      </c>
      <c r="F220" s="191"/>
      <c r="G220" s="191" t="s">
        <v>1672</v>
      </c>
      <c r="H220" s="191" t="s">
        <v>765</v>
      </c>
      <c r="I220" s="191" t="s">
        <v>2994</v>
      </c>
      <c r="J220" s="191" t="s">
        <v>1653</v>
      </c>
      <c r="K220" s="191" t="s">
        <v>2784</v>
      </c>
      <c r="L220" s="191">
        <v>9</v>
      </c>
      <c r="M220" s="191" t="s">
        <v>3380</v>
      </c>
      <c r="N220" s="191" t="s">
        <v>3380</v>
      </c>
      <c r="O220" s="192" t="s">
        <v>3384</v>
      </c>
      <c r="P220" s="6">
        <v>110</v>
      </c>
    </row>
    <row r="221" spans="1:16" ht="12.75">
      <c r="A221" s="191" t="s">
        <v>2225</v>
      </c>
      <c r="B221" s="161" t="s">
        <v>367</v>
      </c>
      <c r="C221" s="161" t="s">
        <v>2172</v>
      </c>
      <c r="D221" s="161" t="s">
        <v>520</v>
      </c>
      <c r="E221" s="191">
        <v>118</v>
      </c>
      <c r="F221" s="191"/>
      <c r="G221" s="191" t="s">
        <v>2244</v>
      </c>
      <c r="H221" s="191" t="s">
        <v>763</v>
      </c>
      <c r="I221" s="191" t="s">
        <v>1752</v>
      </c>
      <c r="J221" s="191" t="s">
        <v>1653</v>
      </c>
      <c r="K221" s="191" t="s">
        <v>2754</v>
      </c>
      <c r="L221" s="191">
        <v>12</v>
      </c>
      <c r="M221" s="191" t="s">
        <v>3385</v>
      </c>
      <c r="N221" s="191" t="s">
        <v>3385</v>
      </c>
      <c r="O221" s="192" t="s">
        <v>3386</v>
      </c>
      <c r="P221" s="6">
        <v>109</v>
      </c>
    </row>
    <row r="222" spans="1:16" ht="12.75">
      <c r="A222" s="191" t="s">
        <v>2210</v>
      </c>
      <c r="B222" s="161" t="s">
        <v>3387</v>
      </c>
      <c r="C222" s="161" t="s">
        <v>3388</v>
      </c>
      <c r="D222" s="161" t="s">
        <v>3534</v>
      </c>
      <c r="E222" s="191">
        <v>119</v>
      </c>
      <c r="F222" s="191"/>
      <c r="G222" s="191" t="s">
        <v>2154</v>
      </c>
      <c r="H222" s="191" t="s">
        <v>765</v>
      </c>
      <c r="I222" s="191" t="s">
        <v>2187</v>
      </c>
      <c r="J222" s="191" t="s">
        <v>1653</v>
      </c>
      <c r="K222" s="191" t="s">
        <v>2792</v>
      </c>
      <c r="L222" s="191">
        <v>7</v>
      </c>
      <c r="M222" s="191" t="s">
        <v>3389</v>
      </c>
      <c r="N222" s="191" t="s">
        <v>3389</v>
      </c>
      <c r="O222" s="192" t="s">
        <v>3390</v>
      </c>
      <c r="P222" s="6">
        <v>108</v>
      </c>
    </row>
    <row r="223" spans="1:16" ht="12.75">
      <c r="A223" s="191" t="s">
        <v>1953</v>
      </c>
      <c r="B223" s="161" t="s">
        <v>2423</v>
      </c>
      <c r="C223" s="161" t="s">
        <v>2172</v>
      </c>
      <c r="D223" s="161" t="s">
        <v>825</v>
      </c>
      <c r="E223" s="191">
        <v>120</v>
      </c>
      <c r="F223" s="191"/>
      <c r="G223" s="191" t="s">
        <v>1857</v>
      </c>
      <c r="H223" s="191" t="s">
        <v>763</v>
      </c>
      <c r="I223" s="191" t="s">
        <v>1660</v>
      </c>
      <c r="J223" s="191" t="s">
        <v>1653</v>
      </c>
      <c r="K223" s="191" t="s">
        <v>2746</v>
      </c>
      <c r="L223" s="191">
        <v>38</v>
      </c>
      <c r="M223" s="191" t="s">
        <v>3391</v>
      </c>
      <c r="N223" s="191" t="s">
        <v>3391</v>
      </c>
      <c r="O223" s="192" t="s">
        <v>3392</v>
      </c>
      <c r="P223" s="6">
        <v>107</v>
      </c>
    </row>
    <row r="224" spans="1:16" ht="12.75">
      <c r="A224" s="191" t="s">
        <v>2283</v>
      </c>
      <c r="B224" s="161" t="s">
        <v>3393</v>
      </c>
      <c r="C224" s="161" t="s">
        <v>36</v>
      </c>
      <c r="D224" s="161" t="s">
        <v>3535</v>
      </c>
      <c r="E224" s="191">
        <v>121</v>
      </c>
      <c r="F224" s="191"/>
      <c r="G224" s="191" t="s">
        <v>37</v>
      </c>
      <c r="H224" s="191" t="s">
        <v>763</v>
      </c>
      <c r="I224" s="191" t="s">
        <v>1990</v>
      </c>
      <c r="J224" s="191" t="s">
        <v>1653</v>
      </c>
      <c r="K224" s="191" t="s">
        <v>2746</v>
      </c>
      <c r="L224" s="191">
        <v>39</v>
      </c>
      <c r="M224" s="191" t="s">
        <v>3394</v>
      </c>
      <c r="N224" s="191" t="s">
        <v>3394</v>
      </c>
      <c r="O224" s="192" t="s">
        <v>3395</v>
      </c>
      <c r="P224" s="6">
        <v>106</v>
      </c>
    </row>
    <row r="225" spans="1:16" ht="12.75">
      <c r="A225" s="191" t="s">
        <v>1797</v>
      </c>
      <c r="B225" s="161" t="s">
        <v>3396</v>
      </c>
      <c r="C225" s="161" t="s">
        <v>1850</v>
      </c>
      <c r="D225" s="161" t="s">
        <v>1104</v>
      </c>
      <c r="E225" s="191">
        <v>122</v>
      </c>
      <c r="F225" s="191"/>
      <c r="G225" s="191" t="s">
        <v>37</v>
      </c>
      <c r="H225" s="191" t="s">
        <v>763</v>
      </c>
      <c r="I225" s="191" t="s">
        <v>1733</v>
      </c>
      <c r="J225" s="191" t="s">
        <v>1653</v>
      </c>
      <c r="K225" s="191" t="s">
        <v>2746</v>
      </c>
      <c r="L225" s="191">
        <v>40</v>
      </c>
      <c r="M225" s="191" t="s">
        <v>3394</v>
      </c>
      <c r="N225" s="191" t="s">
        <v>3394</v>
      </c>
      <c r="O225" s="192" t="s">
        <v>3397</v>
      </c>
      <c r="P225" s="6">
        <v>105</v>
      </c>
    </row>
    <row r="226" spans="1:16" ht="12.75">
      <c r="A226" s="191" t="s">
        <v>1766</v>
      </c>
      <c r="B226" s="161" t="s">
        <v>3398</v>
      </c>
      <c r="C226" s="161" t="s">
        <v>3399</v>
      </c>
      <c r="D226" s="161" t="s">
        <v>732</v>
      </c>
      <c r="E226" s="191">
        <v>123</v>
      </c>
      <c r="F226" s="191"/>
      <c r="G226" s="191" t="s">
        <v>1659</v>
      </c>
      <c r="H226" s="191" t="s">
        <v>765</v>
      </c>
      <c r="I226" s="191" t="s">
        <v>1733</v>
      </c>
      <c r="J226" s="191" t="s">
        <v>1653</v>
      </c>
      <c r="K226" s="191" t="s">
        <v>2792</v>
      </c>
      <c r="L226" s="191">
        <v>8</v>
      </c>
      <c r="M226" s="191" t="s">
        <v>3400</v>
      </c>
      <c r="N226" s="191" t="s">
        <v>3400</v>
      </c>
      <c r="O226" s="192" t="s">
        <v>3401</v>
      </c>
      <c r="P226" s="6">
        <v>104</v>
      </c>
    </row>
    <row r="227" spans="1:16" ht="12.75">
      <c r="A227" s="191" t="s">
        <v>1756</v>
      </c>
      <c r="B227" s="161" t="s">
        <v>3402</v>
      </c>
      <c r="C227" s="161" t="s">
        <v>2963</v>
      </c>
      <c r="D227" s="161" t="s">
        <v>3536</v>
      </c>
      <c r="E227" s="191">
        <v>124</v>
      </c>
      <c r="F227" s="191"/>
      <c r="G227" s="191" t="s">
        <v>2454</v>
      </c>
      <c r="H227" s="191" t="s">
        <v>765</v>
      </c>
      <c r="I227" s="191" t="s">
        <v>1733</v>
      </c>
      <c r="J227" s="191" t="s">
        <v>1653</v>
      </c>
      <c r="K227" s="191" t="s">
        <v>2792</v>
      </c>
      <c r="L227" s="191">
        <v>9</v>
      </c>
      <c r="M227" s="191" t="s">
        <v>3400</v>
      </c>
      <c r="N227" s="191" t="s">
        <v>3400</v>
      </c>
      <c r="O227" s="192" t="s">
        <v>3403</v>
      </c>
      <c r="P227" s="6">
        <v>103</v>
      </c>
    </row>
    <row r="228" spans="1:16" ht="12.75">
      <c r="A228" s="191" t="s">
        <v>1788</v>
      </c>
      <c r="B228" s="161" t="s">
        <v>3404</v>
      </c>
      <c r="C228" s="161" t="s">
        <v>1870</v>
      </c>
      <c r="D228" s="161" t="s">
        <v>3537</v>
      </c>
      <c r="E228" s="191">
        <v>125</v>
      </c>
      <c r="F228" s="191"/>
      <c r="G228" s="191" t="s">
        <v>1927</v>
      </c>
      <c r="H228" s="191" t="s">
        <v>763</v>
      </c>
      <c r="I228" s="191" t="s">
        <v>1733</v>
      </c>
      <c r="J228" s="191" t="s">
        <v>1653</v>
      </c>
      <c r="K228" s="191" t="s">
        <v>2746</v>
      </c>
      <c r="L228" s="191">
        <v>41</v>
      </c>
      <c r="M228" s="191" t="s">
        <v>3405</v>
      </c>
      <c r="N228" s="191" t="s">
        <v>3405</v>
      </c>
      <c r="O228" s="192" t="s">
        <v>3406</v>
      </c>
      <c r="P228" s="6">
        <v>102</v>
      </c>
    </row>
    <row r="229" spans="1:16" ht="12.75">
      <c r="A229" s="191" t="s">
        <v>2175</v>
      </c>
      <c r="B229" s="161" t="s">
        <v>2338</v>
      </c>
      <c r="C229" s="161" t="s">
        <v>1685</v>
      </c>
      <c r="D229" s="161" t="s">
        <v>699</v>
      </c>
      <c r="E229" s="191">
        <v>126</v>
      </c>
      <c r="F229" s="191"/>
      <c r="G229" s="191" t="s">
        <v>2656</v>
      </c>
      <c r="H229" s="191" t="s">
        <v>763</v>
      </c>
      <c r="I229" s="191" t="s">
        <v>1752</v>
      </c>
      <c r="J229" s="191" t="s">
        <v>1653</v>
      </c>
      <c r="K229" s="191" t="s">
        <v>2754</v>
      </c>
      <c r="L229" s="191">
        <v>13</v>
      </c>
      <c r="M229" s="191" t="s">
        <v>3407</v>
      </c>
      <c r="N229" s="191" t="s">
        <v>3407</v>
      </c>
      <c r="O229" s="192" t="s">
        <v>3408</v>
      </c>
      <c r="P229" s="6">
        <v>101</v>
      </c>
    </row>
    <row r="230" spans="1:16" ht="12.75">
      <c r="A230" s="191" t="s">
        <v>2357</v>
      </c>
      <c r="B230" s="161" t="s">
        <v>3409</v>
      </c>
      <c r="C230" s="161" t="s">
        <v>1800</v>
      </c>
      <c r="D230" s="161" t="s">
        <v>3538</v>
      </c>
      <c r="E230" s="191">
        <v>127</v>
      </c>
      <c r="F230" s="191"/>
      <c r="G230" s="191" t="s">
        <v>2305</v>
      </c>
      <c r="H230" s="191" t="s">
        <v>763</v>
      </c>
      <c r="I230" s="191" t="s">
        <v>1752</v>
      </c>
      <c r="J230" s="191" t="s">
        <v>1653</v>
      </c>
      <c r="K230" s="191" t="s">
        <v>2754</v>
      </c>
      <c r="L230" s="191">
        <v>14</v>
      </c>
      <c r="M230" s="191" t="s">
        <v>3410</v>
      </c>
      <c r="N230" s="191" t="s">
        <v>3410</v>
      </c>
      <c r="O230" s="192" t="s">
        <v>3411</v>
      </c>
      <c r="P230" s="6">
        <v>100</v>
      </c>
    </row>
    <row r="231" spans="1:16" ht="12.75">
      <c r="A231" s="191" t="s">
        <v>2260</v>
      </c>
      <c r="B231" s="161" t="s">
        <v>3412</v>
      </c>
      <c r="C231" s="161" t="s">
        <v>1909</v>
      </c>
      <c r="D231" s="161" t="s">
        <v>2724</v>
      </c>
      <c r="E231" s="191">
        <v>128</v>
      </c>
      <c r="F231" s="191"/>
      <c r="G231" s="191" t="s">
        <v>1857</v>
      </c>
      <c r="H231" s="191" t="s">
        <v>763</v>
      </c>
      <c r="I231" s="191" t="s">
        <v>1752</v>
      </c>
      <c r="J231" s="191" t="s">
        <v>1653</v>
      </c>
      <c r="K231" s="191" t="s">
        <v>2746</v>
      </c>
      <c r="L231" s="191">
        <v>42</v>
      </c>
      <c r="M231" s="191" t="s">
        <v>3413</v>
      </c>
      <c r="N231" s="191" t="s">
        <v>3413</v>
      </c>
      <c r="O231" s="192" t="s">
        <v>3414</v>
      </c>
      <c r="P231" s="6">
        <v>99</v>
      </c>
    </row>
    <row r="232" spans="1:16" ht="12.75">
      <c r="A232" s="191" t="s">
        <v>2292</v>
      </c>
      <c r="B232" s="161" t="s">
        <v>3415</v>
      </c>
      <c r="C232" s="161" t="s">
        <v>1870</v>
      </c>
      <c r="D232" s="161" t="s">
        <v>3539</v>
      </c>
      <c r="E232" s="191">
        <v>129</v>
      </c>
      <c r="F232" s="191"/>
      <c r="G232" s="191" t="s">
        <v>1898</v>
      </c>
      <c r="H232" s="191" t="s">
        <v>763</v>
      </c>
      <c r="I232" s="191" t="s">
        <v>1990</v>
      </c>
      <c r="J232" s="191" t="s">
        <v>1653</v>
      </c>
      <c r="K232" s="191" t="s">
        <v>2729</v>
      </c>
      <c r="L232" s="191">
        <v>42</v>
      </c>
      <c r="M232" s="191" t="s">
        <v>3416</v>
      </c>
      <c r="N232" s="191" t="s">
        <v>3416</v>
      </c>
      <c r="O232" s="192" t="s">
        <v>3417</v>
      </c>
      <c r="P232" s="6">
        <v>98</v>
      </c>
    </row>
    <row r="233" spans="1:16" ht="12.75">
      <c r="A233" s="191" t="s">
        <v>2248</v>
      </c>
      <c r="B233" s="161" t="s">
        <v>3415</v>
      </c>
      <c r="C233" s="161" t="s">
        <v>3418</v>
      </c>
      <c r="D233" s="161" t="s">
        <v>3540</v>
      </c>
      <c r="E233" s="191">
        <v>130</v>
      </c>
      <c r="F233" s="191"/>
      <c r="G233" s="191" t="s">
        <v>2300</v>
      </c>
      <c r="H233" s="191" t="s">
        <v>763</v>
      </c>
      <c r="I233" s="191" t="s">
        <v>1990</v>
      </c>
      <c r="J233" s="191" t="s">
        <v>1653</v>
      </c>
      <c r="K233" s="191" t="s">
        <v>2746</v>
      </c>
      <c r="L233" s="191">
        <v>43</v>
      </c>
      <c r="M233" s="191" t="s">
        <v>3419</v>
      </c>
      <c r="N233" s="191" t="s">
        <v>3419</v>
      </c>
      <c r="O233" s="192" t="s">
        <v>3420</v>
      </c>
      <c r="P233" s="6">
        <v>97</v>
      </c>
    </row>
    <row r="234" spans="1:16" ht="12.75">
      <c r="A234" s="191" t="s">
        <v>1972</v>
      </c>
      <c r="B234" s="161" t="s">
        <v>2453</v>
      </c>
      <c r="C234" s="161" t="s">
        <v>1950</v>
      </c>
      <c r="D234" s="161" t="s">
        <v>1163</v>
      </c>
      <c r="E234" s="191">
        <v>131</v>
      </c>
      <c r="F234" s="191"/>
      <c r="G234" s="191" t="s">
        <v>2454</v>
      </c>
      <c r="H234" s="191" t="s">
        <v>763</v>
      </c>
      <c r="I234" s="191" t="s">
        <v>1752</v>
      </c>
      <c r="J234" s="191" t="s">
        <v>1653</v>
      </c>
      <c r="K234" s="191" t="s">
        <v>2746</v>
      </c>
      <c r="L234" s="191">
        <v>44</v>
      </c>
      <c r="M234" s="191" t="s">
        <v>3421</v>
      </c>
      <c r="N234" s="191" t="s">
        <v>3421</v>
      </c>
      <c r="O234" s="192" t="s">
        <v>3422</v>
      </c>
      <c r="P234" s="6">
        <v>96</v>
      </c>
    </row>
    <row r="235" spans="1:16" ht="12.75">
      <c r="A235" s="191" t="s">
        <v>2010</v>
      </c>
      <c r="B235" s="161" t="s">
        <v>2449</v>
      </c>
      <c r="C235" s="161" t="s">
        <v>1763</v>
      </c>
      <c r="D235" s="161" t="s">
        <v>715</v>
      </c>
      <c r="E235" s="191">
        <v>132</v>
      </c>
      <c r="F235" s="191"/>
      <c r="G235" s="191" t="s">
        <v>2300</v>
      </c>
      <c r="H235" s="191" t="s">
        <v>763</v>
      </c>
      <c r="I235" s="191" t="s">
        <v>1752</v>
      </c>
      <c r="J235" s="191" t="s">
        <v>1653</v>
      </c>
      <c r="K235" s="191" t="s">
        <v>2746</v>
      </c>
      <c r="L235" s="191">
        <v>45</v>
      </c>
      <c r="M235" s="191" t="s">
        <v>3423</v>
      </c>
      <c r="N235" s="191" t="s">
        <v>3423</v>
      </c>
      <c r="O235" s="192" t="s">
        <v>3424</v>
      </c>
      <c r="P235" s="6">
        <v>95</v>
      </c>
    </row>
    <row r="236" spans="1:16" ht="12.75">
      <c r="A236" s="191" t="s">
        <v>1741</v>
      </c>
      <c r="B236" s="161" t="s">
        <v>2461</v>
      </c>
      <c r="C236" s="161" t="s">
        <v>2462</v>
      </c>
      <c r="D236" s="161" t="s">
        <v>891</v>
      </c>
      <c r="E236" s="191">
        <v>133</v>
      </c>
      <c r="F236" s="191"/>
      <c r="G236" s="191" t="s">
        <v>2410</v>
      </c>
      <c r="H236" s="191" t="s">
        <v>765</v>
      </c>
      <c r="I236" s="191" t="s">
        <v>1399</v>
      </c>
      <c r="J236" s="191" t="s">
        <v>1653</v>
      </c>
      <c r="K236" s="191" t="s">
        <v>2792</v>
      </c>
      <c r="L236" s="191">
        <v>10</v>
      </c>
      <c r="M236" s="191" t="s">
        <v>3425</v>
      </c>
      <c r="N236" s="191" t="s">
        <v>3425</v>
      </c>
      <c r="O236" s="192" t="s">
        <v>3426</v>
      </c>
      <c r="P236" s="6">
        <v>94</v>
      </c>
    </row>
    <row r="237" spans="1:16" ht="12.75">
      <c r="A237" s="191" t="s">
        <v>1918</v>
      </c>
      <c r="B237" s="161" t="s">
        <v>2465</v>
      </c>
      <c r="C237" s="161" t="s">
        <v>2466</v>
      </c>
      <c r="D237" s="161" t="s">
        <v>827</v>
      </c>
      <c r="E237" s="191">
        <v>134</v>
      </c>
      <c r="F237" s="191"/>
      <c r="G237" s="191" t="s">
        <v>3427</v>
      </c>
      <c r="H237" s="191" t="s">
        <v>763</v>
      </c>
      <c r="I237" s="191" t="s">
        <v>1801</v>
      </c>
      <c r="J237" s="191" t="s">
        <v>1653</v>
      </c>
      <c r="K237" s="191" t="s">
        <v>3276</v>
      </c>
      <c r="L237" s="191">
        <v>2</v>
      </c>
      <c r="M237" s="191" t="s">
        <v>3428</v>
      </c>
      <c r="N237" s="191" t="s">
        <v>3428</v>
      </c>
      <c r="O237" s="192" t="s">
        <v>3429</v>
      </c>
      <c r="P237" s="6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pane ySplit="4" topLeftCell="A107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2" max="2" width="28.28125" style="0" bestFit="1" customWidth="1"/>
    <col min="4" max="4" width="15.140625" style="0" bestFit="1" customWidth="1"/>
    <col min="5" max="5" width="31.28125" style="0" bestFit="1" customWidth="1"/>
    <col min="6" max="6" width="13.421875" style="0" customWidth="1"/>
  </cols>
  <sheetData>
    <row r="1" spans="1:11" s="43" customFormat="1" ht="23.25">
      <c r="A1" s="66" t="s">
        <v>3685</v>
      </c>
      <c r="B1"/>
      <c r="C1"/>
      <c r="D1"/>
      <c r="E1" s="6"/>
      <c r="F1" s="53"/>
      <c r="G1" s="54"/>
      <c r="H1" s="54"/>
      <c r="I1" s="53"/>
      <c r="J1" s="5"/>
      <c r="K1" s="54"/>
    </row>
    <row r="2" spans="1:11" s="43" customFormat="1" ht="21">
      <c r="A2" s="67" t="s">
        <v>1049</v>
      </c>
      <c r="C2"/>
      <c r="D2" s="68">
        <v>41112</v>
      </c>
      <c r="E2" s="6"/>
      <c r="F2" s="45"/>
      <c r="G2" s="47"/>
      <c r="H2" s="46"/>
      <c r="I2" s="48"/>
      <c r="J2" s="37"/>
      <c r="K2" s="55"/>
    </row>
    <row r="3" spans="1:11" s="43" customFormat="1" ht="21">
      <c r="A3" s="6"/>
      <c r="C3" s="61"/>
      <c r="D3"/>
      <c r="E3" s="6"/>
      <c r="F3" s="47"/>
      <c r="G3" s="47"/>
      <c r="H3" s="47"/>
      <c r="I3" s="48"/>
      <c r="J3" s="37"/>
      <c r="K3" s="55"/>
    </row>
    <row r="4" spans="1:11" s="43" customFormat="1" ht="14.25">
      <c r="A4" s="176" t="s">
        <v>800</v>
      </c>
      <c r="B4" s="182" t="s">
        <v>798</v>
      </c>
      <c r="C4" s="22" t="s">
        <v>762</v>
      </c>
      <c r="D4" s="22" t="s">
        <v>767</v>
      </c>
      <c r="E4" s="164" t="s">
        <v>799</v>
      </c>
      <c r="F4" s="199" t="s">
        <v>801</v>
      </c>
      <c r="G4" s="199" t="s">
        <v>797</v>
      </c>
      <c r="H4" s="46"/>
      <c r="I4" s="48"/>
      <c r="J4" s="37"/>
      <c r="K4" s="55"/>
    </row>
    <row r="5" spans="1:8" ht="12.75">
      <c r="A5" s="5">
        <v>1</v>
      </c>
      <c r="B5" s="168" t="s">
        <v>3642</v>
      </c>
      <c r="C5" s="5" t="s">
        <v>763</v>
      </c>
      <c r="D5" s="5"/>
      <c r="E5" s="194" t="s">
        <v>1694</v>
      </c>
      <c r="F5" s="36">
        <v>0.07475694444444445</v>
      </c>
      <c r="G5" s="5">
        <v>220</v>
      </c>
      <c r="H5" t="s">
        <v>3686</v>
      </c>
    </row>
    <row r="6" spans="1:8" ht="12.75">
      <c r="A6" s="5">
        <v>2</v>
      </c>
      <c r="B6" s="169" t="s">
        <v>3643</v>
      </c>
      <c r="C6" s="5" t="s">
        <v>763</v>
      </c>
      <c r="D6" s="40"/>
      <c r="E6" s="194" t="s">
        <v>2924</v>
      </c>
      <c r="F6" s="36">
        <v>0.07614583333333334</v>
      </c>
      <c r="G6" s="5">
        <v>219</v>
      </c>
      <c r="H6" t="s">
        <v>3691</v>
      </c>
    </row>
    <row r="7" spans="1:8" ht="12.75">
      <c r="A7" s="5">
        <v>3</v>
      </c>
      <c r="B7" s="168" t="s">
        <v>1087</v>
      </c>
      <c r="C7" s="5" t="s">
        <v>763</v>
      </c>
      <c r="D7" s="40">
        <v>1966</v>
      </c>
      <c r="E7" s="195" t="s">
        <v>1192</v>
      </c>
      <c r="F7" s="36">
        <v>0.07806712962962963</v>
      </c>
      <c r="G7" s="5">
        <v>218</v>
      </c>
      <c r="H7" t="s">
        <v>3692</v>
      </c>
    </row>
    <row r="8" spans="1:8" ht="12.75">
      <c r="A8" s="5">
        <v>4</v>
      </c>
      <c r="B8" s="161" t="s">
        <v>546</v>
      </c>
      <c r="C8" s="6" t="s">
        <v>763</v>
      </c>
      <c r="D8" s="5">
        <v>1984</v>
      </c>
      <c r="E8" s="196" t="s">
        <v>1752</v>
      </c>
      <c r="F8" s="9">
        <v>0.07809027777777779</v>
      </c>
      <c r="G8" s="5">
        <v>217</v>
      </c>
      <c r="H8" t="s">
        <v>3687</v>
      </c>
    </row>
    <row r="9" spans="1:8" ht="12.75">
      <c r="A9" s="5">
        <v>5</v>
      </c>
      <c r="B9" s="168" t="s">
        <v>745</v>
      </c>
      <c r="C9" s="5" t="s">
        <v>763</v>
      </c>
      <c r="D9" s="5">
        <v>1968</v>
      </c>
      <c r="E9" s="195" t="s">
        <v>894</v>
      </c>
      <c r="F9" s="36">
        <v>0.07957175925925926</v>
      </c>
      <c r="G9" s="5">
        <v>216</v>
      </c>
      <c r="H9" t="s">
        <v>3693</v>
      </c>
    </row>
    <row r="10" spans="1:8" ht="12.75">
      <c r="A10" s="5">
        <v>6</v>
      </c>
      <c r="B10" s="162" t="s">
        <v>1502</v>
      </c>
      <c r="C10" s="5" t="s">
        <v>763</v>
      </c>
      <c r="D10" s="5">
        <v>1982</v>
      </c>
      <c r="E10" s="195" t="s">
        <v>1480</v>
      </c>
      <c r="F10" s="36">
        <v>0.08278935185185186</v>
      </c>
      <c r="G10" s="5">
        <v>215</v>
      </c>
      <c r="H10" t="s">
        <v>3688</v>
      </c>
    </row>
    <row r="11" spans="1:8" ht="12.75">
      <c r="A11" s="5">
        <v>7</v>
      </c>
      <c r="B11" s="168" t="s">
        <v>803</v>
      </c>
      <c r="C11" s="5" t="s">
        <v>763</v>
      </c>
      <c r="D11" s="5">
        <v>1979</v>
      </c>
      <c r="E11" s="194" t="s">
        <v>1733</v>
      </c>
      <c r="F11" s="36">
        <v>0.08327546296296297</v>
      </c>
      <c r="G11" s="5">
        <v>214</v>
      </c>
      <c r="H11" s="5" t="s">
        <v>3689</v>
      </c>
    </row>
    <row r="12" spans="1:8" ht="12.75">
      <c r="A12" s="5">
        <v>8</v>
      </c>
      <c r="B12" s="169" t="s">
        <v>2699</v>
      </c>
      <c r="C12" s="5" t="s">
        <v>763</v>
      </c>
      <c r="D12" s="5" t="s">
        <v>1651</v>
      </c>
      <c r="E12" s="177" t="s">
        <v>2701</v>
      </c>
      <c r="F12" s="9">
        <v>0.08622685185185186</v>
      </c>
      <c r="G12" s="5">
        <v>213</v>
      </c>
      <c r="H12" t="s">
        <v>3690</v>
      </c>
    </row>
    <row r="13" spans="1:7" ht="12.75">
      <c r="A13" s="5">
        <v>9</v>
      </c>
      <c r="B13" s="168" t="s">
        <v>1097</v>
      </c>
      <c r="C13" s="5" t="s">
        <v>763</v>
      </c>
      <c r="D13" s="40">
        <v>1975</v>
      </c>
      <c r="E13" s="195" t="s">
        <v>1192</v>
      </c>
      <c r="F13" s="36">
        <v>0.08638888888888889</v>
      </c>
      <c r="G13" s="5">
        <v>212</v>
      </c>
    </row>
    <row r="14" spans="1:8" ht="12.75">
      <c r="A14" s="5">
        <v>10</v>
      </c>
      <c r="B14" s="170" t="s">
        <v>782</v>
      </c>
      <c r="C14" s="5" t="s">
        <v>765</v>
      </c>
      <c r="D14" s="5">
        <v>1979</v>
      </c>
      <c r="E14" s="195" t="s">
        <v>895</v>
      </c>
      <c r="F14" s="60">
        <v>0.08675925925925926</v>
      </c>
      <c r="G14" s="5">
        <v>211</v>
      </c>
      <c r="H14" t="s">
        <v>3701</v>
      </c>
    </row>
    <row r="15" spans="1:8" ht="12.75">
      <c r="A15" s="5">
        <v>11</v>
      </c>
      <c r="B15" s="168" t="s">
        <v>785</v>
      </c>
      <c r="C15" s="5" t="s">
        <v>763</v>
      </c>
      <c r="D15" s="5">
        <v>1968</v>
      </c>
      <c r="E15" s="195" t="s">
        <v>895</v>
      </c>
      <c r="F15" s="36">
        <v>0.08679398148148149</v>
      </c>
      <c r="G15" s="5">
        <v>210</v>
      </c>
      <c r="H15" t="s">
        <v>3694</v>
      </c>
    </row>
    <row r="16" spans="1:7" ht="12.75">
      <c r="A16" s="5">
        <v>12</v>
      </c>
      <c r="B16" s="168" t="s">
        <v>1526</v>
      </c>
      <c r="C16" s="5" t="s">
        <v>763</v>
      </c>
      <c r="D16" s="5">
        <v>1973</v>
      </c>
      <c r="E16" s="195" t="s">
        <v>1394</v>
      </c>
      <c r="F16" s="36">
        <v>0.08685185185185185</v>
      </c>
      <c r="G16" s="5">
        <v>209</v>
      </c>
    </row>
    <row r="17" spans="1:8" ht="12.75">
      <c r="A17" s="5">
        <v>13</v>
      </c>
      <c r="B17" s="161" t="s">
        <v>3644</v>
      </c>
      <c r="C17" s="191" t="s">
        <v>763</v>
      </c>
      <c r="D17" s="136"/>
      <c r="E17" s="194" t="s">
        <v>1667</v>
      </c>
      <c r="F17" s="9">
        <v>0.086875</v>
      </c>
      <c r="G17" s="5">
        <v>208</v>
      </c>
      <c r="H17" t="s">
        <v>3695</v>
      </c>
    </row>
    <row r="18" spans="1:7" ht="12.75">
      <c r="A18" s="5">
        <v>14</v>
      </c>
      <c r="B18" s="168" t="s">
        <v>775</v>
      </c>
      <c r="C18" s="5" t="s">
        <v>763</v>
      </c>
      <c r="D18" s="5">
        <v>1970</v>
      </c>
      <c r="E18" s="194" t="s">
        <v>1694</v>
      </c>
      <c r="F18" s="36">
        <v>0.08717592592592593</v>
      </c>
      <c r="G18" s="5">
        <v>207</v>
      </c>
    </row>
    <row r="19" spans="1:7" ht="12.75">
      <c r="A19" s="5">
        <v>15</v>
      </c>
      <c r="B19" s="168" t="s">
        <v>849</v>
      </c>
      <c r="C19" s="5" t="s">
        <v>763</v>
      </c>
      <c r="D19" s="5">
        <v>1983</v>
      </c>
      <c r="E19" s="195" t="s">
        <v>742</v>
      </c>
      <c r="F19" s="36">
        <v>0.08796296296296297</v>
      </c>
      <c r="G19" s="5">
        <v>206</v>
      </c>
    </row>
    <row r="20" spans="1:7" ht="12.75">
      <c r="A20" s="5">
        <v>16</v>
      </c>
      <c r="B20" s="168" t="s">
        <v>1101</v>
      </c>
      <c r="C20" s="5" t="s">
        <v>763</v>
      </c>
      <c r="D20" s="40">
        <v>1970</v>
      </c>
      <c r="E20" s="195" t="s">
        <v>1102</v>
      </c>
      <c r="F20" s="36">
        <v>0.08811342592592593</v>
      </c>
      <c r="G20" s="5">
        <v>205</v>
      </c>
    </row>
    <row r="21" spans="1:7" ht="12.75">
      <c r="A21" s="5">
        <v>17</v>
      </c>
      <c r="B21" s="168" t="s">
        <v>1094</v>
      </c>
      <c r="C21" s="5" t="s">
        <v>763</v>
      </c>
      <c r="D21" s="40">
        <v>1966</v>
      </c>
      <c r="E21" s="196" t="s">
        <v>2558</v>
      </c>
      <c r="F21" s="36">
        <v>0.08888888888888889</v>
      </c>
      <c r="G21" s="5">
        <v>204</v>
      </c>
    </row>
    <row r="22" spans="1:7" ht="12.75">
      <c r="A22" s="5">
        <v>18</v>
      </c>
      <c r="B22" s="168" t="s">
        <v>1495</v>
      </c>
      <c r="C22" s="5" t="s">
        <v>763</v>
      </c>
      <c r="D22" s="5">
        <v>1971</v>
      </c>
      <c r="E22" s="194" t="s">
        <v>1694</v>
      </c>
      <c r="F22" s="36">
        <v>0.08898148148148148</v>
      </c>
      <c r="G22" s="5">
        <v>203</v>
      </c>
    </row>
    <row r="23" spans="1:7" ht="12.75">
      <c r="A23" s="5">
        <v>19</v>
      </c>
      <c r="B23" s="168" t="s">
        <v>1407</v>
      </c>
      <c r="C23" s="5" t="s">
        <v>763</v>
      </c>
      <c r="D23" s="5">
        <v>1963</v>
      </c>
      <c r="E23" s="194" t="s">
        <v>1667</v>
      </c>
      <c r="F23" s="36">
        <v>0.08984953703703703</v>
      </c>
      <c r="G23" s="5">
        <v>201</v>
      </c>
    </row>
    <row r="24" spans="1:7" ht="12.75">
      <c r="A24" s="5">
        <v>20</v>
      </c>
      <c r="B24" s="168" t="s">
        <v>771</v>
      </c>
      <c r="C24" s="5" t="s">
        <v>763</v>
      </c>
      <c r="D24" s="5">
        <v>1967</v>
      </c>
      <c r="E24" s="195" t="s">
        <v>1085</v>
      </c>
      <c r="F24" s="36">
        <v>0.08986111111111111</v>
      </c>
      <c r="G24" s="5">
        <v>202</v>
      </c>
    </row>
    <row r="25" spans="1:7" ht="12.75">
      <c r="A25" s="5">
        <v>21</v>
      </c>
      <c r="B25" s="168" t="s">
        <v>3645</v>
      </c>
      <c r="C25" s="5" t="s">
        <v>763</v>
      </c>
      <c r="D25" s="40"/>
      <c r="E25" s="195" t="s">
        <v>3646</v>
      </c>
      <c r="F25" s="36">
        <v>0.09005787037037037</v>
      </c>
      <c r="G25" s="5">
        <v>200</v>
      </c>
    </row>
    <row r="26" spans="1:7" ht="12.75">
      <c r="A26" s="5">
        <v>22</v>
      </c>
      <c r="B26" s="168" t="s">
        <v>1099</v>
      </c>
      <c r="C26" s="5" t="s">
        <v>763</v>
      </c>
      <c r="D26" s="40">
        <v>1958</v>
      </c>
      <c r="E26" s="195" t="s">
        <v>1192</v>
      </c>
      <c r="F26" s="36">
        <v>0.09024305555555556</v>
      </c>
      <c r="G26" s="5">
        <v>199</v>
      </c>
    </row>
    <row r="27" spans="1:7" ht="12.75">
      <c r="A27" s="5">
        <v>23</v>
      </c>
      <c r="B27" s="161" t="s">
        <v>3647</v>
      </c>
      <c r="C27" s="6" t="s">
        <v>763</v>
      </c>
      <c r="D27" s="5"/>
      <c r="E27" s="194" t="s">
        <v>3648</v>
      </c>
      <c r="F27" s="9">
        <v>0.09030092592592592</v>
      </c>
      <c r="G27" s="5">
        <v>198</v>
      </c>
    </row>
    <row r="28" spans="1:7" ht="12.75">
      <c r="A28" s="5">
        <v>24</v>
      </c>
      <c r="B28" s="168" t="s">
        <v>3441</v>
      </c>
      <c r="C28" s="5" t="s">
        <v>763</v>
      </c>
      <c r="D28" s="5">
        <v>1959</v>
      </c>
      <c r="E28" s="194" t="s">
        <v>1694</v>
      </c>
      <c r="F28" s="36">
        <v>0.09078703703703704</v>
      </c>
      <c r="G28" s="5">
        <v>197</v>
      </c>
    </row>
    <row r="29" spans="1:7" ht="12.75">
      <c r="A29" s="5">
        <v>25</v>
      </c>
      <c r="B29" s="161" t="s">
        <v>557</v>
      </c>
      <c r="C29" s="6" t="s">
        <v>763</v>
      </c>
      <c r="D29" s="5">
        <v>1983</v>
      </c>
      <c r="E29" s="194" t="s">
        <v>1667</v>
      </c>
      <c r="F29" s="9">
        <v>0.0914699074074074</v>
      </c>
      <c r="G29" s="5">
        <v>196</v>
      </c>
    </row>
    <row r="30" spans="1:8" ht="12.75">
      <c r="A30" s="5">
        <v>26</v>
      </c>
      <c r="B30" s="168" t="s">
        <v>851</v>
      </c>
      <c r="C30" s="5" t="s">
        <v>763</v>
      </c>
      <c r="D30" s="5">
        <v>1956</v>
      </c>
      <c r="E30" s="195" t="s">
        <v>1192</v>
      </c>
      <c r="F30" s="36">
        <v>0.09170138888888889</v>
      </c>
      <c r="G30" s="5">
        <v>195</v>
      </c>
      <c r="H30" t="s">
        <v>3696</v>
      </c>
    </row>
    <row r="31" spans="1:7" ht="12.75">
      <c r="A31" s="5">
        <v>27</v>
      </c>
      <c r="B31" s="168" t="s">
        <v>3649</v>
      </c>
      <c r="C31" s="5" t="s">
        <v>763</v>
      </c>
      <c r="D31" s="5"/>
      <c r="E31" s="195" t="s">
        <v>1899</v>
      </c>
      <c r="F31" s="36">
        <v>0.09200231481481481</v>
      </c>
      <c r="G31" s="5">
        <v>194</v>
      </c>
    </row>
    <row r="32" spans="1:7" ht="12.75">
      <c r="A32" s="5">
        <v>28</v>
      </c>
      <c r="B32" s="168" t="s">
        <v>774</v>
      </c>
      <c r="C32" s="5" t="s">
        <v>763</v>
      </c>
      <c r="D32" s="5">
        <v>1965</v>
      </c>
      <c r="E32" s="194" t="s">
        <v>1694</v>
      </c>
      <c r="F32" s="36">
        <v>0.09211805555555556</v>
      </c>
      <c r="G32" s="5">
        <v>193</v>
      </c>
    </row>
    <row r="33" spans="1:7" ht="12.75">
      <c r="A33" s="5">
        <v>29</v>
      </c>
      <c r="B33" s="169" t="s">
        <v>2700</v>
      </c>
      <c r="C33" s="5" t="s">
        <v>763</v>
      </c>
      <c r="D33" s="5" t="s">
        <v>1939</v>
      </c>
      <c r="E33" s="197" t="s">
        <v>1899</v>
      </c>
      <c r="F33" s="9">
        <v>0.0933449074074074</v>
      </c>
      <c r="G33" s="5">
        <v>192</v>
      </c>
    </row>
    <row r="34" spans="1:7" ht="12.75">
      <c r="A34" s="5">
        <v>30</v>
      </c>
      <c r="B34" s="161" t="s">
        <v>3650</v>
      </c>
      <c r="C34" s="191" t="s">
        <v>763</v>
      </c>
      <c r="D34" s="136"/>
      <c r="E34" s="194" t="s">
        <v>1726</v>
      </c>
      <c r="F34" s="9">
        <v>0.09336805555555555</v>
      </c>
      <c r="G34" s="5">
        <v>191</v>
      </c>
    </row>
    <row r="35" spans="1:7" ht="12.75">
      <c r="A35" s="5">
        <v>31</v>
      </c>
      <c r="B35" s="168" t="s">
        <v>1096</v>
      </c>
      <c r="C35" s="5" t="s">
        <v>763</v>
      </c>
      <c r="D35" s="40">
        <v>1965</v>
      </c>
      <c r="E35" s="195" t="s">
        <v>1192</v>
      </c>
      <c r="F35" s="36">
        <v>0.09350694444444445</v>
      </c>
      <c r="G35" s="5">
        <v>190</v>
      </c>
    </row>
    <row r="36" spans="1:7" ht="12.75">
      <c r="A36" s="5">
        <v>32</v>
      </c>
      <c r="B36" s="161" t="s">
        <v>3447</v>
      </c>
      <c r="C36" s="191" t="s">
        <v>763</v>
      </c>
      <c r="D36" s="191" t="s">
        <v>2305</v>
      </c>
      <c r="E36" s="194" t="s">
        <v>1752</v>
      </c>
      <c r="F36" s="9">
        <v>0.09356481481481482</v>
      </c>
      <c r="G36" s="5">
        <v>189</v>
      </c>
    </row>
    <row r="37" spans="1:7" ht="12.75">
      <c r="A37" s="5">
        <v>33</v>
      </c>
      <c r="B37" s="168" t="s">
        <v>807</v>
      </c>
      <c r="C37" s="5" t="s">
        <v>763</v>
      </c>
      <c r="D37" s="5">
        <v>1970</v>
      </c>
      <c r="E37" s="194" t="s">
        <v>1694</v>
      </c>
      <c r="F37" s="36">
        <v>0.09402777777777778</v>
      </c>
      <c r="G37" s="5">
        <v>188</v>
      </c>
    </row>
    <row r="38" spans="1:7" ht="12.75">
      <c r="A38" s="5">
        <v>34</v>
      </c>
      <c r="B38" s="168" t="s">
        <v>1121</v>
      </c>
      <c r="C38" s="5" t="s">
        <v>763</v>
      </c>
      <c r="D38" s="40">
        <v>1977</v>
      </c>
      <c r="E38" s="195" t="s">
        <v>1191</v>
      </c>
      <c r="F38" s="36">
        <v>0.09407407407407407</v>
      </c>
      <c r="G38" s="5">
        <v>187</v>
      </c>
    </row>
    <row r="39" spans="1:7" ht="12.75">
      <c r="A39" s="5">
        <v>35</v>
      </c>
      <c r="B39" s="161" t="s">
        <v>489</v>
      </c>
      <c r="C39" s="191" t="s">
        <v>763</v>
      </c>
      <c r="D39" s="191" t="s">
        <v>1822</v>
      </c>
      <c r="E39" s="194" t="s">
        <v>1752</v>
      </c>
      <c r="F39" s="9">
        <v>0.09421296296296296</v>
      </c>
      <c r="G39" s="5">
        <v>186</v>
      </c>
    </row>
    <row r="40" spans="1:7" ht="12.75">
      <c r="A40" s="5">
        <v>36</v>
      </c>
      <c r="B40" s="168" t="s">
        <v>796</v>
      </c>
      <c r="C40" s="5" t="s">
        <v>763</v>
      </c>
      <c r="D40" s="5">
        <v>1974</v>
      </c>
      <c r="E40" s="177" t="s">
        <v>737</v>
      </c>
      <c r="F40" s="36">
        <v>0.09424768518518518</v>
      </c>
      <c r="G40" s="5">
        <v>185</v>
      </c>
    </row>
    <row r="41" spans="1:7" ht="12.75">
      <c r="A41" s="5">
        <v>37</v>
      </c>
      <c r="B41" s="168" t="s">
        <v>752</v>
      </c>
      <c r="C41" s="5" t="s">
        <v>763</v>
      </c>
      <c r="D41" s="5">
        <v>1972</v>
      </c>
      <c r="E41" s="194" t="s">
        <v>1733</v>
      </c>
      <c r="F41" s="36">
        <v>0.0945138888888889</v>
      </c>
      <c r="G41" s="5">
        <v>184</v>
      </c>
    </row>
    <row r="42" spans="1:8" ht="12.75">
      <c r="A42" s="5">
        <v>38</v>
      </c>
      <c r="B42" s="171" t="s">
        <v>663</v>
      </c>
      <c r="C42" s="136" t="s">
        <v>765</v>
      </c>
      <c r="D42" s="136" t="s">
        <v>1956</v>
      </c>
      <c r="E42" s="194" t="s">
        <v>1745</v>
      </c>
      <c r="F42" s="9">
        <v>0.09497685185185185</v>
      </c>
      <c r="G42" s="5">
        <v>183</v>
      </c>
      <c r="H42" t="s">
        <v>3702</v>
      </c>
    </row>
    <row r="43" spans="1:7" ht="12.75">
      <c r="A43" s="5">
        <v>39</v>
      </c>
      <c r="B43" s="169" t="s">
        <v>1388</v>
      </c>
      <c r="C43" s="5" t="s">
        <v>763</v>
      </c>
      <c r="D43" s="5">
        <v>1978</v>
      </c>
      <c r="E43" s="194" t="s">
        <v>1899</v>
      </c>
      <c r="F43" s="36">
        <v>0.09662037037037037</v>
      </c>
      <c r="G43" s="5">
        <v>182</v>
      </c>
    </row>
    <row r="44" spans="1:7" ht="12.75">
      <c r="A44" s="5">
        <v>40</v>
      </c>
      <c r="B44" s="168" t="s">
        <v>1501</v>
      </c>
      <c r="C44" s="5" t="s">
        <v>763</v>
      </c>
      <c r="D44" s="5">
        <v>1969</v>
      </c>
      <c r="E44" s="194" t="s">
        <v>1899</v>
      </c>
      <c r="F44" s="36">
        <v>0.09684027777777778</v>
      </c>
      <c r="G44" s="5">
        <v>181</v>
      </c>
    </row>
    <row r="45" spans="1:7" ht="12.75">
      <c r="A45" s="5">
        <v>41</v>
      </c>
      <c r="B45" s="168" t="s">
        <v>808</v>
      </c>
      <c r="C45" s="5" t="s">
        <v>763</v>
      </c>
      <c r="D45" s="5">
        <v>1972</v>
      </c>
      <c r="E45" s="195" t="s">
        <v>1192</v>
      </c>
      <c r="F45" s="36">
        <v>0.09711805555555557</v>
      </c>
      <c r="G45" s="5">
        <v>180</v>
      </c>
    </row>
    <row r="46" spans="1:7" ht="12.75">
      <c r="A46" s="5">
        <v>42</v>
      </c>
      <c r="B46" s="168" t="s">
        <v>806</v>
      </c>
      <c r="C46" s="5" t="s">
        <v>763</v>
      </c>
      <c r="D46" s="5">
        <v>1966</v>
      </c>
      <c r="E46" s="194" t="s">
        <v>1694</v>
      </c>
      <c r="F46" s="36">
        <v>0.09726851851851852</v>
      </c>
      <c r="G46" s="5">
        <v>179</v>
      </c>
    </row>
    <row r="47" spans="1:8" ht="12.75">
      <c r="A47" s="5">
        <v>43</v>
      </c>
      <c r="B47" s="169" t="s">
        <v>2703</v>
      </c>
      <c r="C47" s="5" t="s">
        <v>763</v>
      </c>
      <c r="D47" s="5" t="s">
        <v>109</v>
      </c>
      <c r="E47" s="177" t="s">
        <v>1694</v>
      </c>
      <c r="F47" s="9">
        <v>0.09765046296296297</v>
      </c>
      <c r="G47" s="5">
        <v>178</v>
      </c>
      <c r="H47" s="5" t="s">
        <v>3697</v>
      </c>
    </row>
    <row r="48" spans="1:7" ht="12.75">
      <c r="A48" s="5">
        <v>44</v>
      </c>
      <c r="B48" s="168" t="s">
        <v>792</v>
      </c>
      <c r="C48" s="5" t="s">
        <v>763</v>
      </c>
      <c r="D48" s="5">
        <v>1975</v>
      </c>
      <c r="E48" s="194" t="s">
        <v>1694</v>
      </c>
      <c r="F48" s="36">
        <v>0.09791666666666667</v>
      </c>
      <c r="G48" s="5">
        <v>177</v>
      </c>
    </row>
    <row r="49" spans="1:7" ht="12.75">
      <c r="A49" s="5">
        <v>45</v>
      </c>
      <c r="B49" s="168" t="s">
        <v>3651</v>
      </c>
      <c r="C49" s="5" t="s">
        <v>763</v>
      </c>
      <c r="D49" s="5"/>
      <c r="E49" s="195" t="s">
        <v>737</v>
      </c>
      <c r="F49" s="36">
        <v>0.09825231481481482</v>
      </c>
      <c r="G49" s="5">
        <v>176</v>
      </c>
    </row>
    <row r="50" spans="1:8" ht="12.75">
      <c r="A50" s="5">
        <v>46</v>
      </c>
      <c r="B50" s="171" t="s">
        <v>571</v>
      </c>
      <c r="C50" s="6" t="s">
        <v>765</v>
      </c>
      <c r="D50" s="5"/>
      <c r="E50" s="194" t="s">
        <v>1694</v>
      </c>
      <c r="F50" s="9">
        <v>0.09832175925925925</v>
      </c>
      <c r="G50" s="5">
        <v>175</v>
      </c>
      <c r="H50" t="s">
        <v>3703</v>
      </c>
    </row>
    <row r="51" spans="1:7" ht="12.75">
      <c r="A51" s="5">
        <v>47</v>
      </c>
      <c r="B51" s="161" t="s">
        <v>661</v>
      </c>
      <c r="C51" s="136" t="s">
        <v>763</v>
      </c>
      <c r="D51" s="5">
        <v>1972</v>
      </c>
      <c r="E51" s="194" t="s">
        <v>2007</v>
      </c>
      <c r="F51" s="9">
        <v>0.09871527777777778</v>
      </c>
      <c r="G51" s="5">
        <v>174</v>
      </c>
    </row>
    <row r="52" spans="1:8" ht="12.75">
      <c r="A52" s="5">
        <v>48</v>
      </c>
      <c r="B52" s="168" t="s">
        <v>1090</v>
      </c>
      <c r="C52" s="5" t="s">
        <v>763</v>
      </c>
      <c r="D52" s="40">
        <v>1956</v>
      </c>
      <c r="E52" s="195" t="s">
        <v>1192</v>
      </c>
      <c r="F52" s="36">
        <v>0.09877314814814815</v>
      </c>
      <c r="G52" s="5">
        <v>173</v>
      </c>
      <c r="H52" t="s">
        <v>3698</v>
      </c>
    </row>
    <row r="53" spans="1:7" ht="12.75">
      <c r="A53" s="5">
        <v>49</v>
      </c>
      <c r="B53" s="161" t="s">
        <v>3460</v>
      </c>
      <c r="C53" s="191" t="s">
        <v>763</v>
      </c>
      <c r="D53" s="191" t="s">
        <v>1693</v>
      </c>
      <c r="E53" s="194" t="s">
        <v>2924</v>
      </c>
      <c r="F53" s="9">
        <v>0.09952546296296295</v>
      </c>
      <c r="G53" s="5">
        <v>172</v>
      </c>
    </row>
    <row r="54" spans="1:7" ht="12.75">
      <c r="A54" s="5">
        <v>50</v>
      </c>
      <c r="B54" s="168" t="s">
        <v>852</v>
      </c>
      <c r="C54" s="5" t="s">
        <v>763</v>
      </c>
      <c r="D54" s="5">
        <v>1964</v>
      </c>
      <c r="E54" s="195" t="s">
        <v>742</v>
      </c>
      <c r="F54" s="36">
        <v>0.09962962962962962</v>
      </c>
      <c r="G54" s="5">
        <v>171</v>
      </c>
    </row>
    <row r="55" spans="1:7" ht="12.75">
      <c r="A55" s="5">
        <v>51</v>
      </c>
      <c r="B55" s="161" t="s">
        <v>3652</v>
      </c>
      <c r="C55" s="191" t="s">
        <v>763</v>
      </c>
      <c r="D55" s="191"/>
      <c r="E55" s="194" t="s">
        <v>1899</v>
      </c>
      <c r="F55" s="9">
        <v>0.09986111111111111</v>
      </c>
      <c r="G55" s="5">
        <v>170</v>
      </c>
    </row>
    <row r="56" spans="1:7" ht="12.75">
      <c r="A56" s="5">
        <v>52</v>
      </c>
      <c r="B56" s="168" t="s">
        <v>3653</v>
      </c>
      <c r="C56" s="5" t="s">
        <v>763</v>
      </c>
      <c r="D56" s="5"/>
      <c r="E56" s="195" t="s">
        <v>3654</v>
      </c>
      <c r="F56" s="36">
        <v>0.10011574074074074</v>
      </c>
      <c r="G56" s="5">
        <v>169</v>
      </c>
    </row>
    <row r="57" spans="1:7" ht="12.75">
      <c r="A57" s="5">
        <v>53</v>
      </c>
      <c r="B57" s="168" t="s">
        <v>779</v>
      </c>
      <c r="C57" s="5" t="s">
        <v>763</v>
      </c>
      <c r="D57" s="5">
        <v>1975</v>
      </c>
      <c r="E57" s="196" t="s">
        <v>48</v>
      </c>
      <c r="F57" s="36">
        <v>0.10013888888888889</v>
      </c>
      <c r="G57" s="5">
        <v>168</v>
      </c>
    </row>
    <row r="58" spans="1:7" ht="12.75">
      <c r="A58" s="5">
        <v>54</v>
      </c>
      <c r="B58" s="161" t="s">
        <v>3655</v>
      </c>
      <c r="C58" s="6" t="s">
        <v>763</v>
      </c>
      <c r="D58" s="5"/>
      <c r="E58" s="196" t="s">
        <v>1899</v>
      </c>
      <c r="F58" s="9">
        <v>0.100625</v>
      </c>
      <c r="G58" s="5">
        <v>167</v>
      </c>
    </row>
    <row r="59" spans="1:7" ht="12.75">
      <c r="A59" s="5">
        <v>55</v>
      </c>
      <c r="B59" s="168" t="s">
        <v>3656</v>
      </c>
      <c r="C59" s="5" t="s">
        <v>763</v>
      </c>
      <c r="D59" s="40"/>
      <c r="E59" s="194" t="s">
        <v>3657</v>
      </c>
      <c r="F59" s="36">
        <v>0.10175925925925926</v>
      </c>
      <c r="G59" s="5">
        <v>166</v>
      </c>
    </row>
    <row r="60" spans="1:7" ht="12.75">
      <c r="A60" s="5">
        <v>56</v>
      </c>
      <c r="B60" s="168" t="s">
        <v>1135</v>
      </c>
      <c r="C60" s="5" t="s">
        <v>763</v>
      </c>
      <c r="D60" s="40">
        <v>1979</v>
      </c>
      <c r="E60" s="194" t="s">
        <v>1899</v>
      </c>
      <c r="F60" s="36">
        <v>0.10275462962962963</v>
      </c>
      <c r="G60" s="5">
        <v>165</v>
      </c>
    </row>
    <row r="61" spans="1:7" ht="12.75">
      <c r="A61" s="5">
        <v>57</v>
      </c>
      <c r="B61" s="161" t="s">
        <v>680</v>
      </c>
      <c r="C61" s="136" t="s">
        <v>763</v>
      </c>
      <c r="D61" s="136" t="s">
        <v>1857</v>
      </c>
      <c r="E61" s="194" t="s">
        <v>1899</v>
      </c>
      <c r="F61" s="9">
        <v>0.1029050925925926</v>
      </c>
      <c r="G61" s="5">
        <v>164</v>
      </c>
    </row>
    <row r="62" spans="1:7" ht="12.75">
      <c r="A62" s="5">
        <v>58</v>
      </c>
      <c r="B62" s="161" t="s">
        <v>659</v>
      </c>
      <c r="C62" s="136" t="s">
        <v>763</v>
      </c>
      <c r="D62" s="5"/>
      <c r="E62" s="194" t="s">
        <v>1667</v>
      </c>
      <c r="F62" s="9">
        <v>0.10351851851851852</v>
      </c>
      <c r="G62" s="5">
        <v>163</v>
      </c>
    </row>
    <row r="63" spans="1:7" ht="12.75">
      <c r="A63" s="5">
        <v>59</v>
      </c>
      <c r="B63" s="168" t="s">
        <v>773</v>
      </c>
      <c r="C63" s="5" t="s">
        <v>763</v>
      </c>
      <c r="D63" s="5">
        <v>1964</v>
      </c>
      <c r="E63" s="194" t="s">
        <v>1899</v>
      </c>
      <c r="F63" s="36">
        <v>0.10354166666666666</v>
      </c>
      <c r="G63" s="5">
        <v>162</v>
      </c>
    </row>
    <row r="64" spans="1:7" ht="12.75">
      <c r="A64" s="5">
        <v>60</v>
      </c>
      <c r="B64" s="168" t="s">
        <v>3658</v>
      </c>
      <c r="C64" s="5" t="s">
        <v>763</v>
      </c>
      <c r="D64" s="5"/>
      <c r="E64" s="194" t="s">
        <v>3659</v>
      </c>
      <c r="F64" s="36">
        <v>0.10366898148148147</v>
      </c>
      <c r="G64" s="5">
        <v>161</v>
      </c>
    </row>
    <row r="65" spans="1:7" ht="12.75">
      <c r="A65" s="5">
        <v>61</v>
      </c>
      <c r="B65" s="161" t="s">
        <v>691</v>
      </c>
      <c r="C65" s="136" t="s">
        <v>763</v>
      </c>
      <c r="D65" s="136" t="s">
        <v>1851</v>
      </c>
      <c r="E65" s="194" t="s">
        <v>3204</v>
      </c>
      <c r="F65" s="9">
        <v>0.1037037037037037</v>
      </c>
      <c r="G65" s="5">
        <v>160</v>
      </c>
    </row>
    <row r="66" spans="1:7" ht="12.75">
      <c r="A66" s="5">
        <v>62</v>
      </c>
      <c r="B66" s="161" t="s">
        <v>666</v>
      </c>
      <c r="C66" s="136" t="s">
        <v>763</v>
      </c>
      <c r="D66" s="5"/>
      <c r="E66" s="194" t="s">
        <v>2085</v>
      </c>
      <c r="F66" s="9">
        <v>0.1039236111111111</v>
      </c>
      <c r="G66" s="5">
        <v>159</v>
      </c>
    </row>
    <row r="67" spans="1:7" ht="12.75">
      <c r="A67" s="5">
        <v>63</v>
      </c>
      <c r="B67" s="162" t="s">
        <v>3660</v>
      </c>
      <c r="C67" s="57" t="s">
        <v>763</v>
      </c>
      <c r="D67" s="141"/>
      <c r="E67" s="196" t="s">
        <v>3661</v>
      </c>
      <c r="F67" s="9">
        <v>0.10394675925925927</v>
      </c>
      <c r="G67" s="5">
        <v>158</v>
      </c>
    </row>
    <row r="68" spans="1:7" ht="12.75">
      <c r="A68" s="5">
        <v>64</v>
      </c>
      <c r="B68" s="168" t="s">
        <v>1507</v>
      </c>
      <c r="C68" s="5" t="s">
        <v>763</v>
      </c>
      <c r="D68" s="5">
        <v>1964</v>
      </c>
      <c r="E68" s="195" t="s">
        <v>742</v>
      </c>
      <c r="F68" s="36">
        <v>0.10422453703703705</v>
      </c>
      <c r="G68" s="5">
        <v>157</v>
      </c>
    </row>
    <row r="69" spans="1:7" ht="12.75">
      <c r="A69" s="5">
        <v>65</v>
      </c>
      <c r="B69" s="161" t="s">
        <v>682</v>
      </c>
      <c r="C69" s="136" t="s">
        <v>763</v>
      </c>
      <c r="D69" s="136" t="s">
        <v>1851</v>
      </c>
      <c r="E69" s="196" t="s">
        <v>1752</v>
      </c>
      <c r="F69" s="9">
        <v>0.10430555555555555</v>
      </c>
      <c r="G69" s="5">
        <v>156</v>
      </c>
    </row>
    <row r="70" spans="1:8" ht="12.75">
      <c r="A70" s="5">
        <v>66</v>
      </c>
      <c r="B70" s="170" t="s">
        <v>839</v>
      </c>
      <c r="C70" s="5" t="s">
        <v>765</v>
      </c>
      <c r="D70" s="5">
        <v>1971</v>
      </c>
      <c r="E70" s="177" t="s">
        <v>904</v>
      </c>
      <c r="F70" s="36">
        <v>0.10439814814814814</v>
      </c>
      <c r="G70" s="5">
        <v>155</v>
      </c>
      <c r="H70" t="s">
        <v>3704</v>
      </c>
    </row>
    <row r="71" spans="1:7" ht="12.75">
      <c r="A71" s="5">
        <v>67</v>
      </c>
      <c r="B71" s="161" t="s">
        <v>671</v>
      </c>
      <c r="C71" s="136" t="s">
        <v>763</v>
      </c>
      <c r="D71" s="136" t="s">
        <v>1898</v>
      </c>
      <c r="E71" s="194" t="s">
        <v>1694</v>
      </c>
      <c r="F71" s="9">
        <v>0.1046875</v>
      </c>
      <c r="G71" s="5">
        <v>154</v>
      </c>
    </row>
    <row r="72" spans="1:7" ht="12.75">
      <c r="A72" s="5">
        <v>68</v>
      </c>
      <c r="B72" s="168" t="s">
        <v>3662</v>
      </c>
      <c r="C72" s="5" t="s">
        <v>763</v>
      </c>
      <c r="D72" s="40"/>
      <c r="E72" s="195"/>
      <c r="F72" s="36">
        <v>0.10471064814814816</v>
      </c>
      <c r="G72" s="5">
        <v>153</v>
      </c>
    </row>
    <row r="73" spans="1:8" ht="12.75">
      <c r="A73" s="5">
        <v>69</v>
      </c>
      <c r="B73" s="170" t="s">
        <v>1139</v>
      </c>
      <c r="C73" s="5" t="s">
        <v>765</v>
      </c>
      <c r="D73" s="40">
        <v>1960</v>
      </c>
      <c r="E73" s="194" t="s">
        <v>1733</v>
      </c>
      <c r="F73" s="60">
        <v>0.1047337962962963</v>
      </c>
      <c r="G73" s="5">
        <v>152</v>
      </c>
      <c r="H73" t="s">
        <v>3706</v>
      </c>
    </row>
    <row r="74" spans="1:8" ht="12.75">
      <c r="A74" s="5">
        <v>70</v>
      </c>
      <c r="B74" s="170" t="s">
        <v>1159</v>
      </c>
      <c r="C74" s="5" t="s">
        <v>765</v>
      </c>
      <c r="D74" s="40">
        <v>1967</v>
      </c>
      <c r="E74" s="194" t="s">
        <v>1733</v>
      </c>
      <c r="F74" s="36">
        <v>0.10476851851851852</v>
      </c>
      <c r="G74" s="5">
        <v>151</v>
      </c>
      <c r="H74" t="s">
        <v>3707</v>
      </c>
    </row>
    <row r="75" spans="1:7" ht="12.75">
      <c r="A75" s="5">
        <v>71</v>
      </c>
      <c r="B75" s="168" t="s">
        <v>1506</v>
      </c>
      <c r="C75" s="5" t="s">
        <v>763</v>
      </c>
      <c r="D75" s="5">
        <v>1962</v>
      </c>
      <c r="E75" s="194" t="s">
        <v>1733</v>
      </c>
      <c r="F75" s="36">
        <v>0.10584490740740742</v>
      </c>
      <c r="G75" s="5">
        <v>150</v>
      </c>
    </row>
    <row r="76" spans="1:7" ht="12.75">
      <c r="A76" s="5">
        <v>72</v>
      </c>
      <c r="B76" s="161" t="s">
        <v>3663</v>
      </c>
      <c r="C76" s="6" t="s">
        <v>763</v>
      </c>
      <c r="D76" s="5"/>
      <c r="E76" s="195" t="s">
        <v>904</v>
      </c>
      <c r="F76" s="9">
        <v>0.10591435185185184</v>
      </c>
      <c r="G76" s="5">
        <v>149</v>
      </c>
    </row>
    <row r="77" spans="1:7" ht="12.75">
      <c r="A77" s="5">
        <v>73</v>
      </c>
      <c r="B77" s="168" t="s">
        <v>1381</v>
      </c>
      <c r="C77" s="5" t="s">
        <v>763</v>
      </c>
      <c r="D77" s="5">
        <v>1971</v>
      </c>
      <c r="E77" s="195" t="s">
        <v>1192</v>
      </c>
      <c r="F77" s="36">
        <v>0.10680555555555556</v>
      </c>
      <c r="G77" s="5">
        <v>148</v>
      </c>
    </row>
    <row r="78" spans="1:7" ht="12.75">
      <c r="A78" s="5">
        <v>74</v>
      </c>
      <c r="B78" s="168" t="s">
        <v>1503</v>
      </c>
      <c r="C78" s="5" t="s">
        <v>763</v>
      </c>
      <c r="D78" s="5">
        <v>1978</v>
      </c>
      <c r="E78" s="194" t="s">
        <v>1733</v>
      </c>
      <c r="F78" s="36">
        <v>0.1069212962962963</v>
      </c>
      <c r="G78" s="5">
        <v>147</v>
      </c>
    </row>
    <row r="79" spans="1:7" ht="12.75">
      <c r="A79" s="5">
        <v>75</v>
      </c>
      <c r="B79" s="168" t="s">
        <v>750</v>
      </c>
      <c r="C79" s="5" t="s">
        <v>763</v>
      </c>
      <c r="D79" s="5">
        <v>1963</v>
      </c>
      <c r="E79" s="195" t="s">
        <v>742</v>
      </c>
      <c r="F79" s="36">
        <v>0.10741898148148148</v>
      </c>
      <c r="G79" s="5">
        <v>146</v>
      </c>
    </row>
    <row r="80" spans="1:7" ht="12.75">
      <c r="A80" s="5">
        <v>76</v>
      </c>
      <c r="B80" s="168" t="s">
        <v>793</v>
      </c>
      <c r="C80" s="5" t="s">
        <v>763</v>
      </c>
      <c r="D80" s="5">
        <v>1962</v>
      </c>
      <c r="E80" s="195" t="s">
        <v>1192</v>
      </c>
      <c r="F80" s="36">
        <v>0.10949074074074074</v>
      </c>
      <c r="G80" s="5">
        <v>145</v>
      </c>
    </row>
    <row r="81" spans="1:7" ht="12.75">
      <c r="A81" s="5">
        <v>77</v>
      </c>
      <c r="B81" s="161" t="s">
        <v>706</v>
      </c>
      <c r="C81" s="136" t="s">
        <v>763</v>
      </c>
      <c r="D81" s="5">
        <v>1971</v>
      </c>
      <c r="E81" s="196" t="s">
        <v>1752</v>
      </c>
      <c r="F81" s="9">
        <v>0.11034722222222222</v>
      </c>
      <c r="G81" s="5">
        <v>144</v>
      </c>
    </row>
    <row r="82" spans="1:7" ht="12.75">
      <c r="A82" s="5">
        <v>78</v>
      </c>
      <c r="B82" s="161" t="s">
        <v>3664</v>
      </c>
      <c r="C82" s="191" t="s">
        <v>763</v>
      </c>
      <c r="D82" s="191"/>
      <c r="E82" s="194"/>
      <c r="F82" s="9">
        <v>0.11043981481481481</v>
      </c>
      <c r="G82" s="5">
        <v>143</v>
      </c>
    </row>
    <row r="83" spans="1:8" ht="12.75">
      <c r="A83" s="5">
        <v>79</v>
      </c>
      <c r="B83" s="170" t="s">
        <v>819</v>
      </c>
      <c r="C83" s="5" t="s">
        <v>765</v>
      </c>
      <c r="D83" s="5">
        <v>1967</v>
      </c>
      <c r="E83" s="195" t="s">
        <v>1192</v>
      </c>
      <c r="F83" s="36">
        <v>0.11072916666666667</v>
      </c>
      <c r="G83" s="5">
        <v>142</v>
      </c>
      <c r="H83" t="s">
        <v>3708</v>
      </c>
    </row>
    <row r="84" spans="1:7" ht="12.75">
      <c r="A84" s="5">
        <v>80</v>
      </c>
      <c r="B84" s="168" t="s">
        <v>3665</v>
      </c>
      <c r="C84" s="5" t="s">
        <v>763</v>
      </c>
      <c r="D84" s="5"/>
      <c r="E84" s="195" t="s">
        <v>1667</v>
      </c>
      <c r="F84" s="36">
        <v>0.11074074074074074</v>
      </c>
      <c r="G84" s="5">
        <v>141</v>
      </c>
    </row>
    <row r="85" spans="1:8" ht="12.75">
      <c r="A85" s="5">
        <v>81</v>
      </c>
      <c r="B85" s="170" t="s">
        <v>2707</v>
      </c>
      <c r="C85" s="40" t="s">
        <v>765</v>
      </c>
      <c r="D85" s="5" t="s">
        <v>2154</v>
      </c>
      <c r="E85" s="197" t="s">
        <v>1667</v>
      </c>
      <c r="F85" s="9">
        <v>0.11199074074074074</v>
      </c>
      <c r="G85" s="5">
        <v>140</v>
      </c>
      <c r="H85" t="s">
        <v>3709</v>
      </c>
    </row>
    <row r="86" spans="1:7" ht="12.75">
      <c r="A86" s="5">
        <v>82</v>
      </c>
      <c r="B86" s="161" t="s">
        <v>3666</v>
      </c>
      <c r="C86" s="6" t="s">
        <v>763</v>
      </c>
      <c r="D86" s="5"/>
      <c r="E86" s="194" t="s">
        <v>1726</v>
      </c>
      <c r="F86" s="9">
        <v>0.11233796296296296</v>
      </c>
      <c r="G86" s="5">
        <v>139</v>
      </c>
    </row>
    <row r="87" spans="1:7" ht="12.75">
      <c r="A87" s="5">
        <v>83</v>
      </c>
      <c r="B87" s="161" t="s">
        <v>3667</v>
      </c>
      <c r="C87" s="191" t="s">
        <v>763</v>
      </c>
      <c r="D87" s="191"/>
      <c r="E87" s="194"/>
      <c r="F87" s="9">
        <v>0.11239583333333332</v>
      </c>
      <c r="G87" s="5">
        <v>138</v>
      </c>
    </row>
    <row r="88" spans="1:8" ht="12.75">
      <c r="A88" s="5">
        <v>84</v>
      </c>
      <c r="B88" s="177" t="s">
        <v>2718</v>
      </c>
      <c r="C88" s="5" t="s">
        <v>763</v>
      </c>
      <c r="D88" s="5" t="s">
        <v>2594</v>
      </c>
      <c r="E88" s="177" t="s">
        <v>1667</v>
      </c>
      <c r="F88" s="9">
        <v>0.1125462962962963</v>
      </c>
      <c r="G88" s="5">
        <v>137</v>
      </c>
      <c r="H88" s="5" t="s">
        <v>3699</v>
      </c>
    </row>
    <row r="89" spans="1:7" ht="12.75">
      <c r="A89" s="5">
        <v>85</v>
      </c>
      <c r="B89" s="161" t="s">
        <v>699</v>
      </c>
      <c r="C89" s="136" t="s">
        <v>763</v>
      </c>
      <c r="D89" s="5">
        <v>1977</v>
      </c>
      <c r="E89" s="196" t="s">
        <v>1899</v>
      </c>
      <c r="F89" s="9">
        <v>0.11256944444444444</v>
      </c>
      <c r="G89" s="5">
        <v>136</v>
      </c>
    </row>
    <row r="90" spans="1:7" ht="12.75">
      <c r="A90" s="5">
        <v>86</v>
      </c>
      <c r="B90" s="168" t="s">
        <v>3668</v>
      </c>
      <c r="C90" s="5" t="s">
        <v>763</v>
      </c>
      <c r="D90" s="40"/>
      <c r="E90" s="194"/>
      <c r="F90" s="36">
        <v>0.11263888888888889</v>
      </c>
      <c r="G90" s="5">
        <v>135</v>
      </c>
    </row>
    <row r="91" spans="1:7" ht="12.75">
      <c r="A91" s="5">
        <v>87</v>
      </c>
      <c r="B91" s="11" t="s">
        <v>2708</v>
      </c>
      <c r="C91" s="5" t="s">
        <v>763</v>
      </c>
      <c r="D91" s="5"/>
      <c r="E91" s="177" t="s">
        <v>1667</v>
      </c>
      <c r="F91" s="9">
        <v>0.11271990740740741</v>
      </c>
      <c r="G91" s="5">
        <v>134</v>
      </c>
    </row>
    <row r="92" spans="1:7" ht="12.75">
      <c r="A92" s="5">
        <v>88</v>
      </c>
      <c r="B92" s="168" t="s">
        <v>854</v>
      </c>
      <c r="C92" s="5" t="s">
        <v>763</v>
      </c>
      <c r="D92" s="5">
        <v>1972</v>
      </c>
      <c r="E92" s="195" t="s">
        <v>1192</v>
      </c>
      <c r="F92" s="36">
        <v>0.11275462962962964</v>
      </c>
      <c r="G92" s="5">
        <v>133</v>
      </c>
    </row>
    <row r="93" spans="1:7" ht="12.75">
      <c r="A93" s="5">
        <v>89</v>
      </c>
      <c r="B93" s="168" t="s">
        <v>753</v>
      </c>
      <c r="C93" s="5" t="s">
        <v>763</v>
      </c>
      <c r="D93" s="5">
        <v>1969</v>
      </c>
      <c r="E93" s="195" t="s">
        <v>904</v>
      </c>
      <c r="F93" s="36">
        <v>0.11278935185185185</v>
      </c>
      <c r="G93" s="5">
        <v>132</v>
      </c>
    </row>
    <row r="94" spans="1:7" ht="12.75">
      <c r="A94" s="5">
        <v>90</v>
      </c>
      <c r="B94" s="161" t="s">
        <v>3669</v>
      </c>
      <c r="C94" s="191" t="s">
        <v>763</v>
      </c>
      <c r="D94" s="5"/>
      <c r="E94" s="195" t="s">
        <v>1192</v>
      </c>
      <c r="F94" s="9">
        <v>0.11284722222222222</v>
      </c>
      <c r="G94" s="5">
        <v>131</v>
      </c>
    </row>
    <row r="95" spans="1:8" ht="12.75">
      <c r="A95" s="5">
        <v>91</v>
      </c>
      <c r="B95" s="170" t="s">
        <v>777</v>
      </c>
      <c r="C95" s="5" t="s">
        <v>765</v>
      </c>
      <c r="D95" s="5">
        <v>1954</v>
      </c>
      <c r="E95" s="195" t="s">
        <v>1192</v>
      </c>
      <c r="F95" s="36">
        <v>0.11290509259259258</v>
      </c>
      <c r="G95" s="5">
        <v>130</v>
      </c>
      <c r="H95" t="s">
        <v>3706</v>
      </c>
    </row>
    <row r="96" spans="1:7" ht="12.75">
      <c r="A96" s="5">
        <v>92</v>
      </c>
      <c r="B96" s="161" t="s">
        <v>3503</v>
      </c>
      <c r="C96" s="191" t="s">
        <v>763</v>
      </c>
      <c r="D96" s="191" t="s">
        <v>1857</v>
      </c>
      <c r="E96" s="194" t="s">
        <v>1752</v>
      </c>
      <c r="F96" s="9">
        <v>0.11293981481481481</v>
      </c>
      <c r="G96" s="5">
        <v>129</v>
      </c>
    </row>
    <row r="97" spans="1:7" ht="12.75">
      <c r="A97" s="5">
        <v>93</v>
      </c>
      <c r="B97" s="161" t="s">
        <v>3670</v>
      </c>
      <c r="C97" s="191" t="s">
        <v>763</v>
      </c>
      <c r="D97" s="5"/>
      <c r="E97" s="194" t="s">
        <v>3671</v>
      </c>
      <c r="F97" s="9">
        <v>0.11380787037037036</v>
      </c>
      <c r="G97" s="5">
        <v>128</v>
      </c>
    </row>
    <row r="98" spans="1:7" ht="12.75">
      <c r="A98" s="5">
        <v>94</v>
      </c>
      <c r="B98" s="168" t="s">
        <v>1499</v>
      </c>
      <c r="C98" s="5" t="s">
        <v>763</v>
      </c>
      <c r="D98" s="5" t="s">
        <v>1659</v>
      </c>
      <c r="E98" s="196" t="s">
        <v>67</v>
      </c>
      <c r="F98" s="36">
        <v>0.11407407407407406</v>
      </c>
      <c r="G98" s="5">
        <v>127</v>
      </c>
    </row>
    <row r="99" spans="1:8" ht="12.75">
      <c r="A99" s="5">
        <v>95</v>
      </c>
      <c r="B99" s="170" t="s">
        <v>1156</v>
      </c>
      <c r="C99" s="5" t="s">
        <v>765</v>
      </c>
      <c r="D99" s="40">
        <v>1972</v>
      </c>
      <c r="E99" s="195" t="s">
        <v>1157</v>
      </c>
      <c r="F99" s="60">
        <v>0.11412037037037037</v>
      </c>
      <c r="G99" s="5">
        <v>126</v>
      </c>
      <c r="H99" t="s">
        <v>3705</v>
      </c>
    </row>
    <row r="100" spans="1:7" ht="12.75">
      <c r="A100" s="5">
        <v>96</v>
      </c>
      <c r="B100" s="168" t="s">
        <v>816</v>
      </c>
      <c r="C100" s="5" t="s">
        <v>763</v>
      </c>
      <c r="D100" s="5">
        <v>1972</v>
      </c>
      <c r="E100" s="194" t="s">
        <v>1899</v>
      </c>
      <c r="F100" s="36">
        <v>0.11556712962962963</v>
      </c>
      <c r="G100" s="5">
        <v>125</v>
      </c>
    </row>
    <row r="101" spans="1:7" ht="12.75">
      <c r="A101" s="5">
        <v>97</v>
      </c>
      <c r="B101" s="168" t="s">
        <v>1500</v>
      </c>
      <c r="C101" s="5" t="s">
        <v>763</v>
      </c>
      <c r="D101" s="5">
        <v>1975</v>
      </c>
      <c r="E101" s="194" t="s">
        <v>1733</v>
      </c>
      <c r="F101" s="36">
        <v>0.11636574074074074</v>
      </c>
      <c r="G101" s="5">
        <v>124</v>
      </c>
    </row>
    <row r="102" spans="1:7" ht="12.75">
      <c r="A102" s="5">
        <v>98</v>
      </c>
      <c r="B102" s="168" t="s">
        <v>726</v>
      </c>
      <c r="C102" s="5" t="s">
        <v>763</v>
      </c>
      <c r="D102" s="5">
        <v>1965</v>
      </c>
      <c r="E102" s="195" t="s">
        <v>1192</v>
      </c>
      <c r="F102" s="36">
        <v>0.11744212962962963</v>
      </c>
      <c r="G102" s="5">
        <v>123</v>
      </c>
    </row>
    <row r="103" spans="1:7" ht="12.75">
      <c r="A103" s="5">
        <v>99</v>
      </c>
      <c r="B103" s="170" t="s">
        <v>1458</v>
      </c>
      <c r="C103" s="5" t="s">
        <v>765</v>
      </c>
      <c r="D103" s="5">
        <v>1979</v>
      </c>
      <c r="E103" s="195" t="s">
        <v>1192</v>
      </c>
      <c r="F103" s="36">
        <v>0.11758101851851853</v>
      </c>
      <c r="G103" s="5">
        <v>122</v>
      </c>
    </row>
    <row r="104" spans="1:7" ht="12.75">
      <c r="A104" s="5">
        <v>100</v>
      </c>
      <c r="B104" s="170" t="s">
        <v>1505</v>
      </c>
      <c r="C104" s="5" t="s">
        <v>765</v>
      </c>
      <c r="D104" s="5">
        <v>1973</v>
      </c>
      <c r="E104" s="194" t="s">
        <v>1733</v>
      </c>
      <c r="F104" s="36">
        <v>0.11784722222222221</v>
      </c>
      <c r="G104" s="5">
        <v>121</v>
      </c>
    </row>
    <row r="105" spans="1:7" ht="12.75">
      <c r="A105" s="5">
        <v>101</v>
      </c>
      <c r="B105" s="161" t="s">
        <v>689</v>
      </c>
      <c r="C105" s="136" t="s">
        <v>763</v>
      </c>
      <c r="D105" s="136" t="s">
        <v>1672</v>
      </c>
      <c r="E105" s="196" t="s">
        <v>1192</v>
      </c>
      <c r="F105" s="9">
        <v>0.11788194444444444</v>
      </c>
      <c r="G105" s="5">
        <v>120</v>
      </c>
    </row>
    <row r="106" spans="1:7" ht="12.75">
      <c r="A106" s="5">
        <v>102</v>
      </c>
      <c r="B106" s="161" t="s">
        <v>3672</v>
      </c>
      <c r="C106" s="191" t="s">
        <v>763</v>
      </c>
      <c r="D106" s="136"/>
      <c r="E106" s="196"/>
      <c r="F106" s="9">
        <v>0.11988425925925926</v>
      </c>
      <c r="G106" s="5">
        <v>119</v>
      </c>
    </row>
    <row r="107" spans="1:7" ht="12.75">
      <c r="A107" s="5">
        <v>103</v>
      </c>
      <c r="B107" s="161" t="s">
        <v>3673</v>
      </c>
      <c r="C107" s="191" t="s">
        <v>763</v>
      </c>
      <c r="D107" s="136"/>
      <c r="E107" s="196" t="s">
        <v>1667</v>
      </c>
      <c r="F107" s="9">
        <v>0.11994212962962963</v>
      </c>
      <c r="G107" s="5">
        <v>118</v>
      </c>
    </row>
    <row r="108" spans="1:7" ht="12.75">
      <c r="A108" s="5">
        <v>104</v>
      </c>
      <c r="B108" s="161" t="s">
        <v>3674</v>
      </c>
      <c r="C108" s="6" t="s">
        <v>763</v>
      </c>
      <c r="D108" s="5"/>
      <c r="E108" s="196"/>
      <c r="F108" s="9">
        <v>0.12017361111111112</v>
      </c>
      <c r="G108" s="5">
        <v>117</v>
      </c>
    </row>
    <row r="109" spans="1:8" ht="12.75">
      <c r="A109" s="5">
        <v>105</v>
      </c>
      <c r="B109" s="172" t="s">
        <v>2713</v>
      </c>
      <c r="C109" s="5" t="s">
        <v>765</v>
      </c>
      <c r="D109" s="5"/>
      <c r="E109" s="177" t="s">
        <v>1899</v>
      </c>
      <c r="F109" s="9">
        <v>0.12064814814814816</v>
      </c>
      <c r="G109" s="5">
        <v>116</v>
      </c>
      <c r="H109" t="s">
        <v>3710</v>
      </c>
    </row>
    <row r="110" spans="1:7" ht="12.75">
      <c r="A110" s="5">
        <v>106</v>
      </c>
      <c r="B110" s="161" t="s">
        <v>3529</v>
      </c>
      <c r="C110" s="191" t="s">
        <v>763</v>
      </c>
      <c r="D110" s="191" t="s">
        <v>1898</v>
      </c>
      <c r="E110" s="194" t="s">
        <v>3368</v>
      </c>
      <c r="F110" s="9">
        <v>0.12291666666666667</v>
      </c>
      <c r="G110" s="5">
        <v>115</v>
      </c>
    </row>
    <row r="111" spans="1:7" ht="12.75">
      <c r="A111" s="5">
        <v>107</v>
      </c>
      <c r="B111" s="168" t="s">
        <v>817</v>
      </c>
      <c r="C111" s="5" t="s">
        <v>763</v>
      </c>
      <c r="D111" s="5">
        <v>1962</v>
      </c>
      <c r="E111" s="195" t="s">
        <v>1192</v>
      </c>
      <c r="F111" s="36">
        <v>0.12465277777777778</v>
      </c>
      <c r="G111" s="5">
        <v>114</v>
      </c>
    </row>
    <row r="112" spans="1:7" ht="12.75">
      <c r="A112" s="5">
        <v>108</v>
      </c>
      <c r="B112" s="168" t="s">
        <v>754</v>
      </c>
      <c r="C112" s="5" t="s">
        <v>763</v>
      </c>
      <c r="D112" s="5">
        <v>1959</v>
      </c>
      <c r="E112" s="194" t="s">
        <v>1733</v>
      </c>
      <c r="F112" s="36">
        <v>0.1248263888888889</v>
      </c>
      <c r="G112" s="5">
        <v>113</v>
      </c>
    </row>
    <row r="113" spans="1:7" ht="12.75">
      <c r="A113" s="5">
        <v>109</v>
      </c>
      <c r="B113" s="168" t="s">
        <v>820</v>
      </c>
      <c r="C113" s="5" t="s">
        <v>763</v>
      </c>
      <c r="D113" s="5">
        <v>1971</v>
      </c>
      <c r="E113" s="194" t="s">
        <v>1899</v>
      </c>
      <c r="F113" s="36">
        <v>0.12533564814814815</v>
      </c>
      <c r="G113" s="5">
        <v>112</v>
      </c>
    </row>
    <row r="114" spans="1:7" ht="12.75">
      <c r="A114" s="5">
        <v>110</v>
      </c>
      <c r="B114" s="168" t="s">
        <v>840</v>
      </c>
      <c r="C114" s="5" t="s">
        <v>763</v>
      </c>
      <c r="D114" s="5">
        <v>1976</v>
      </c>
      <c r="E114" s="194" t="s">
        <v>1899</v>
      </c>
      <c r="F114" s="60">
        <v>0.12537037037037038</v>
      </c>
      <c r="G114" s="5">
        <v>111</v>
      </c>
    </row>
    <row r="115" spans="1:8" ht="12.75">
      <c r="A115" s="5">
        <v>111</v>
      </c>
      <c r="B115" s="168" t="s">
        <v>3675</v>
      </c>
      <c r="C115" s="5" t="s">
        <v>763</v>
      </c>
      <c r="D115" s="5"/>
      <c r="E115" s="195" t="s">
        <v>1667</v>
      </c>
      <c r="F115" s="36">
        <v>0.12717592592592594</v>
      </c>
      <c r="G115" s="5">
        <v>110</v>
      </c>
      <c r="H115" t="s">
        <v>3700</v>
      </c>
    </row>
    <row r="116" spans="1:7" ht="12.75">
      <c r="A116" s="5">
        <v>112</v>
      </c>
      <c r="B116" s="168" t="s">
        <v>3676</v>
      </c>
      <c r="C116" s="5" t="s">
        <v>763</v>
      </c>
      <c r="D116" s="40"/>
      <c r="E116" s="195" t="s">
        <v>1694</v>
      </c>
      <c r="F116" s="36">
        <v>0.12719907407407408</v>
      </c>
      <c r="G116" s="5">
        <v>109</v>
      </c>
    </row>
    <row r="117" spans="1:7" ht="12.75">
      <c r="A117" s="5">
        <v>113</v>
      </c>
      <c r="B117" s="168" t="s">
        <v>723</v>
      </c>
      <c r="C117" s="5" t="s">
        <v>763</v>
      </c>
      <c r="D117" s="5">
        <v>1976</v>
      </c>
      <c r="E117" s="195" t="s">
        <v>912</v>
      </c>
      <c r="F117" s="36">
        <v>0.12908564814814813</v>
      </c>
      <c r="G117" s="5">
        <v>108</v>
      </c>
    </row>
    <row r="118" spans="1:7" ht="12.75">
      <c r="A118" s="5">
        <v>114</v>
      </c>
      <c r="B118" s="170" t="s">
        <v>1511</v>
      </c>
      <c r="C118" s="5" t="s">
        <v>765</v>
      </c>
      <c r="D118" s="5">
        <v>1987</v>
      </c>
      <c r="E118" s="194" t="s">
        <v>1733</v>
      </c>
      <c r="F118" s="36">
        <v>0.1293287037037037</v>
      </c>
      <c r="G118" s="5">
        <v>107</v>
      </c>
    </row>
    <row r="119" spans="1:7" ht="12.75">
      <c r="A119" s="5">
        <v>115</v>
      </c>
      <c r="B119" s="168" t="s">
        <v>795</v>
      </c>
      <c r="C119" s="5" t="s">
        <v>763</v>
      </c>
      <c r="D119" s="5">
        <v>1971</v>
      </c>
      <c r="E119" s="177" t="s">
        <v>737</v>
      </c>
      <c r="F119" s="36">
        <v>0.13119212962962964</v>
      </c>
      <c r="G119" s="5">
        <v>106</v>
      </c>
    </row>
    <row r="120" spans="1:7" ht="12.75">
      <c r="A120" s="5">
        <v>116</v>
      </c>
      <c r="B120" s="170" t="s">
        <v>885</v>
      </c>
      <c r="C120" s="5" t="s">
        <v>765</v>
      </c>
      <c r="D120" s="5">
        <v>1970</v>
      </c>
      <c r="E120" s="194" t="s">
        <v>1899</v>
      </c>
      <c r="F120" s="36">
        <v>0.13145833333333332</v>
      </c>
      <c r="G120" s="5">
        <v>105</v>
      </c>
    </row>
    <row r="121" spans="1:7" ht="12.75">
      <c r="A121" s="5">
        <v>117</v>
      </c>
      <c r="B121" s="171" t="s">
        <v>3677</v>
      </c>
      <c r="C121" s="57" t="s">
        <v>765</v>
      </c>
      <c r="D121" s="141"/>
      <c r="E121" s="196" t="s">
        <v>3648</v>
      </c>
      <c r="F121" s="9">
        <v>0.13593750000000002</v>
      </c>
      <c r="G121" s="5">
        <v>104</v>
      </c>
    </row>
    <row r="122" spans="1:7" ht="12.75">
      <c r="A122" s="5">
        <v>118</v>
      </c>
      <c r="B122" s="170" t="s">
        <v>3678</v>
      </c>
      <c r="C122" s="5" t="s">
        <v>765</v>
      </c>
      <c r="D122" s="40"/>
      <c r="E122" s="194"/>
      <c r="F122" s="36">
        <v>0.13636574074074073</v>
      </c>
      <c r="G122" s="5">
        <v>103</v>
      </c>
    </row>
    <row r="123" spans="1:7" ht="12.75">
      <c r="A123" s="5">
        <v>119</v>
      </c>
      <c r="B123" s="168" t="s">
        <v>1544</v>
      </c>
      <c r="C123" s="5" t="s">
        <v>763</v>
      </c>
      <c r="D123" s="5"/>
      <c r="E123" s="195" t="s">
        <v>742</v>
      </c>
      <c r="F123" s="36">
        <v>0.14033564814814814</v>
      </c>
      <c r="G123" s="5">
        <v>102</v>
      </c>
    </row>
    <row r="124" spans="1:7" ht="12.75">
      <c r="A124" s="5">
        <v>120</v>
      </c>
      <c r="B124" s="161" t="s">
        <v>3679</v>
      </c>
      <c r="C124" s="191" t="s">
        <v>763</v>
      </c>
      <c r="D124" s="191"/>
      <c r="E124" s="195" t="s">
        <v>742</v>
      </c>
      <c r="F124" s="9">
        <v>0.1405787037037037</v>
      </c>
      <c r="G124" s="5">
        <v>101</v>
      </c>
    </row>
    <row r="125" spans="1:7" ht="12.75">
      <c r="A125" s="5">
        <v>121</v>
      </c>
      <c r="B125" s="161" t="s">
        <v>3528</v>
      </c>
      <c r="C125" s="191" t="s">
        <v>763</v>
      </c>
      <c r="D125" s="191" t="s">
        <v>2493</v>
      </c>
      <c r="E125" s="194" t="s">
        <v>1990</v>
      </c>
      <c r="F125" s="9">
        <v>0.14201388888888888</v>
      </c>
      <c r="G125" s="5">
        <v>100</v>
      </c>
    </row>
    <row r="126" spans="1:7" ht="12.75">
      <c r="A126" s="5">
        <v>122</v>
      </c>
      <c r="B126" s="177" t="s">
        <v>3680</v>
      </c>
      <c r="C126" s="5" t="s">
        <v>763</v>
      </c>
      <c r="D126" s="5"/>
      <c r="E126" s="177" t="s">
        <v>904</v>
      </c>
      <c r="F126" s="9">
        <v>0.14203703703703704</v>
      </c>
      <c r="G126" s="5">
        <v>99</v>
      </c>
    </row>
    <row r="127" spans="1:7" ht="12.75">
      <c r="A127" s="5">
        <v>123</v>
      </c>
      <c r="B127" s="168" t="s">
        <v>844</v>
      </c>
      <c r="C127" s="5" t="s">
        <v>763</v>
      </c>
      <c r="D127" s="5">
        <v>1966</v>
      </c>
      <c r="E127" s="195" t="s">
        <v>918</v>
      </c>
      <c r="F127" s="36">
        <v>0.14206018518518518</v>
      </c>
      <c r="G127" s="5">
        <v>98</v>
      </c>
    </row>
    <row r="128" spans="1:7" ht="12.75">
      <c r="A128" s="5">
        <v>124</v>
      </c>
      <c r="B128" s="161" t="s">
        <v>715</v>
      </c>
      <c r="C128" s="136" t="s">
        <v>763</v>
      </c>
      <c r="D128" s="136" t="s">
        <v>2300</v>
      </c>
      <c r="E128" s="194" t="s">
        <v>1399</v>
      </c>
      <c r="F128" s="9">
        <v>0.1422337962962963</v>
      </c>
      <c r="G128" s="5">
        <v>97</v>
      </c>
    </row>
    <row r="129" spans="1:7" ht="12.75">
      <c r="A129" s="5">
        <v>125</v>
      </c>
      <c r="B129" s="177" t="s">
        <v>2724</v>
      </c>
      <c r="C129" s="5" t="s">
        <v>763</v>
      </c>
      <c r="D129" s="5" t="s">
        <v>1857</v>
      </c>
      <c r="E129" s="177" t="s">
        <v>1899</v>
      </c>
      <c r="F129" s="9">
        <v>0.14224537037037036</v>
      </c>
      <c r="G129" s="5">
        <v>96</v>
      </c>
    </row>
    <row r="130" spans="1:7" ht="12.75">
      <c r="A130" s="5">
        <v>126</v>
      </c>
      <c r="B130" s="171" t="s">
        <v>3534</v>
      </c>
      <c r="C130" s="191" t="s">
        <v>765</v>
      </c>
      <c r="D130" s="191" t="s">
        <v>2154</v>
      </c>
      <c r="E130" s="194" t="s">
        <v>2187</v>
      </c>
      <c r="F130" s="58">
        <v>0.15586805555555555</v>
      </c>
      <c r="G130" s="5">
        <v>95</v>
      </c>
    </row>
    <row r="131" spans="1:7" ht="12.75">
      <c r="A131" s="5">
        <v>127</v>
      </c>
      <c r="B131" s="161" t="s">
        <v>3531</v>
      </c>
      <c r="C131" s="191" t="s">
        <v>763</v>
      </c>
      <c r="D131" s="191" t="s">
        <v>109</v>
      </c>
      <c r="E131" s="194" t="s">
        <v>2187</v>
      </c>
      <c r="F131" s="9">
        <v>0.1558912037037037</v>
      </c>
      <c r="G131" s="5">
        <v>94</v>
      </c>
    </row>
    <row r="132" spans="1:7" ht="12.75">
      <c r="A132" s="5">
        <v>128</v>
      </c>
      <c r="B132" s="168" t="s">
        <v>827</v>
      </c>
      <c r="C132" s="5" t="s">
        <v>763</v>
      </c>
      <c r="D132" s="5">
        <v>1943</v>
      </c>
      <c r="E132" s="195" t="s">
        <v>742</v>
      </c>
      <c r="F132" s="36">
        <v>0.16666666666666666</v>
      </c>
      <c r="G132" s="5">
        <v>93</v>
      </c>
    </row>
    <row r="133" spans="1:8" ht="12.75">
      <c r="A133" s="5">
        <v>129</v>
      </c>
      <c r="B133" s="170" t="s">
        <v>891</v>
      </c>
      <c r="C133" s="5" t="s">
        <v>765</v>
      </c>
      <c r="D133" s="5">
        <v>1957</v>
      </c>
      <c r="E133" s="195" t="s">
        <v>802</v>
      </c>
      <c r="F133" s="36">
        <v>0.1673611111111111</v>
      </c>
      <c r="G133" s="5">
        <v>92</v>
      </c>
      <c r="H133" t="s">
        <v>3707</v>
      </c>
    </row>
    <row r="134" spans="1:7" ht="12.75">
      <c r="A134" s="5">
        <v>130</v>
      </c>
      <c r="B134" s="170" t="s">
        <v>1158</v>
      </c>
      <c r="C134" s="5" t="s">
        <v>765</v>
      </c>
      <c r="D134" s="40">
        <v>1972</v>
      </c>
      <c r="E134" s="194" t="s">
        <v>1733</v>
      </c>
      <c r="F134" s="36">
        <v>0.16805555555555554</v>
      </c>
      <c r="G134" s="5">
        <v>91</v>
      </c>
    </row>
    <row r="135" spans="1:7" ht="12.75">
      <c r="A135" s="5">
        <v>131</v>
      </c>
      <c r="B135" s="168" t="s">
        <v>3681</v>
      </c>
      <c r="C135" s="5" t="s">
        <v>763</v>
      </c>
      <c r="D135" s="5"/>
      <c r="E135" s="194" t="s">
        <v>1899</v>
      </c>
      <c r="F135" s="36">
        <v>0.16874999999999998</v>
      </c>
      <c r="G135" s="5">
        <v>90</v>
      </c>
    </row>
    <row r="136" spans="1:7" ht="12.75">
      <c r="A136" s="5">
        <v>132</v>
      </c>
      <c r="B136" s="168" t="s">
        <v>3682</v>
      </c>
      <c r="C136" s="5" t="s">
        <v>763</v>
      </c>
      <c r="D136" s="5"/>
      <c r="E136" s="195" t="s">
        <v>1733</v>
      </c>
      <c r="F136" s="36">
        <v>0.16944444444444443</v>
      </c>
      <c r="G136" s="5">
        <v>89</v>
      </c>
    </row>
    <row r="137" spans="1:7" ht="12.75">
      <c r="A137" s="5">
        <v>133</v>
      </c>
      <c r="B137" s="162" t="s">
        <v>3683</v>
      </c>
      <c r="C137" s="57" t="s">
        <v>763</v>
      </c>
      <c r="D137" s="141"/>
      <c r="E137" s="196" t="s">
        <v>1733</v>
      </c>
      <c r="F137" s="9">
        <v>0.17013888888888887</v>
      </c>
      <c r="G137" s="5">
        <v>88</v>
      </c>
    </row>
    <row r="138" spans="1:7" ht="12.75">
      <c r="A138" s="5">
        <v>134</v>
      </c>
      <c r="B138" s="168" t="s">
        <v>3684</v>
      </c>
      <c r="C138" s="5" t="s">
        <v>763</v>
      </c>
      <c r="D138" s="5"/>
      <c r="E138" s="194" t="s">
        <v>1192</v>
      </c>
      <c r="F138" s="36">
        <v>0.1708333333333333</v>
      </c>
      <c r="G138" s="5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rigollia</dc:creator>
  <cp:keywords/>
  <dc:description/>
  <cp:lastModifiedBy>fabrizio.foglia</cp:lastModifiedBy>
  <cp:lastPrinted>2012-10-25T17:23:09Z</cp:lastPrinted>
  <dcterms:created xsi:type="dcterms:W3CDTF">2011-02-14T11:24:39Z</dcterms:created>
  <dcterms:modified xsi:type="dcterms:W3CDTF">2012-12-13T14:06:35Z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