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Utente\Desktop\"/>
    </mc:Choice>
  </mc:AlternateContent>
  <xr:revisionPtr revIDLastSave="0" documentId="13_ncr:1_{603565F6-2630-4C69-AB6A-80AFEE160455}" xr6:coauthVersionLast="47" xr6:coauthVersionMax="47" xr10:uidLastSave="{00000000-0000-0000-0000-000000000000}"/>
  <bookViews>
    <workbookView xWindow="-96" yWindow="-96" windowWidth="23232" windowHeight="13152" xr2:uid="{33B49B18-7E28-4B50-BBAB-8CCB10D2E778}"/>
  </bookViews>
  <sheets>
    <sheet name="DELUISP" sheetId="1" r:id="rId1"/>
  </sheets>
  <externalReferences>
    <externalReference r:id="rId2"/>
  </externalReferences>
  <definedNames>
    <definedName name="_xlnm.Print_Area" localSheetId="0">DELUISP!$A$1:$AE$43</definedName>
    <definedName name="categorie_uisp" localSheetId="0">DELUISP!$AN$23:$AN$39</definedName>
    <definedName name="cognomi">OFFSET([1]databaseLAVORO!$A$7,,,COUNTA([1]databaseLAVORO!$A$7:$A$74),)</definedName>
    <definedName name="INTCIFRE">[1]PAGAMENTI!$BC$2:$BD$2</definedName>
    <definedName name="INTCONTIALL">[1]ANAGRALLEN!$A$1:$BJ$1</definedName>
    <definedName name="INTESTALLENATORI">[1]ALLENATORI!$A$1:$D$1</definedName>
    <definedName name="intestazione">[1]databaseLAVORO!$A$6:$BG$6</definedName>
    <definedName name="INTESTCONSIGLIO">[1]CONSIGLIO!$A$1:$E$1</definedName>
    <definedName name="intestquote">[1]PAGAMENTI!$AB$2:$AM$2</definedName>
    <definedName name="INTPERIODO">[1]ANAGRALLEN!$BL$1:$BT$1</definedName>
    <definedName name="inttabcifre2">[1]ANAGRALLEN!$BL$18:$BP$18</definedName>
    <definedName name="Print_Area" localSheetId="0">DELUISP!$B$1:$AD$42</definedName>
    <definedName name="TABALLENATORI">[1]ALLENATORI!$A$1:$D$6</definedName>
    <definedName name="tabcategorie">DELUISP!$AM$19:$AO$35</definedName>
    <definedName name="TABCIFRE">[1]PAGAMENTI!$BC$2:$BD$114</definedName>
    <definedName name="tabcifre2">[1]ANAGRALLEN!$BL$18:$BP$51</definedName>
    <definedName name="TABCONSIGLIO">[1]CONSIGLIO!$A$1:$E$10</definedName>
    <definedName name="TABCONTIALL">[1]ANAGRALLEN!$A$2:$BI$11</definedName>
    <definedName name="tablavoro">[1]databaseLAVORO!$A$7:$BG$46</definedName>
    <definedName name="TABPERIODO">[1]ANAGRALLEN!$BL$2:$BT$14</definedName>
    <definedName name="tabquote">[1]PAGAMENTI!$AB$2:$AM$7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S16" i="1" l="1"/>
  <c r="AS16" i="1"/>
  <c r="AN16" i="1" l="1"/>
  <c r="AH19" i="1"/>
  <c r="AO16" i="1"/>
  <c r="BR41" i="1"/>
  <c r="BI41" i="1"/>
  <c r="BB41" i="1"/>
  <c r="AR41" i="1"/>
  <c r="BR40" i="1"/>
  <c r="BI40" i="1"/>
  <c r="BB40" i="1"/>
  <c r="AR40" i="1"/>
  <c r="BR39" i="1"/>
  <c r="BI39" i="1"/>
  <c r="BB39" i="1"/>
  <c r="AR39" i="1"/>
  <c r="D41" i="1"/>
  <c r="BR38" i="1"/>
  <c r="BI38" i="1"/>
  <c r="BB38" i="1"/>
  <c r="AR38" i="1"/>
  <c r="BR37" i="1"/>
  <c r="BI37" i="1"/>
  <c r="BB37" i="1"/>
  <c r="AR37" i="1"/>
  <c r="BR36" i="1"/>
  <c r="BI36" i="1"/>
  <c r="BB36" i="1"/>
  <c r="AR36" i="1"/>
  <c r="BR35" i="1"/>
  <c r="BI35" i="1"/>
  <c r="BB35" i="1"/>
  <c r="AR35" i="1"/>
  <c r="BR34" i="1"/>
  <c r="BI34" i="1"/>
  <c r="BB34" i="1"/>
  <c r="AR34" i="1"/>
  <c r="BR33" i="1"/>
  <c r="BI33" i="1"/>
  <c r="BB33" i="1"/>
  <c r="AR33" i="1"/>
  <c r="BR32" i="1"/>
  <c r="BI32" i="1"/>
  <c r="BB32" i="1"/>
  <c r="AR32" i="1"/>
  <c r="BR31" i="1"/>
  <c r="BI31" i="1"/>
  <c r="BB31" i="1"/>
  <c r="AR31" i="1"/>
  <c r="BR30" i="1"/>
  <c r="BI30" i="1"/>
  <c r="BB30" i="1"/>
  <c r="AR30" i="1"/>
  <c r="BR29" i="1"/>
  <c r="BI29" i="1"/>
  <c r="BB29" i="1"/>
  <c r="AR29" i="1"/>
  <c r="BR28" i="1"/>
  <c r="BI28" i="1"/>
  <c r="BB28" i="1"/>
  <c r="AR28" i="1"/>
  <c r="BR27" i="1"/>
  <c r="BI27" i="1"/>
  <c r="BB27" i="1"/>
  <c r="AR27" i="1"/>
  <c r="BR26" i="1"/>
  <c r="BI26" i="1"/>
  <c r="BB26" i="1"/>
  <c r="AR26" i="1"/>
  <c r="BR25" i="1"/>
  <c r="BI25" i="1"/>
  <c r="BB25" i="1"/>
  <c r="AR25" i="1"/>
  <c r="BR24" i="1"/>
  <c r="BI24" i="1"/>
  <c r="BB24" i="1"/>
  <c r="AR24" i="1"/>
  <c r="BR23" i="1"/>
  <c r="BI23" i="1"/>
  <c r="BB23" i="1"/>
  <c r="AR23" i="1"/>
  <c r="BR22" i="1"/>
  <c r="BI22" i="1"/>
  <c r="BB22" i="1"/>
  <c r="AR22" i="1"/>
  <c r="BR21" i="1"/>
  <c r="BI21" i="1"/>
  <c r="BB21" i="1"/>
  <c r="AR21" i="1"/>
  <c r="BR20" i="1"/>
  <c r="BI20" i="1"/>
  <c r="BB20" i="1"/>
  <c r="AR20" i="1"/>
  <c r="AK19" i="1"/>
  <c r="AJ19" i="1"/>
  <c r="AI19" i="1"/>
  <c r="AG19" i="1"/>
  <c r="AF19" i="1"/>
  <c r="AD14" i="1"/>
  <c r="AC14" i="1"/>
  <c r="AB14" i="1"/>
  <c r="AA14" i="1"/>
  <c r="Z14" i="1"/>
  <c r="AF18" i="1" l="1"/>
  <c r="BC16" i="1"/>
  <c r="BJ16" i="1"/>
</calcChain>
</file>

<file path=xl/sharedStrings.xml><?xml version="1.0" encoding="utf-8"?>
<sst xmlns="http://schemas.openxmlformats.org/spreadsheetml/2006/main" count="598" uniqueCount="185">
  <si>
    <t xml:space="preserve">UISP - UNIONE ITALIANA SPORT PER TUTTI </t>
  </si>
  <si>
    <t>PATTINAGGIO</t>
  </si>
  <si>
    <t>Gara</t>
  </si>
  <si>
    <t>del</t>
  </si>
  <si>
    <t>TROFEO NAZIONALE FORMULA</t>
  </si>
  <si>
    <t>Società</t>
  </si>
  <si>
    <t>codice</t>
  </si>
  <si>
    <t>tessera</t>
  </si>
  <si>
    <t>tipo</t>
  </si>
  <si>
    <t>n.</t>
  </si>
  <si>
    <t>che firmerà</t>
  </si>
  <si>
    <t>Allenatore</t>
  </si>
  <si>
    <t>obbligatri</t>
  </si>
  <si>
    <t>libero</t>
  </si>
  <si>
    <t>formula</t>
  </si>
  <si>
    <t>UGA</t>
  </si>
  <si>
    <t>dichiaro che gli atleti sono in regola con il tesseramento dell'anno in corso e con lre disposizioni in materia di tutela sanitaria delle attività sportive per quanto concernela certificazione di idoneità (D.M. 18/02/1982) rvaata aglia tti della Società</t>
  </si>
  <si>
    <t>Cognome Nome</t>
  </si>
  <si>
    <t>N. tessera</t>
  </si>
  <si>
    <t>M F</t>
  </si>
  <si>
    <t>Obbligatori</t>
  </si>
  <si>
    <t>Formula</t>
  </si>
  <si>
    <t>Formula UGA</t>
  </si>
  <si>
    <t>Livelli</t>
  </si>
  <si>
    <t>Solo Dance</t>
  </si>
  <si>
    <t>anno</t>
  </si>
  <si>
    <t>a</t>
  </si>
  <si>
    <t>b</t>
  </si>
  <si>
    <t>c</t>
  </si>
  <si>
    <t>d</t>
  </si>
  <si>
    <t>e</t>
  </si>
  <si>
    <t>f</t>
  </si>
  <si>
    <t>g</t>
  </si>
  <si>
    <t>Novizi Giovani</t>
  </si>
  <si>
    <t>Azzurri Cuccioli</t>
  </si>
  <si>
    <t>Livello Basic A</t>
  </si>
  <si>
    <t>Mini-on-dance</t>
  </si>
  <si>
    <t>Verde Cuccioli</t>
  </si>
  <si>
    <t>Bianco Cuccioli</t>
  </si>
  <si>
    <t>Rosso Cuccioli</t>
  </si>
  <si>
    <t>Novizi Uisp</t>
  </si>
  <si>
    <t>F1 A</t>
  </si>
  <si>
    <t>Azzurri Minion A</t>
  </si>
  <si>
    <t>Livello Basic B</t>
  </si>
  <si>
    <t>Dance Primavera</t>
  </si>
  <si>
    <t>Verde Minion A</t>
  </si>
  <si>
    <t>Bianco Minion A</t>
  </si>
  <si>
    <t>Rosso Minion A</t>
  </si>
  <si>
    <t>Piccoli Azzurri</t>
  </si>
  <si>
    <t>F1 B</t>
  </si>
  <si>
    <t>Azzurri Minion B</t>
  </si>
  <si>
    <t>Livello Basic C</t>
  </si>
  <si>
    <t>Dance Allievi</t>
  </si>
  <si>
    <t>Verde Minion B</t>
  </si>
  <si>
    <t>Bianco Minion B</t>
  </si>
  <si>
    <t>Rosso Minion B</t>
  </si>
  <si>
    <t>Piccoli Azzurri Debuttanti</t>
  </si>
  <si>
    <t>F1 C</t>
  </si>
  <si>
    <t>Azzurri Start</t>
  </si>
  <si>
    <t>1 Liv Debuttanti A</t>
  </si>
  <si>
    <t>Dance A</t>
  </si>
  <si>
    <t>F2 A</t>
  </si>
  <si>
    <t>Verde Start</t>
  </si>
  <si>
    <t>Bianco Start</t>
  </si>
  <si>
    <t>Rosso Start</t>
  </si>
  <si>
    <t xml:space="preserve">Allievi Giovani </t>
  </si>
  <si>
    <t>F1 D</t>
  </si>
  <si>
    <t>1 Liv Debuttanti B</t>
  </si>
  <si>
    <t>Dance B</t>
  </si>
  <si>
    <t>F3 A</t>
  </si>
  <si>
    <t>2 Liv Debuttanti A</t>
  </si>
  <si>
    <t>Allievi Uisp</t>
  </si>
  <si>
    <t>F1 E</t>
  </si>
  <si>
    <t>1 Liv Debuttanti C</t>
  </si>
  <si>
    <t>Dance C</t>
  </si>
  <si>
    <t>Piccoli Azzurri debuttanti</t>
  </si>
  <si>
    <t>F2 B</t>
  </si>
  <si>
    <t>F4 A</t>
  </si>
  <si>
    <t>F5 A</t>
  </si>
  <si>
    <t>Verde Basic</t>
  </si>
  <si>
    <t>Bianco Basic</t>
  </si>
  <si>
    <t>Rosso Basic</t>
  </si>
  <si>
    <t>1 Liv Professional A</t>
  </si>
  <si>
    <t>Super Dance Bronze</t>
  </si>
  <si>
    <t>Dance Pro Primavera</t>
  </si>
  <si>
    <t>Juniores Giovani</t>
  </si>
  <si>
    <t>Dance D</t>
  </si>
  <si>
    <t>Primavera</t>
  </si>
  <si>
    <t>Primavera debuttanti</t>
  </si>
  <si>
    <t>F3 B</t>
  </si>
  <si>
    <t>2 Liv Professional A</t>
  </si>
  <si>
    <t>Allievi Giovani 
Debuttanti</t>
  </si>
  <si>
    <t>Juniores Uisp</t>
  </si>
  <si>
    <t>2 Liv Debuttanti B</t>
  </si>
  <si>
    <t>Allievi Giovani</t>
  </si>
  <si>
    <t>Allievi Giovani debuttanti</t>
  </si>
  <si>
    <t>F2 C</t>
  </si>
  <si>
    <t>F6 A</t>
  </si>
  <si>
    <t>Verde Orsetti</t>
  </si>
  <si>
    <t>Bianco Orsetti</t>
  </si>
  <si>
    <t>Rosso Orsetti</t>
  </si>
  <si>
    <t>3 Liv Professional</t>
  </si>
  <si>
    <t>Super Dance Silver</t>
  </si>
  <si>
    <t>Dance Pro Allievi</t>
  </si>
  <si>
    <t>Azzurri Giovani</t>
  </si>
  <si>
    <t>2 Liv Debuttanti C</t>
  </si>
  <si>
    <t>Allievi Uisp debuttanti</t>
  </si>
  <si>
    <t>F4 B</t>
  </si>
  <si>
    <t>F5 B</t>
  </si>
  <si>
    <t>1 Liv Professional B</t>
  </si>
  <si>
    <t>Allievi Uisp 
Debuttanti</t>
  </si>
  <si>
    <t>Azzurri Uisp</t>
  </si>
  <si>
    <t>F2 D</t>
  </si>
  <si>
    <t>Super Dance Gold</t>
  </si>
  <si>
    <t>Prof. Cadetti</t>
  </si>
  <si>
    <t>F3 C</t>
  </si>
  <si>
    <t>F6 B</t>
  </si>
  <si>
    <t>Verde Advanced</t>
  </si>
  <si>
    <t>Bianco Advanced</t>
  </si>
  <si>
    <t>Rosso Advanced</t>
  </si>
  <si>
    <t>Dance Pro Cadetti</t>
  </si>
  <si>
    <t>Master</t>
  </si>
  <si>
    <t>Super Dance Titanium</t>
  </si>
  <si>
    <t>F4 C</t>
  </si>
  <si>
    <t>2 Liv Professional B</t>
  </si>
  <si>
    <t>1 Liv Professional C</t>
  </si>
  <si>
    <t>Super Dance Platinum</t>
  </si>
  <si>
    <t>Prof. Jeunesse</t>
  </si>
  <si>
    <t>F5 C</t>
  </si>
  <si>
    <t>F6 C</t>
  </si>
  <si>
    <t>Dance Pro Jeunesse</t>
  </si>
  <si>
    <t>Super Dance Diamond</t>
  </si>
  <si>
    <t>Prof. Juniores</t>
  </si>
  <si>
    <t>Dance Pro Junior</t>
  </si>
  <si>
    <t>Prof. Seniores</t>
  </si>
  <si>
    <t>Dance Pro Senior</t>
  </si>
  <si>
    <t>data</t>
  </si>
  <si>
    <t>il  Presidente</t>
  </si>
  <si>
    <t>M</t>
  </si>
  <si>
    <t>F</t>
  </si>
  <si>
    <t>Nelle caselle che indicano la specialità (Obbligatori, Libero, Formula, Formula Uga, Livelli, Solo Dance) NON si devono fare delle crocette ma scrivere il nome della Categoria Formula Livello alla quale l'atleta partecipa</t>
  </si>
  <si>
    <t>Libero</t>
  </si>
  <si>
    <t>TROFEO NAZIONALE FORMULA UGA</t>
  </si>
  <si>
    <t>Con la presente DELEGO  a rappresentarmi il Signor</t>
  </si>
  <si>
    <t>CAMPIONATO NAZIONALE - FASE 2</t>
  </si>
  <si>
    <t>CAMPIONATO NAZIONALE - FASE 1</t>
  </si>
  <si>
    <t>CAMPIONATO NAZIONALE - FASE 3</t>
  </si>
  <si>
    <t>F1A</t>
  </si>
  <si>
    <t>F1D</t>
  </si>
  <si>
    <t>F1B</t>
  </si>
  <si>
    <t>F1C</t>
  </si>
  <si>
    <t>F1E</t>
  </si>
  <si>
    <t>F2A</t>
  </si>
  <si>
    <t>F2B</t>
  </si>
  <si>
    <t>F2C</t>
  </si>
  <si>
    <t>F2D</t>
  </si>
  <si>
    <t>F2E</t>
  </si>
  <si>
    <t>F3A</t>
  </si>
  <si>
    <t>F3B</t>
  </si>
  <si>
    <t>F3C</t>
  </si>
  <si>
    <t>F3D</t>
  </si>
  <si>
    <t>F4A</t>
  </si>
  <si>
    <t>F4B</t>
  </si>
  <si>
    <t>F4C</t>
  </si>
  <si>
    <t>F4D</t>
  </si>
  <si>
    <t>F5A</t>
  </si>
  <si>
    <t>F5B</t>
  </si>
  <si>
    <t>F5C</t>
  </si>
  <si>
    <t>F6A</t>
  </si>
  <si>
    <t>F6B</t>
  </si>
  <si>
    <t>F6C</t>
  </si>
  <si>
    <t>h</t>
  </si>
  <si>
    <t>mod delega 2023pt</t>
  </si>
  <si>
    <t>TROFEO NAZIONALE OBBLIGATORI</t>
  </si>
  <si>
    <t>FGP GRAN PRIX OBBLIGATORI</t>
  </si>
  <si>
    <t>LGP GRAN PRIX LIVELLI</t>
  </si>
  <si>
    <t>FP A</t>
  </si>
  <si>
    <t>FP B</t>
  </si>
  <si>
    <t>FP C</t>
  </si>
  <si>
    <t>FP D</t>
  </si>
  <si>
    <t>FPD</t>
  </si>
  <si>
    <t>FP E</t>
  </si>
  <si>
    <t>Uisp Dance Start</t>
  </si>
  <si>
    <t>Uisp Dance Mini</t>
  </si>
  <si>
    <t>Uisp Dance Primavera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</si>
</sst>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6"/>
      <color theme="1"/>
      <name val="Calibri"/>
      <family val="2"/>
      <scheme val="minor"/>
    </font>
    <font>
      <b/>
      <sz val="16"/>
      <color theme="1"/>
      <name val="Calibri"/>
      <family val="2"/>
      <scheme val="minor"/>
    </font>
    <font>
      <sz val="9"/>
      <color theme="1"/>
      <name val="Calibri"/>
      <family val="2"/>
      <scheme val="minor"/>
    </font>
    <font>
      <sz val="10"/>
      <color theme="1"/>
      <name val="Calibri"/>
      <family val="2"/>
      <scheme val="minor"/>
    </font>
    <font>
      <b/>
      <sz val="14"/>
      <color theme="1"/>
      <name val="Calibri"/>
      <family val="2"/>
      <scheme val="minor"/>
    </font>
    <font>
      <sz val="14"/>
      <color theme="1"/>
      <name val="Calibri"/>
      <family val="2"/>
      <scheme val="minor"/>
    </font>
    <font>
      <b/>
      <sz val="18"/>
      <color theme="1"/>
      <name val="Calibri"/>
      <family val="2"/>
      <scheme val="minor"/>
    </font>
    <font>
      <b/>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s>
  <borders count="13">
    <border>
      <left/>
      <right/>
      <top/>
      <bottom/>
      <diagonal/>
    </border>
    <border>
      <left/>
      <right/>
      <top/>
      <bottom style="dashed">
        <color auto="1"/>
      </bottom>
      <diagonal/>
    </border>
    <border>
      <left/>
      <right/>
      <top style="dashed">
        <color auto="1"/>
      </top>
      <bottom style="dashed">
        <color auto="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s>
  <cellStyleXfs count="1">
    <xf numFmtId="0" fontId="0" fillId="0" borderId="0"/>
  </cellStyleXfs>
  <cellXfs count="124">
    <xf numFmtId="0" fontId="0" fillId="0" borderId="0" xfId="0"/>
    <xf numFmtId="0" fontId="1" fillId="2" borderId="0" xfId="0" applyFont="1" applyFill="1"/>
    <xf numFmtId="0" fontId="1" fillId="0" borderId="0" xfId="0" applyFont="1"/>
    <xf numFmtId="0" fontId="0" fillId="0" borderId="0" xfId="0" applyAlignment="1">
      <alignment horizontal="left" vertical="center"/>
    </xf>
    <xf numFmtId="0" fontId="3" fillId="0" borderId="0" xfId="0" applyFont="1" applyAlignment="1">
      <alignment horizontal="center"/>
    </xf>
    <xf numFmtId="0" fontId="3" fillId="0" borderId="0" xfId="0" applyFont="1"/>
    <xf numFmtId="0" fontId="1" fillId="0" borderId="0" xfId="0" applyFont="1" applyAlignment="1">
      <alignment horizontal="center" vertical="center"/>
    </xf>
    <xf numFmtId="0" fontId="4" fillId="0" borderId="0" xfId="0" applyFont="1" applyAlignment="1">
      <alignment horizontal="left"/>
    </xf>
    <xf numFmtId="0" fontId="4" fillId="0" borderId="0" xfId="0" applyFont="1" applyAlignment="1">
      <alignment horizontal="center"/>
    </xf>
    <xf numFmtId="0" fontId="1" fillId="0" borderId="0" xfId="0" applyFont="1" applyAlignment="1">
      <alignment horizontal="center"/>
    </xf>
    <xf numFmtId="0" fontId="1" fillId="0" borderId="0" xfId="0" applyFont="1" applyAlignment="1">
      <alignment horizontal="left"/>
    </xf>
    <xf numFmtId="0" fontId="1" fillId="0" borderId="0" xfId="0" applyFont="1" applyAlignment="1">
      <alignment wrapText="1"/>
    </xf>
    <xf numFmtId="0" fontId="0" fillId="2" borderId="0" xfId="0" applyFill="1"/>
    <xf numFmtId="0" fontId="0" fillId="2" borderId="0" xfId="0" applyFill="1" applyAlignment="1">
      <alignment horizontal="center"/>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left"/>
    </xf>
    <xf numFmtId="0" fontId="0" fillId="0" borderId="0" xfId="0" applyAlignment="1">
      <alignment wrapText="1"/>
    </xf>
    <xf numFmtId="0" fontId="6" fillId="0" borderId="0" xfId="0" applyFont="1"/>
    <xf numFmtId="0" fontId="6" fillId="2" borderId="0" xfId="0" applyFont="1" applyFill="1"/>
    <xf numFmtId="0" fontId="6" fillId="0" borderId="0" xfId="0" applyFont="1" applyAlignment="1">
      <alignment horizontal="left"/>
    </xf>
    <xf numFmtId="0" fontId="6" fillId="0" borderId="0" xfId="0" applyFont="1" applyAlignment="1">
      <alignment wrapText="1"/>
    </xf>
    <xf numFmtId="49" fontId="6" fillId="2" borderId="0" xfId="0" applyNumberFormat="1" applyFont="1" applyFill="1"/>
    <xf numFmtId="0" fontId="6" fillId="2" borderId="0" xfId="0" applyFont="1" applyFill="1" applyAlignment="1">
      <alignment horizontal="right"/>
    </xf>
    <xf numFmtId="0" fontId="6" fillId="2" borderId="0" xfId="0" applyFont="1" applyFill="1" applyAlignment="1" applyProtection="1">
      <alignment horizontal="left"/>
      <protection locked="0"/>
    </xf>
    <xf numFmtId="0" fontId="6" fillId="2" borderId="0" xfId="0" applyFont="1" applyFill="1" applyAlignment="1">
      <alignment horizontal="left"/>
    </xf>
    <xf numFmtId="0" fontId="4" fillId="0" borderId="0" xfId="0" applyFont="1"/>
    <xf numFmtId="0" fontId="4" fillId="0" borderId="0" xfId="0" applyFont="1" applyAlignment="1">
      <alignment horizontal="center" vertical="center"/>
    </xf>
    <xf numFmtId="0" fontId="4" fillId="0" borderId="0" xfId="0" applyFont="1" applyAlignment="1">
      <alignment wrapText="1"/>
    </xf>
    <xf numFmtId="0" fontId="3"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left" wrapText="1"/>
    </xf>
    <xf numFmtId="0" fontId="3" fillId="0" borderId="0" xfId="0" applyFont="1" applyAlignment="1">
      <alignment horizontal="center" vertical="center"/>
    </xf>
    <xf numFmtId="1" fontId="0" fillId="3" borderId="7" xfId="0" applyNumberFormat="1" applyFill="1" applyBorder="1" applyAlignment="1">
      <alignment horizontal="center" vertical="center"/>
    </xf>
    <xf numFmtId="0" fontId="4" fillId="3" borderId="7" xfId="0" applyFont="1" applyFill="1" applyBorder="1" applyAlignment="1">
      <alignment horizontal="center" vertical="center"/>
    </xf>
    <xf numFmtId="0" fontId="0" fillId="3" borderId="7" xfId="0" applyFill="1" applyBorder="1" applyAlignment="1">
      <alignment horizontal="center" vertical="center"/>
    </xf>
    <xf numFmtId="0" fontId="0" fillId="3" borderId="0" xfId="0" applyFill="1" applyAlignment="1">
      <alignment horizontal="center" vertical="center"/>
    </xf>
    <xf numFmtId="0" fontId="0" fillId="0" borderId="7" xfId="0" applyBorder="1"/>
    <xf numFmtId="0" fontId="0" fillId="3" borderId="8" xfId="0" applyFill="1" applyBorder="1" applyAlignment="1">
      <alignment horizontal="center" vertical="center"/>
    </xf>
    <xf numFmtId="0" fontId="0" fillId="3" borderId="7" xfId="0" applyFill="1" applyBorder="1" applyAlignment="1">
      <alignment horizontal="center" vertical="center" wrapText="1"/>
    </xf>
    <xf numFmtId="0" fontId="0" fillId="3" borderId="9" xfId="0" applyFill="1" applyBorder="1" applyAlignment="1">
      <alignment horizontal="center" vertical="center"/>
    </xf>
    <xf numFmtId="0" fontId="0" fillId="2" borderId="0" xfId="0" applyFill="1" applyAlignment="1">
      <alignment horizontal="center" vertical="center"/>
    </xf>
    <xf numFmtId="14" fontId="0" fillId="0" borderId="0" xfId="0" applyNumberFormat="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center" vertical="center" wrapText="1"/>
    </xf>
    <xf numFmtId="0" fontId="3" fillId="0" borderId="6" xfId="0" applyFont="1" applyBorder="1" applyAlignment="1">
      <alignment horizontal="center" vertical="center"/>
    </xf>
    <xf numFmtId="1" fontId="0" fillId="0" borderId="0" xfId="0" applyNumberFormat="1" applyAlignment="1">
      <alignment horizontal="center" vertical="center"/>
    </xf>
    <xf numFmtId="0" fontId="4" fillId="0" borderId="4" xfId="0" applyFont="1" applyBorder="1" applyAlignment="1">
      <alignment horizontal="center" vertical="center"/>
    </xf>
    <xf numFmtId="0" fontId="0" fillId="0" borderId="4" xfId="0" applyBorder="1" applyAlignment="1">
      <alignment horizontal="center" vertical="center"/>
    </xf>
    <xf numFmtId="0" fontId="0" fillId="0" borderId="4" xfId="0" applyBorder="1"/>
    <xf numFmtId="0" fontId="0" fillId="0" borderId="3" xfId="0" applyBorder="1" applyAlignment="1">
      <alignment horizontal="center" vertical="center"/>
    </xf>
    <xf numFmtId="0" fontId="0" fillId="0" borderId="9" xfId="0" applyBorder="1"/>
    <xf numFmtId="0" fontId="3" fillId="0" borderId="6" xfId="0" applyFont="1" applyBorder="1" applyAlignment="1">
      <alignment horizontal="center" vertical="center" wrapText="1"/>
    </xf>
    <xf numFmtId="0" fontId="0" fillId="0" borderId="4" xfId="0" applyBorder="1" applyAlignment="1">
      <alignment horizontal="center" vertical="center" wrapText="1"/>
    </xf>
    <xf numFmtId="0" fontId="0" fillId="2" borderId="4" xfId="0" applyFill="1" applyBorder="1" applyAlignment="1">
      <alignment horizontal="center" vertical="center"/>
    </xf>
    <xf numFmtId="0" fontId="4" fillId="0" borderId="10" xfId="0" applyFont="1" applyBorder="1" applyAlignment="1">
      <alignment horizontal="center" vertical="center"/>
    </xf>
    <xf numFmtId="0" fontId="0" fillId="0" borderId="10" xfId="0" applyBorder="1" applyAlignment="1">
      <alignment horizontal="center" vertical="center"/>
    </xf>
    <xf numFmtId="0" fontId="3" fillId="0" borderId="10" xfId="0" applyFont="1" applyBorder="1" applyAlignment="1">
      <alignment horizontal="center" vertical="center"/>
    </xf>
    <xf numFmtId="0" fontId="0" fillId="0" borderId="10" xfId="0" applyBorder="1" applyAlignment="1">
      <alignment horizontal="center" vertical="center" wrapText="1"/>
    </xf>
    <xf numFmtId="0" fontId="4" fillId="0" borderId="4" xfId="0" applyFont="1" applyBorder="1" applyAlignment="1">
      <alignment horizontal="left" vertical="center"/>
    </xf>
    <xf numFmtId="0" fontId="0" fillId="0" borderId="4" xfId="0" applyBorder="1" applyAlignment="1">
      <alignment wrapText="1"/>
    </xf>
    <xf numFmtId="0" fontId="4" fillId="0" borderId="4" xfId="0" applyFont="1" applyBorder="1" applyAlignment="1">
      <alignment horizontal="left" vertical="center" wrapText="1"/>
    </xf>
    <xf numFmtId="0" fontId="3" fillId="0" borderId="4" xfId="0" applyFont="1" applyBorder="1" applyAlignment="1">
      <alignment horizontal="center" wrapText="1"/>
    </xf>
    <xf numFmtId="1" fontId="3" fillId="0" borderId="4" xfId="0" applyNumberFormat="1" applyFont="1" applyBorder="1" applyAlignment="1">
      <alignment horizontal="center" vertical="center" wrapText="1"/>
    </xf>
    <xf numFmtId="0" fontId="3" fillId="0" borderId="4" xfId="0" applyFont="1" applyBorder="1" applyAlignment="1">
      <alignment wrapText="1"/>
    </xf>
    <xf numFmtId="1" fontId="0" fillId="0" borderId="0" xfId="0" applyNumberFormat="1" applyAlignment="1">
      <alignment horizontal="left" vertical="center"/>
    </xf>
    <xf numFmtId="0" fontId="3" fillId="0" borderId="4" xfId="0" applyFont="1" applyBorder="1" applyAlignment="1">
      <alignment horizontal="center"/>
    </xf>
    <xf numFmtId="0" fontId="0" fillId="0" borderId="4" xfId="0" applyBorder="1" applyAlignment="1">
      <alignment horizontal="center"/>
    </xf>
    <xf numFmtId="0" fontId="3" fillId="0" borderId="4" xfId="0" applyFont="1" applyBorder="1"/>
    <xf numFmtId="0" fontId="3" fillId="2" borderId="0" xfId="0" applyFont="1" applyFill="1" applyAlignment="1" applyProtection="1">
      <alignment horizontal="center" vertical="center" wrapText="1"/>
      <protection locked="0"/>
    </xf>
    <xf numFmtId="0" fontId="0" fillId="0" borderId="10" xfId="0" applyBorder="1"/>
    <xf numFmtId="0" fontId="2" fillId="2" borderId="0" xfId="0" applyFont="1" applyFill="1"/>
    <xf numFmtId="0" fontId="4" fillId="0" borderId="0" xfId="0" applyFont="1" applyAlignment="1">
      <alignment horizontal="left" vertical="center"/>
    </xf>
    <xf numFmtId="0" fontId="0" fillId="0" borderId="0" xfId="0" applyAlignment="1">
      <alignment vertical="center"/>
    </xf>
    <xf numFmtId="0" fontId="6" fillId="2" borderId="1" xfId="0" applyFont="1" applyFill="1" applyBorder="1" applyAlignment="1" applyProtection="1">
      <alignment horizontal="center"/>
      <protection locked="0"/>
    </xf>
    <xf numFmtId="0" fontId="6" fillId="2" borderId="1" xfId="0" applyFont="1" applyFill="1" applyBorder="1" applyProtection="1">
      <protection locked="0"/>
    </xf>
    <xf numFmtId="0" fontId="0" fillId="2" borderId="1" xfId="0" applyFill="1" applyBorder="1" applyProtection="1">
      <protection locked="0"/>
    </xf>
    <xf numFmtId="1" fontId="0" fillId="5" borderId="6" xfId="0" applyNumberFormat="1" applyFill="1" applyBorder="1" applyAlignment="1">
      <alignment horizontal="center" vertical="center"/>
    </xf>
    <xf numFmtId="0" fontId="0" fillId="2" borderId="7" xfId="0" applyFill="1" applyBorder="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0" fontId="0" fillId="0" borderId="4" xfId="0" applyBorder="1" applyAlignment="1">
      <alignment horizontal="left" vertical="center"/>
    </xf>
    <xf numFmtId="0" fontId="0" fillId="0" borderId="3" xfId="0" applyBorder="1" applyAlignment="1">
      <alignment horizontal="left" vertical="center"/>
    </xf>
    <xf numFmtId="0" fontId="0" fillId="0" borderId="10" xfId="0" applyBorder="1" applyAlignment="1">
      <alignment horizontal="left" vertical="center"/>
    </xf>
    <xf numFmtId="0" fontId="1" fillId="2" borderId="0" xfId="0" applyFont="1" applyFill="1" applyAlignment="1">
      <alignment horizontal="left"/>
    </xf>
    <xf numFmtId="0" fontId="5" fillId="0" borderId="1" xfId="0" applyFont="1" applyBorder="1" applyAlignment="1" applyProtection="1">
      <alignment horizontal="center"/>
      <protection locked="0"/>
    </xf>
    <xf numFmtId="14" fontId="5" fillId="0" borderId="1" xfId="0" applyNumberFormat="1" applyFont="1" applyBorder="1" applyAlignment="1" applyProtection="1">
      <alignment horizontal="center"/>
      <protection locked="0"/>
    </xf>
    <xf numFmtId="0" fontId="6" fillId="2" borderId="1" xfId="0" applyFont="1" applyFill="1" applyBorder="1" applyAlignment="1" applyProtection="1">
      <alignment horizontal="center"/>
      <protection locked="0"/>
    </xf>
    <xf numFmtId="0" fontId="6" fillId="2" borderId="0" xfId="0" applyFont="1" applyFill="1" applyAlignment="1">
      <alignment horizontal="right"/>
    </xf>
    <xf numFmtId="0" fontId="6" fillId="2" borderId="0" xfId="0" applyFont="1" applyFill="1" applyAlignment="1">
      <alignment horizontal="left"/>
    </xf>
    <xf numFmtId="0" fontId="6" fillId="2" borderId="2" xfId="0" applyFont="1" applyFill="1" applyBorder="1" applyAlignment="1" applyProtection="1">
      <alignment horizontal="center"/>
      <protection locked="0"/>
    </xf>
    <xf numFmtId="0" fontId="6" fillId="2" borderId="0" xfId="0" applyFont="1" applyFill="1" applyAlignment="1">
      <alignment horizontal="center"/>
    </xf>
    <xf numFmtId="0" fontId="4" fillId="2" borderId="0" xfId="0" applyFont="1" applyFill="1" applyAlignment="1">
      <alignment horizontal="justify" wrapText="1"/>
    </xf>
    <xf numFmtId="0" fontId="4" fillId="2" borderId="0" xfId="0" applyFont="1" applyFill="1" applyAlignment="1">
      <alignment horizontal="left" wrapText="1"/>
    </xf>
    <xf numFmtId="0" fontId="0" fillId="2" borderId="4" xfId="0" applyFill="1" applyBorder="1" applyAlignment="1" applyProtection="1">
      <alignment horizontal="center" vertical="center"/>
      <protection locked="0"/>
    </xf>
    <xf numFmtId="0" fontId="3" fillId="2" borderId="4"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wrapText="1"/>
      <protection locked="0"/>
    </xf>
    <xf numFmtId="0" fontId="0" fillId="2" borderId="3"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0" xfId="0" applyFill="1" applyAlignment="1">
      <alignment horizontal="center"/>
    </xf>
    <xf numFmtId="14" fontId="0" fillId="2" borderId="1" xfId="0" applyNumberFormat="1" applyFill="1" applyBorder="1" applyAlignment="1" applyProtection="1">
      <alignment horizontal="center"/>
      <protection locked="0"/>
    </xf>
    <xf numFmtId="0" fontId="0" fillId="2" borderId="1" xfId="0" applyFill="1" applyBorder="1" applyAlignment="1" applyProtection="1">
      <alignment horizontal="center"/>
      <protection locked="0"/>
    </xf>
    <xf numFmtId="0" fontId="0" fillId="2" borderId="1" xfId="0" applyFill="1" applyBorder="1" applyAlignment="1">
      <alignment horizontal="center"/>
    </xf>
    <xf numFmtId="0" fontId="0" fillId="2" borderId="11"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2" xfId="0" applyFill="1" applyBorder="1" applyAlignment="1" applyProtection="1">
      <alignment horizontal="center"/>
      <protection locked="0"/>
    </xf>
    <xf numFmtId="0" fontId="6" fillId="2" borderId="0" xfId="0" applyFont="1" applyFill="1" applyAlignment="1" applyProtection="1">
      <alignment horizontal="center"/>
      <protection locked="0"/>
    </xf>
    <xf numFmtId="0" fontId="1" fillId="0" borderId="0" xfId="0" applyFont="1" applyAlignment="1">
      <alignment horizontal="left"/>
    </xf>
    <xf numFmtId="0" fontId="7" fillId="2" borderId="0" xfId="0" applyFont="1" applyFill="1" applyAlignment="1">
      <alignment horizontal="center"/>
    </xf>
    <xf numFmtId="1" fontId="0" fillId="3" borderId="4" xfId="0" applyNumberFormat="1" applyFill="1" applyBorder="1" applyAlignment="1">
      <alignment horizontal="center" vertical="center"/>
    </xf>
    <xf numFmtId="1" fontId="0" fillId="3" borderId="10" xfId="0" applyNumberFormat="1" applyFill="1" applyBorder="1" applyAlignment="1">
      <alignment horizontal="center" vertical="center"/>
    </xf>
    <xf numFmtId="0" fontId="3" fillId="0" borderId="4" xfId="0" applyFont="1" applyBorder="1" applyAlignment="1">
      <alignment horizontal="left" vertical="center"/>
    </xf>
    <xf numFmtId="0" fontId="8" fillId="4" borderId="4" xfId="0" applyFont="1" applyFill="1" applyBorder="1" applyAlignment="1">
      <alignment horizontal="center" vertical="center" wrapText="1"/>
    </xf>
    <xf numFmtId="0" fontId="8" fillId="4" borderId="4" xfId="0" applyFont="1" applyFill="1" applyBorder="1" applyAlignment="1">
      <alignment horizontal="center" vertical="center"/>
    </xf>
    <xf numFmtId="0" fontId="8" fillId="4" borderId="4"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4" fillId="2" borderId="0" xfId="0" applyFont="1" applyFill="1" applyAlignment="1">
      <alignment horizontal="center" vertical="center"/>
    </xf>
  </cellXfs>
  <cellStyles count="1">
    <cellStyle name="Normale" xfId="0" builtinId="0"/>
  </cellStyles>
  <dxfs count="6">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25</xdr:col>
      <xdr:colOff>175379</xdr:colOff>
      <xdr:row>0</xdr:row>
      <xdr:rowOff>69124</xdr:rowOff>
    </xdr:from>
    <xdr:to>
      <xdr:col>29</xdr:col>
      <xdr:colOff>152811</xdr:colOff>
      <xdr:row>3</xdr:row>
      <xdr:rowOff>138747</xdr:rowOff>
    </xdr:to>
    <xdr:pic>
      <xdr:nvPicPr>
        <xdr:cNvPr id="4" name="Immagine 3">
          <a:extLst>
            <a:ext uri="{FF2B5EF4-FFF2-40B4-BE49-F238E27FC236}">
              <a16:creationId xmlns:a16="http://schemas.microsoft.com/office/drawing/2014/main" id="{C65EE10C-4A78-4B6F-9115-E8110C6A74C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240" b="15511"/>
        <a:stretch/>
      </xdr:blipFill>
      <xdr:spPr>
        <a:xfrm>
          <a:off x="8192037" y="69124"/>
          <a:ext cx="1313541" cy="779431"/>
        </a:xfrm>
        <a:prstGeom prst="rect">
          <a:avLst/>
        </a:prstGeom>
      </xdr:spPr>
    </xdr:pic>
    <xdr:clientData/>
  </xdr:twoCellAnchor>
  <xdr:twoCellAnchor editAs="oneCell">
    <xdr:from>
      <xdr:col>1</xdr:col>
      <xdr:colOff>156575</xdr:colOff>
      <xdr:row>0</xdr:row>
      <xdr:rowOff>88726</xdr:rowOff>
    </xdr:from>
    <xdr:to>
      <xdr:col>5</xdr:col>
      <xdr:colOff>134006</xdr:colOff>
      <xdr:row>3</xdr:row>
      <xdr:rowOff>158349</xdr:rowOff>
    </xdr:to>
    <xdr:pic>
      <xdr:nvPicPr>
        <xdr:cNvPr id="6" name="Immagine 5">
          <a:extLst>
            <a:ext uri="{FF2B5EF4-FFF2-40B4-BE49-F238E27FC236}">
              <a16:creationId xmlns:a16="http://schemas.microsoft.com/office/drawing/2014/main" id="{945CB500-F985-44A9-A0F4-1FC74DB891B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240" b="15511"/>
        <a:stretch/>
      </xdr:blipFill>
      <xdr:spPr>
        <a:xfrm>
          <a:off x="427972" y="88726"/>
          <a:ext cx="1313541" cy="7794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2_v03_GESTIONE_SPRIN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databaseLAVORO"/>
      <sheetName val="PAGAMENTI"/>
      <sheetName val="RIEP"/>
      <sheetName val="ISCR-RIN"/>
      <sheetName val="scheda_ISCR-RIN"/>
      <sheetName val="MS01"/>
      <sheetName val="MS02"/>
      <sheetName val="CONSIGLIO"/>
      <sheetName val="ALLENATORI"/>
      <sheetName val="ricevuta COPIA"/>
      <sheetName val="COMUNI"/>
      <sheetName val="MESI"/>
      <sheetName val="CONTROLLO"/>
      <sheetName val="ANAGRALLEN"/>
      <sheetName val="statuto"/>
      <sheetName val="COD FISCALE"/>
      <sheetName val="iscrizioni UISP"/>
      <sheetName val="delega UISP"/>
      <sheetName val="Foglio1"/>
      <sheetName val="thecircle"/>
      <sheetName val="Foglio3"/>
      <sheetName val="PRESENZE"/>
    </sheetNames>
    <sheetDataSet>
      <sheetData sheetId="0"/>
      <sheetData sheetId="1">
        <row r="6">
          <cell r="A6" t="str">
            <v xml:space="preserve">COGNOME </v>
          </cell>
          <cell r="B6" t="str">
            <v>NOME</v>
          </cell>
          <cell r="C6" t="str">
            <v>DATA_NASCITA</v>
          </cell>
          <cell r="D6" t="str">
            <v>SESSO</v>
          </cell>
          <cell r="E6" t="str">
            <v>LUOGO_NASCITA</v>
          </cell>
          <cell r="F6" t="str">
            <v>COD_FISCALE</v>
          </cell>
          <cell r="G6" t="str">
            <v>SOCIO</v>
          </cell>
          <cell r="H6" t="str">
            <v>N._GIOR</v>
          </cell>
          <cell r="I6" t="str">
            <v>GRUPPO</v>
          </cell>
          <cell r="J6" t="str">
            <v>INDIRIZZO</v>
          </cell>
          <cell r="K6" t="str">
            <v>CAP</v>
          </cell>
          <cell r="L6" t="str">
            <v>CITTA</v>
          </cell>
          <cell r="M6" t="str">
            <v>TEL_FISSO</v>
          </cell>
          <cell r="N6" t="str">
            <v>CELLULARE</v>
          </cell>
          <cell r="O6" t="str">
            <v>EMAIL</v>
          </cell>
          <cell r="P6" t="str">
            <v>TIPOUISP</v>
          </cell>
          <cell r="Q6" t="str">
            <v>UISP</v>
          </cell>
          <cell r="R6" t="str">
            <v>FISR</v>
          </cell>
          <cell r="S6" t="str">
            <v>ANNO_ATTIVITA</v>
          </cell>
          <cell r="T6" t="str">
            <v>DATA_ISCRIZIONE</v>
          </cell>
          <cell r="U6" t="str">
            <v>SCAD_CERT</v>
          </cell>
          <cell r="V6"/>
          <cell r="W6" t="str">
            <v>Cognome(T)</v>
          </cell>
          <cell r="X6" t="str">
            <v>Nome(T)</v>
          </cell>
          <cell r="Y6" t="str">
            <v>Nato_il(T)</v>
          </cell>
          <cell r="Z6" t="str">
            <v>Sesso(T)</v>
          </cell>
          <cell r="AA6" t="str">
            <v>a(T)</v>
          </cell>
          <cell r="AB6" t="str">
            <v>e_abitante_in(T)</v>
          </cell>
          <cell r="AC6" t="str">
            <v>Cap(T)</v>
          </cell>
          <cell r="AD6" t="str">
            <v>Città(T)</v>
          </cell>
          <cell r="AE6" t="str">
            <v>Cod_fiscale(T)</v>
          </cell>
          <cell r="AF6" t="str">
            <v>Tel_(fisso)T</v>
          </cell>
          <cell r="AG6" t="str">
            <v>Cell(T)</v>
          </cell>
          <cell r="AH6" t="str">
            <v>e-mail(T)</v>
          </cell>
          <cell r="AI6"/>
          <cell r="AJ6" t="str">
            <v>ISCR_C</v>
          </cell>
          <cell r="AK6" t="str">
            <v>ISCR_B</v>
          </cell>
          <cell r="AL6" t="str">
            <v>SET_B</v>
          </cell>
          <cell r="AM6" t="str">
            <v>SET_B_P</v>
          </cell>
          <cell r="AN6" t="str">
            <v>OTT_B</v>
          </cell>
          <cell r="AO6" t="str">
            <v>OTT_B_P</v>
          </cell>
          <cell r="AP6" t="str">
            <v>NOV_B</v>
          </cell>
          <cell r="AQ6" t="str">
            <v>NOV_B_P</v>
          </cell>
          <cell r="AR6" t="str">
            <v>DIC_B</v>
          </cell>
          <cell r="AS6" t="str">
            <v>DIC_B_P</v>
          </cell>
          <cell r="AT6" t="str">
            <v>GEN_B</v>
          </cell>
          <cell r="AU6" t="str">
            <v>GEN_B_P</v>
          </cell>
          <cell r="AV6" t="str">
            <v>FEB_B</v>
          </cell>
          <cell r="AW6" t="str">
            <v>FEB_B_P</v>
          </cell>
          <cell r="AX6" t="str">
            <v>MAR_B</v>
          </cell>
          <cell r="AY6" t="str">
            <v>MAR_B_P</v>
          </cell>
          <cell r="AZ6" t="str">
            <v>APR_B</v>
          </cell>
          <cell r="BA6" t="str">
            <v>APR_B_P</v>
          </cell>
          <cell r="BB6" t="str">
            <v>MAG_B</v>
          </cell>
          <cell r="BC6" t="str">
            <v>MAG_B_P</v>
          </cell>
          <cell r="BD6" t="str">
            <v>GIU_B</v>
          </cell>
          <cell r="BE6" t="str">
            <v>GIU_B_P</v>
          </cell>
          <cell r="BF6" t="str">
            <v>LUG_B</v>
          </cell>
          <cell r="BG6" t="str">
            <v>LUG_B_P</v>
          </cell>
        </row>
        <row r="7">
          <cell r="A7" t="str">
            <v>ANEDDA</v>
          </cell>
          <cell r="B7" t="str">
            <v>SARA</v>
          </cell>
          <cell r="C7">
            <v>38935</v>
          </cell>
          <cell r="D7" t="str">
            <v>F</v>
          </cell>
          <cell r="E7" t="str">
            <v>BENTIVOGLIO (BO)</v>
          </cell>
          <cell r="F7" t="str">
            <v>NDDSRA06M46A785I</v>
          </cell>
          <cell r="G7" t="str">
            <v>ATLETA</v>
          </cell>
          <cell r="H7">
            <v>5</v>
          </cell>
          <cell r="I7" t="str">
            <v>agonistico</v>
          </cell>
          <cell r="J7" t="str">
            <v>VIA STIATICO 21/1</v>
          </cell>
          <cell r="K7">
            <v>40016</v>
          </cell>
          <cell r="L7" t="str">
            <v>S.GIORGIO DI PIANO</v>
          </cell>
          <cell r="M7" t="str">
            <v>051.8659308</v>
          </cell>
          <cell r="N7" t="str">
            <v>3386355988</v>
          </cell>
          <cell r="O7" t="str">
            <v>giuliabeppe@alice.it</v>
          </cell>
          <cell r="P7" t="str">
            <v>G</v>
          </cell>
          <cell r="Q7">
            <v>220364006</v>
          </cell>
          <cell r="R7">
            <v>430181</v>
          </cell>
          <cell r="S7" t="str">
            <v>2021-2022</v>
          </cell>
          <cell r="T7">
            <v>44445</v>
          </cell>
          <cell r="U7">
            <v>44445</v>
          </cell>
          <cell r="V7"/>
          <cell r="W7" t="str">
            <v>ANEDDA</v>
          </cell>
          <cell r="X7" t="str">
            <v>GIUSEPPE</v>
          </cell>
          <cell r="Y7">
            <v>26653</v>
          </cell>
          <cell r="Z7" t="str">
            <v>M</v>
          </cell>
          <cell r="AA7" t="str">
            <v>BOLOGNA</v>
          </cell>
          <cell r="AB7" t="str">
            <v>VIA STIATICO 21/1</v>
          </cell>
          <cell r="AC7">
            <v>40016</v>
          </cell>
          <cell r="AD7" t="str">
            <v>S. GIORGIO DI PIANO</v>
          </cell>
          <cell r="AE7" t="str">
            <v>NDDGPP72T20A944U</v>
          </cell>
          <cell r="AF7" t="str">
            <v>051/8659308</v>
          </cell>
          <cell r="AG7">
            <v>3386355988</v>
          </cell>
          <cell r="AH7" t="str">
            <v>giuliabeppe@alice.it</v>
          </cell>
          <cell r="AI7"/>
          <cell r="AJ7"/>
          <cell r="AK7">
            <v>50</v>
          </cell>
          <cell r="AL7">
            <v>110</v>
          </cell>
          <cell r="AM7"/>
          <cell r="AN7">
            <v>110</v>
          </cell>
          <cell r="AO7"/>
          <cell r="AP7">
            <v>110</v>
          </cell>
          <cell r="AQ7"/>
          <cell r="AR7">
            <v>110</v>
          </cell>
          <cell r="AS7"/>
          <cell r="AT7"/>
          <cell r="AU7"/>
          <cell r="AV7"/>
          <cell r="AW7"/>
          <cell r="AX7"/>
          <cell r="AY7"/>
          <cell r="AZ7"/>
          <cell r="BA7"/>
          <cell r="BB7"/>
          <cell r="BC7"/>
          <cell r="BD7"/>
          <cell r="BE7"/>
          <cell r="BF7"/>
          <cell r="BG7"/>
        </row>
        <row r="8">
          <cell r="A8" t="str">
            <v>ANEDDA.</v>
          </cell>
          <cell r="B8" t="str">
            <v>ALICE</v>
          </cell>
          <cell r="C8">
            <v>41102</v>
          </cell>
          <cell r="D8" t="str">
            <v>F</v>
          </cell>
          <cell r="E8" t="str">
            <v>BENTIVOGLIO (BO)</v>
          </cell>
          <cell r="F8" t="str">
            <v>NDDLCA12L52A785W</v>
          </cell>
          <cell r="G8" t="str">
            <v>ATLETA</v>
          </cell>
          <cell r="H8">
            <v>5</v>
          </cell>
          <cell r="I8" t="str">
            <v>agonistico</v>
          </cell>
          <cell r="J8" t="str">
            <v>VIA STIATICO 21/1</v>
          </cell>
          <cell r="K8">
            <v>40016</v>
          </cell>
          <cell r="L8" t="str">
            <v>S.GIORGIO DI PIANO</v>
          </cell>
          <cell r="M8" t="str">
            <v>051.8659308</v>
          </cell>
          <cell r="N8" t="str">
            <v>3386355988</v>
          </cell>
          <cell r="O8" t="str">
            <v>giuliabeppe@alice.it</v>
          </cell>
          <cell r="P8" t="str">
            <v>G</v>
          </cell>
          <cell r="Q8">
            <v>220338776</v>
          </cell>
          <cell r="R8">
            <v>508624</v>
          </cell>
          <cell r="S8" t="str">
            <v>2021-2022</v>
          </cell>
          <cell r="T8">
            <v>44445</v>
          </cell>
          <cell r="U8">
            <v>44445</v>
          </cell>
          <cell r="V8"/>
          <cell r="W8" t="str">
            <v>ANEDDA</v>
          </cell>
          <cell r="X8" t="str">
            <v>GIUSEPPE</v>
          </cell>
          <cell r="Y8">
            <v>26653</v>
          </cell>
          <cell r="Z8" t="str">
            <v>M</v>
          </cell>
          <cell r="AA8" t="str">
            <v>BOLOGNA</v>
          </cell>
          <cell r="AB8" t="str">
            <v>VIA STIATICO 21/1</v>
          </cell>
          <cell r="AC8">
            <v>40016</v>
          </cell>
          <cell r="AD8" t="str">
            <v>S. GIORGIO DI PIANO</v>
          </cell>
          <cell r="AE8" t="str">
            <v>NDDGPP72T20A944U</v>
          </cell>
          <cell r="AF8" t="str">
            <v>051/8659308</v>
          </cell>
          <cell r="AG8">
            <v>3386355988</v>
          </cell>
          <cell r="AH8" t="str">
            <v>giuliabeppe@alice.it</v>
          </cell>
          <cell r="AI8"/>
          <cell r="AJ8"/>
          <cell r="AK8">
            <v>50</v>
          </cell>
          <cell r="AL8">
            <v>120</v>
          </cell>
          <cell r="AM8"/>
          <cell r="AN8">
            <v>130</v>
          </cell>
          <cell r="AO8"/>
          <cell r="AP8">
            <v>130</v>
          </cell>
          <cell r="AQ8"/>
          <cell r="AR8">
            <v>130</v>
          </cell>
          <cell r="AS8"/>
          <cell r="AT8"/>
          <cell r="AU8"/>
          <cell r="AV8"/>
          <cell r="AW8"/>
          <cell r="AX8"/>
          <cell r="AY8"/>
          <cell r="AZ8"/>
          <cell r="BA8"/>
          <cell r="BB8"/>
          <cell r="BC8"/>
          <cell r="BD8"/>
          <cell r="BE8"/>
          <cell r="BF8"/>
          <cell r="BG8"/>
        </row>
        <row r="9">
          <cell r="A9" t="str">
            <v>BERARDI</v>
          </cell>
          <cell r="B9" t="str">
            <v>ANNA</v>
          </cell>
          <cell r="C9">
            <v>40889</v>
          </cell>
          <cell r="D9" t="str">
            <v>F</v>
          </cell>
          <cell r="E9" t="str">
            <v>BOLOGNA</v>
          </cell>
          <cell r="F9" t="str">
            <v>BRRNNA11T52A944N</v>
          </cell>
          <cell r="G9" t="str">
            <v>ATLETA</v>
          </cell>
          <cell r="H9">
            <v>3</v>
          </cell>
          <cell r="I9" t="str">
            <v>agonistico</v>
          </cell>
          <cell r="J9" t="str">
            <v>VIA CADRIANO 4/3</v>
          </cell>
          <cell r="K9">
            <v>40127</v>
          </cell>
          <cell r="L9" t="str">
            <v>BOLOGNA</v>
          </cell>
          <cell r="M9"/>
          <cell r="N9">
            <v>3476082067</v>
          </cell>
          <cell r="O9"/>
          <cell r="P9" t="str">
            <v>G</v>
          </cell>
          <cell r="Q9">
            <v>220364013</v>
          </cell>
          <cell r="R9">
            <v>527643</v>
          </cell>
          <cell r="S9" t="str">
            <v>2021-2022</v>
          </cell>
          <cell r="T9">
            <v>44445</v>
          </cell>
          <cell r="U9"/>
          <cell r="V9"/>
          <cell r="W9" t="str">
            <v>BRUNO</v>
          </cell>
          <cell r="X9" t="str">
            <v>SIMONA</v>
          </cell>
          <cell r="Y9">
            <v>28463</v>
          </cell>
          <cell r="Z9" t="str">
            <v>F</v>
          </cell>
          <cell r="AA9" t="str">
            <v>TERMOLI</v>
          </cell>
          <cell r="AB9" t="str">
            <v>VIA CADRIANO 4/3</v>
          </cell>
          <cell r="AC9">
            <v>40127</v>
          </cell>
          <cell r="AD9" t="str">
            <v>BOLOGNA</v>
          </cell>
          <cell r="AE9" t="str">
            <v>BRNSMN77T44L113A</v>
          </cell>
          <cell r="AF9"/>
          <cell r="AG9">
            <v>3476082067</v>
          </cell>
          <cell r="AH9"/>
          <cell r="AI9"/>
          <cell r="AJ9"/>
          <cell r="AK9">
            <v>50</v>
          </cell>
          <cell r="AL9">
            <v>100</v>
          </cell>
          <cell r="AM9"/>
          <cell r="AN9">
            <v>100</v>
          </cell>
          <cell r="AO9"/>
          <cell r="AP9">
            <v>100</v>
          </cell>
          <cell r="AQ9"/>
          <cell r="AR9">
            <v>100</v>
          </cell>
          <cell r="AS9"/>
          <cell r="AT9">
            <v>100</v>
          </cell>
          <cell r="AU9"/>
          <cell r="AV9">
            <v>100</v>
          </cell>
          <cell r="AW9"/>
          <cell r="AX9">
            <v>100</v>
          </cell>
          <cell r="AY9"/>
          <cell r="AZ9"/>
          <cell r="BA9"/>
          <cell r="BB9"/>
          <cell r="BC9"/>
          <cell r="BD9"/>
          <cell r="BE9"/>
          <cell r="BF9"/>
          <cell r="BG9"/>
        </row>
        <row r="10">
          <cell r="A10" t="str">
            <v>BOSCHETTO</v>
          </cell>
          <cell r="B10" t="str">
            <v>ARIANNA</v>
          </cell>
          <cell r="C10">
            <v>41100</v>
          </cell>
          <cell r="D10" t="str">
            <v>f</v>
          </cell>
          <cell r="E10" t="str">
            <v>BOLOGNA</v>
          </cell>
          <cell r="F10" t="str">
            <v>BSCRNN12L50A944P</v>
          </cell>
          <cell r="G10" t="str">
            <v>ATLETA</v>
          </cell>
          <cell r="H10">
            <v>1</v>
          </cell>
          <cell r="I10" t="str">
            <v>avviamento</v>
          </cell>
          <cell r="J10" t="str">
            <v>VIA E SALGARI 47</v>
          </cell>
          <cell r="K10">
            <v>40127</v>
          </cell>
          <cell r="L10" t="str">
            <v>BOLOGNA</v>
          </cell>
          <cell r="M10"/>
          <cell r="N10">
            <v>3284766860</v>
          </cell>
          <cell r="O10"/>
          <cell r="P10"/>
          <cell r="Q10"/>
          <cell r="R10"/>
          <cell r="S10" t="str">
            <v>2021-2022</v>
          </cell>
          <cell r="T10">
            <v>44445</v>
          </cell>
          <cell r="U10"/>
          <cell r="V10"/>
          <cell r="W10" t="str">
            <v>PAPP</v>
          </cell>
          <cell r="X10" t="str">
            <v>SZILVIA AGNES</v>
          </cell>
          <cell r="Y10">
            <v>28115</v>
          </cell>
          <cell r="Z10" t="str">
            <v>F</v>
          </cell>
          <cell r="AA10" t="str">
            <v>BUDAPEST</v>
          </cell>
          <cell r="AB10" t="str">
            <v xml:space="preserve">VIA SALGARI 47 </v>
          </cell>
          <cell r="AC10">
            <v>40127</v>
          </cell>
          <cell r="AD10" t="str">
            <v>BOLOGNA</v>
          </cell>
          <cell r="AE10" t="str">
            <v>PPPSLV76T61Z134O</v>
          </cell>
          <cell r="AF10"/>
          <cell r="AG10">
            <v>3284766860</v>
          </cell>
          <cell r="AH10" t="str">
            <v>SZILVIA76@YAHOO.IT</v>
          </cell>
          <cell r="AI10"/>
          <cell r="AJ10"/>
          <cell r="AK10">
            <v>50</v>
          </cell>
          <cell r="AL10">
            <v>20</v>
          </cell>
          <cell r="AM10">
            <v>10</v>
          </cell>
          <cell r="AN10"/>
          <cell r="AO10"/>
          <cell r="AP10"/>
          <cell r="AQ10"/>
          <cell r="AR10"/>
          <cell r="AS10"/>
          <cell r="AT10"/>
          <cell r="AU10"/>
          <cell r="AV10"/>
          <cell r="AW10"/>
          <cell r="AX10"/>
          <cell r="AY10"/>
          <cell r="AZ10"/>
          <cell r="BA10"/>
          <cell r="BB10"/>
          <cell r="BC10"/>
          <cell r="BD10"/>
          <cell r="BE10"/>
          <cell r="BF10"/>
          <cell r="BG10"/>
        </row>
        <row r="11">
          <cell r="A11" t="str">
            <v>BOSCHETTO.</v>
          </cell>
          <cell r="B11" t="str">
            <v>MARCO</v>
          </cell>
          <cell r="C11">
            <v>42166</v>
          </cell>
          <cell r="D11" t="str">
            <v>M</v>
          </cell>
          <cell r="E11" t="str">
            <v>BOLOGNA</v>
          </cell>
          <cell r="F11" t="str">
            <v>BSCMRC15H11A944Y</v>
          </cell>
          <cell r="G11" t="str">
            <v>ATLETA</v>
          </cell>
          <cell r="H11">
            <v>1</v>
          </cell>
          <cell r="I11" t="str">
            <v>avviamento</v>
          </cell>
          <cell r="J11" t="str">
            <v>VIA E SALGARI 47</v>
          </cell>
          <cell r="K11">
            <v>40127</v>
          </cell>
          <cell r="L11" t="str">
            <v>BOLOGNA</v>
          </cell>
          <cell r="M11"/>
          <cell r="N11">
            <v>3284766860</v>
          </cell>
          <cell r="O11"/>
          <cell r="P11"/>
          <cell r="Q11"/>
          <cell r="R11"/>
          <cell r="S11" t="str">
            <v>2021-2022</v>
          </cell>
          <cell r="T11">
            <v>44460</v>
          </cell>
          <cell r="U11"/>
          <cell r="V11"/>
          <cell r="W11" t="str">
            <v>PAPP</v>
          </cell>
          <cell r="X11" t="str">
            <v>SZILVIA AGNES</v>
          </cell>
          <cell r="Y11">
            <v>28115</v>
          </cell>
          <cell r="Z11" t="str">
            <v>F</v>
          </cell>
          <cell r="AA11" t="str">
            <v>BUDAPEST</v>
          </cell>
          <cell r="AB11" t="str">
            <v xml:space="preserve">VIA SALGARI 47 </v>
          </cell>
          <cell r="AC11">
            <v>40127</v>
          </cell>
          <cell r="AD11" t="str">
            <v>BOLOGNA</v>
          </cell>
          <cell r="AE11" t="str">
            <v>PPPSLV76T61Z134O</v>
          </cell>
          <cell r="AF11"/>
          <cell r="AG11">
            <v>3284766860</v>
          </cell>
          <cell r="AH11" t="str">
            <v>SZILVIA76@YAHOO.IT</v>
          </cell>
          <cell r="AI11"/>
          <cell r="AJ11"/>
          <cell r="AK11">
            <v>50</v>
          </cell>
          <cell r="AL11">
            <v>40</v>
          </cell>
          <cell r="AM11">
            <v>10</v>
          </cell>
          <cell r="AN11"/>
          <cell r="AO11"/>
          <cell r="AP11"/>
          <cell r="AQ11"/>
          <cell r="AR11"/>
          <cell r="AS11"/>
          <cell r="AT11">
            <v>40</v>
          </cell>
          <cell r="AU11">
            <v>10</v>
          </cell>
          <cell r="AV11"/>
          <cell r="AW11"/>
          <cell r="AX11"/>
          <cell r="AY11"/>
          <cell r="AZ11"/>
          <cell r="BA11"/>
          <cell r="BB11"/>
          <cell r="BC11"/>
          <cell r="BD11"/>
          <cell r="BE11"/>
          <cell r="BF11"/>
          <cell r="BG11"/>
        </row>
        <row r="12">
          <cell r="A12" t="str">
            <v>CAVALLO</v>
          </cell>
          <cell r="B12" t="str">
            <v>AURORA</v>
          </cell>
          <cell r="C12">
            <v>41649</v>
          </cell>
          <cell r="D12" t="str">
            <v>F</v>
          </cell>
          <cell r="E12" t="str">
            <v>BOLOGNA</v>
          </cell>
          <cell r="F12" t="str">
            <v>CVLRRA14A50A944W</v>
          </cell>
          <cell r="G12" t="str">
            <v>ATLETA</v>
          </cell>
          <cell r="H12"/>
          <cell r="I12" t="str">
            <v>avviamento</v>
          </cell>
          <cell r="J12" t="str">
            <v xml:space="preserve">VIA SANTA RITA 15 </v>
          </cell>
          <cell r="K12">
            <v>40138</v>
          </cell>
          <cell r="L12" t="str">
            <v>BOLOGNA</v>
          </cell>
          <cell r="M12"/>
          <cell r="N12">
            <v>3293496701</v>
          </cell>
          <cell r="O12"/>
          <cell r="P12"/>
          <cell r="Q12"/>
          <cell r="R12"/>
          <cell r="S12" t="str">
            <v>2021-2022</v>
          </cell>
          <cell r="T12">
            <v>44499</v>
          </cell>
          <cell r="U12"/>
          <cell r="V12"/>
          <cell r="W12" t="str">
            <v>CAVALLO</v>
          </cell>
          <cell r="X12" t="str">
            <v>NICOLA</v>
          </cell>
          <cell r="Y12">
            <v>27854</v>
          </cell>
          <cell r="Z12" t="str">
            <v>M</v>
          </cell>
          <cell r="AA12" t="str">
            <v>FRANCAVILLA FONTANA</v>
          </cell>
          <cell r="AB12" t="str">
            <v>VIA SANTA RITA 15</v>
          </cell>
          <cell r="AC12">
            <v>40138</v>
          </cell>
          <cell r="AD12" t="str">
            <v>BOLOGNA</v>
          </cell>
          <cell r="AE12" t="str">
            <v>CVLNCL76D04D761U</v>
          </cell>
          <cell r="AF12"/>
          <cell r="AG12"/>
          <cell r="AH12"/>
          <cell r="AI12"/>
          <cell r="AJ12"/>
          <cell r="AK12">
            <v>50</v>
          </cell>
          <cell r="AL12">
            <v>55</v>
          </cell>
          <cell r="AM12">
            <v>10</v>
          </cell>
          <cell r="AN12"/>
          <cell r="AO12"/>
          <cell r="AP12"/>
          <cell r="AQ12"/>
          <cell r="AR12"/>
          <cell r="AS12"/>
          <cell r="AT12">
            <v>55</v>
          </cell>
          <cell r="AU12">
            <v>10</v>
          </cell>
          <cell r="AV12"/>
          <cell r="AW12"/>
          <cell r="AX12"/>
          <cell r="AY12"/>
          <cell r="AZ12"/>
          <cell r="BA12"/>
          <cell r="BB12"/>
          <cell r="BC12"/>
          <cell r="BD12"/>
          <cell r="BE12"/>
          <cell r="BF12"/>
          <cell r="BG12"/>
        </row>
        <row r="13">
          <cell r="A13" t="str">
            <v>CHINNI</v>
          </cell>
          <cell r="B13" t="str">
            <v>MELISSA</v>
          </cell>
          <cell r="C13">
            <v>41497</v>
          </cell>
          <cell r="D13" t="str">
            <v>F</v>
          </cell>
          <cell r="E13" t="str">
            <v>BOLOGNA</v>
          </cell>
          <cell r="F13" t="str">
            <v>CHNMSS13M51A944E</v>
          </cell>
          <cell r="G13" t="str">
            <v>ATLETA</v>
          </cell>
          <cell r="H13">
            <v>2</v>
          </cell>
          <cell r="I13" t="str">
            <v>avviamento</v>
          </cell>
          <cell r="J13" t="str">
            <v>VIA LARGA 52/22</v>
          </cell>
          <cell r="K13">
            <v>40127</v>
          </cell>
          <cell r="L13" t="str">
            <v>BOLOGNA</v>
          </cell>
          <cell r="M13"/>
          <cell r="N13">
            <v>3478265385</v>
          </cell>
          <cell r="O13"/>
          <cell r="P13"/>
          <cell r="Q13"/>
          <cell r="R13"/>
          <cell r="S13" t="str">
            <v>2021-2022</v>
          </cell>
          <cell r="T13">
            <v>44616</v>
          </cell>
          <cell r="U13"/>
          <cell r="V13"/>
          <cell r="W13" t="str">
            <v>MITA</v>
          </cell>
          <cell r="X13" t="str">
            <v>VALENTINA</v>
          </cell>
          <cell r="Y13">
            <v>32468</v>
          </cell>
          <cell r="Z13" t="str">
            <v>F</v>
          </cell>
          <cell r="AA13" t="str">
            <v>BOLOGNA</v>
          </cell>
          <cell r="AB13" t="str">
            <v>VIA LARGA 52/22</v>
          </cell>
          <cell r="AC13">
            <v>40127</v>
          </cell>
          <cell r="AD13" t="str">
            <v>BOLOGNA</v>
          </cell>
          <cell r="AE13" t="str">
            <v>MTIVNT88S61A944N</v>
          </cell>
          <cell r="AF13"/>
          <cell r="AG13">
            <v>3478265385</v>
          </cell>
          <cell r="AH13"/>
          <cell r="AI13"/>
          <cell r="AJ13"/>
          <cell r="AK13"/>
          <cell r="AL13"/>
          <cell r="AM13"/>
          <cell r="AN13"/>
          <cell r="AO13"/>
          <cell r="AP13"/>
          <cell r="AQ13"/>
          <cell r="AR13"/>
          <cell r="AS13"/>
          <cell r="AT13"/>
          <cell r="AU13"/>
          <cell r="AV13"/>
          <cell r="AW13"/>
          <cell r="AX13"/>
          <cell r="AY13"/>
          <cell r="AZ13"/>
          <cell r="BA13"/>
          <cell r="BB13"/>
          <cell r="BC13"/>
          <cell r="BD13"/>
          <cell r="BE13"/>
          <cell r="BF13"/>
          <cell r="BG13"/>
        </row>
        <row r="14">
          <cell r="A14" t="str">
            <v xml:space="preserve">DAMIANO </v>
          </cell>
          <cell r="B14" t="str">
            <v>AURORA</v>
          </cell>
          <cell r="C14">
            <v>40608</v>
          </cell>
          <cell r="D14" t="str">
            <v>F</v>
          </cell>
          <cell r="E14" t="str">
            <v>BOLOGNA</v>
          </cell>
          <cell r="F14" t="str">
            <v>DMRRA11C46A944T</v>
          </cell>
          <cell r="G14" t="str">
            <v>ATLETA</v>
          </cell>
          <cell r="H14">
            <v>3</v>
          </cell>
          <cell r="I14" t="str">
            <v>agonistico</v>
          </cell>
          <cell r="J14" t="str">
            <v>VIA TOMMASO CASINI 8</v>
          </cell>
          <cell r="K14">
            <v>40127</v>
          </cell>
          <cell r="L14" t="str">
            <v>BOLOGNA</v>
          </cell>
          <cell r="M14"/>
          <cell r="N14">
            <v>3894336633</v>
          </cell>
          <cell r="O14"/>
          <cell r="P14" t="str">
            <v>G</v>
          </cell>
          <cell r="Q14">
            <v>220338777</v>
          </cell>
          <cell r="R14">
            <v>523003</v>
          </cell>
          <cell r="S14" t="str">
            <v>2021-2022</v>
          </cell>
          <cell r="T14">
            <v>44445</v>
          </cell>
          <cell r="U14">
            <v>44547</v>
          </cell>
          <cell r="V14"/>
          <cell r="W14" t="str">
            <v xml:space="preserve">CIAVARELLA </v>
          </cell>
          <cell r="X14" t="str">
            <v>GIOVANNA</v>
          </cell>
          <cell r="Y14">
            <v>31314</v>
          </cell>
          <cell r="Z14" t="str">
            <v>F</v>
          </cell>
          <cell r="AA14" t="str">
            <v>SAM MARCO IN LAMIS</v>
          </cell>
          <cell r="AB14" t="str">
            <v>VIA TOMMASO CASINI 8</v>
          </cell>
          <cell r="AC14">
            <v>40127</v>
          </cell>
          <cell r="AD14" t="str">
            <v>BOLOGNA</v>
          </cell>
          <cell r="AE14" t="str">
            <v>CVRGNN85P64H985I</v>
          </cell>
          <cell r="AF14"/>
          <cell r="AG14"/>
          <cell r="AH14"/>
          <cell r="AI14"/>
          <cell r="AJ14"/>
          <cell r="AK14">
            <v>50</v>
          </cell>
          <cell r="AL14">
            <v>110</v>
          </cell>
          <cell r="AM14"/>
          <cell r="AN14">
            <v>110</v>
          </cell>
          <cell r="AO14"/>
          <cell r="AP14">
            <v>110</v>
          </cell>
          <cell r="AQ14"/>
          <cell r="AR14">
            <v>110</v>
          </cell>
          <cell r="AS14"/>
          <cell r="AT14"/>
          <cell r="AU14"/>
          <cell r="AV14">
            <v>110</v>
          </cell>
          <cell r="AW14"/>
          <cell r="AX14"/>
          <cell r="AY14"/>
          <cell r="AZ14"/>
          <cell r="BA14"/>
          <cell r="BB14"/>
          <cell r="BC14"/>
          <cell r="BD14"/>
          <cell r="BE14"/>
          <cell r="BF14"/>
          <cell r="BG14"/>
        </row>
        <row r="15">
          <cell r="A15" t="str">
            <v>DONINI</v>
          </cell>
          <cell r="B15" t="str">
            <v>STELLA</v>
          </cell>
          <cell r="C15">
            <v>42143</v>
          </cell>
          <cell r="D15" t="str">
            <v>F</v>
          </cell>
          <cell r="E15" t="str">
            <v>BOLOGNA</v>
          </cell>
          <cell r="F15" t="str">
            <v>DNNSLL15E59A944R</v>
          </cell>
          <cell r="G15" t="str">
            <v>ATLETA</v>
          </cell>
          <cell r="H15">
            <v>2</v>
          </cell>
          <cell r="I15" t="str">
            <v>avviamento</v>
          </cell>
          <cell r="J15" t="str">
            <v>VIA  MACCHIAVELLI 2</v>
          </cell>
          <cell r="K15">
            <v>40127</v>
          </cell>
          <cell r="L15" t="str">
            <v>BOLOGNA</v>
          </cell>
          <cell r="M15"/>
          <cell r="N15">
            <v>3480105676</v>
          </cell>
          <cell r="O15" t="str">
            <v>LAILA.ROMAGNOLI@GMAIL.COM</v>
          </cell>
          <cell r="P15"/>
          <cell r="Q15"/>
          <cell r="R15"/>
          <cell r="S15" t="str">
            <v>2021-2022</v>
          </cell>
          <cell r="T15">
            <v>44462</v>
          </cell>
          <cell r="U15"/>
          <cell r="V15"/>
          <cell r="W15" t="str">
            <v>ROMAGNOLI</v>
          </cell>
          <cell r="X15" t="str">
            <v>LAILA</v>
          </cell>
          <cell r="Y15">
            <v>27113</v>
          </cell>
          <cell r="Z15" t="str">
            <v>F</v>
          </cell>
          <cell r="AA15" t="str">
            <v>BOLOGNA</v>
          </cell>
          <cell r="AB15" t="str">
            <v>VIA CHIESA  CALAMOSCO 3</v>
          </cell>
          <cell r="AC15">
            <v>40127</v>
          </cell>
          <cell r="AD15" t="str">
            <v>BOLOGNA</v>
          </cell>
          <cell r="AE15" t="str">
            <v>RMGLLA74C65A944Z</v>
          </cell>
          <cell r="AF15"/>
          <cell r="AG15">
            <v>3480105676</v>
          </cell>
          <cell r="AH15" t="str">
            <v>LAILA.ROMAGNOLI@GMAIL.COM</v>
          </cell>
          <cell r="AI15"/>
          <cell r="AJ15"/>
          <cell r="AK15">
            <v>50</v>
          </cell>
          <cell r="AL15">
            <v>15</v>
          </cell>
          <cell r="AM15">
            <v>10</v>
          </cell>
          <cell r="AN15">
            <v>55</v>
          </cell>
          <cell r="AO15">
            <v>10</v>
          </cell>
          <cell r="AP15">
            <v>55</v>
          </cell>
          <cell r="AQ15">
            <v>10</v>
          </cell>
          <cell r="AR15">
            <v>55</v>
          </cell>
          <cell r="AS15">
            <v>10</v>
          </cell>
          <cell r="AT15">
            <v>55</v>
          </cell>
          <cell r="AU15">
            <v>10</v>
          </cell>
          <cell r="AV15">
            <v>55</v>
          </cell>
          <cell r="AW15">
            <v>10</v>
          </cell>
          <cell r="AX15"/>
          <cell r="AY15"/>
          <cell r="AZ15"/>
          <cell r="BA15"/>
          <cell r="BB15"/>
          <cell r="BC15"/>
          <cell r="BD15"/>
          <cell r="BE15"/>
          <cell r="BF15"/>
          <cell r="BG15"/>
        </row>
        <row r="16">
          <cell r="A16" t="str">
            <v>EL ANSARY QUINTEROS</v>
          </cell>
          <cell r="B16" t="str">
            <v>JASMIN</v>
          </cell>
          <cell r="C16">
            <v>40271</v>
          </cell>
          <cell r="D16" t="str">
            <v>F</v>
          </cell>
          <cell r="E16" t="str">
            <v>BOLOGNA</v>
          </cell>
          <cell r="F16" t="str">
            <v>LNSJMN10D43A944R</v>
          </cell>
          <cell r="G16" t="str">
            <v>ATLETA</v>
          </cell>
          <cell r="H16">
            <v>2</v>
          </cell>
          <cell r="I16" t="str">
            <v>avviamento</v>
          </cell>
          <cell r="J16" t="str">
            <v>VIA TRAUZZI 2</v>
          </cell>
          <cell r="K16">
            <v>40127</v>
          </cell>
          <cell r="L16" t="str">
            <v>BOLOGNA</v>
          </cell>
          <cell r="M16"/>
          <cell r="N16">
            <v>3926884322</v>
          </cell>
          <cell r="O16"/>
          <cell r="P16"/>
          <cell r="Q16"/>
          <cell r="R16"/>
          <cell r="S16" t="str">
            <v>2021-2022</v>
          </cell>
          <cell r="T16"/>
          <cell r="U16"/>
          <cell r="V16"/>
          <cell r="W16" t="str">
            <v>QUINTEROS RIVERA</v>
          </cell>
          <cell r="X16" t="str">
            <v>YOSELYN MILAGROS</v>
          </cell>
          <cell r="Y16">
            <v>33519</v>
          </cell>
          <cell r="Z16" t="str">
            <v>F</v>
          </cell>
          <cell r="AA16" t="str">
            <v>LIMA</v>
          </cell>
          <cell r="AB16" t="str">
            <v>VIA TRAUZZI 2</v>
          </cell>
          <cell r="AC16">
            <v>40127</v>
          </cell>
          <cell r="AD16" t="str">
            <v>CASALECCHIO DI RENO</v>
          </cell>
          <cell r="AE16" t="str">
            <v>QNTYLY91R48Z611X</v>
          </cell>
          <cell r="AF16"/>
          <cell r="AG16">
            <v>3926884322</v>
          </cell>
          <cell r="AH16"/>
          <cell r="AI16"/>
          <cell r="AJ16">
            <v>0</v>
          </cell>
          <cell r="AK16"/>
          <cell r="AL16"/>
          <cell r="AM16"/>
          <cell r="AN16"/>
          <cell r="AO16"/>
          <cell r="AP16"/>
          <cell r="AQ16"/>
          <cell r="AR16"/>
          <cell r="AS16"/>
          <cell r="AT16"/>
          <cell r="AU16"/>
          <cell r="AV16"/>
          <cell r="AW16"/>
          <cell r="AX16"/>
          <cell r="AY16"/>
          <cell r="AZ16"/>
          <cell r="BA16"/>
          <cell r="BB16"/>
          <cell r="BC16"/>
          <cell r="BD16"/>
          <cell r="BE16"/>
          <cell r="BF16"/>
          <cell r="BG16"/>
        </row>
        <row r="17">
          <cell r="A17" t="str">
            <v xml:space="preserve">FANTINI </v>
          </cell>
          <cell r="B17" t="str">
            <v>ELEONORA</v>
          </cell>
          <cell r="C17">
            <v>42374</v>
          </cell>
          <cell r="D17" t="str">
            <v>F</v>
          </cell>
          <cell r="E17" t="str">
            <v>BOLOGNA</v>
          </cell>
          <cell r="F17" t="str">
            <v>FNTLNR16A45A944Q</v>
          </cell>
          <cell r="G17" t="str">
            <v>ATLETA</v>
          </cell>
          <cell r="H17">
            <v>2</v>
          </cell>
          <cell r="I17" t="str">
            <v>preagonistico</v>
          </cell>
          <cell r="J17" t="str">
            <v>VIA CHIESA CALAMOSCO 11</v>
          </cell>
          <cell r="K17">
            <v>40127</v>
          </cell>
          <cell r="L17" t="str">
            <v>BOLOGNA</v>
          </cell>
          <cell r="M17"/>
          <cell r="N17">
            <v>3423130119</v>
          </cell>
          <cell r="O17"/>
          <cell r="P17" t="str">
            <v>G</v>
          </cell>
          <cell r="Q17">
            <v>210230629</v>
          </cell>
          <cell r="R17">
            <v>523735</v>
          </cell>
          <cell r="S17" t="str">
            <v>2021-2022</v>
          </cell>
          <cell r="T17">
            <v>44445</v>
          </cell>
          <cell r="U17"/>
          <cell r="V17"/>
          <cell r="W17" t="str">
            <v>MAZZANTI</v>
          </cell>
          <cell r="X17" t="str">
            <v>FRANCESCA</v>
          </cell>
          <cell r="Y17">
            <v>27118</v>
          </cell>
          <cell r="Z17" t="str">
            <v>F</v>
          </cell>
          <cell r="AA17" t="str">
            <v>BOLOGNA</v>
          </cell>
          <cell r="AB17" t="str">
            <v>VIA CHIESA CALAMOSCO 11</v>
          </cell>
          <cell r="AC17">
            <v>40127</v>
          </cell>
          <cell r="AD17" t="str">
            <v>BOLOGNA</v>
          </cell>
          <cell r="AE17" t="str">
            <v>MZZFNC74C70A944F</v>
          </cell>
          <cell r="AF17"/>
          <cell r="AG17"/>
          <cell r="AH17"/>
          <cell r="AI17"/>
          <cell r="AJ17"/>
          <cell r="AK17">
            <v>50</v>
          </cell>
          <cell r="AL17">
            <v>65</v>
          </cell>
          <cell r="AM17">
            <v>10</v>
          </cell>
          <cell r="AN17">
            <v>65</v>
          </cell>
          <cell r="AO17">
            <v>10</v>
          </cell>
          <cell r="AP17">
            <v>65</v>
          </cell>
          <cell r="AQ17">
            <v>10</v>
          </cell>
          <cell r="AR17"/>
          <cell r="AS17"/>
          <cell r="AT17"/>
          <cell r="AU17"/>
          <cell r="AV17">
            <v>65</v>
          </cell>
          <cell r="AW17">
            <v>10</v>
          </cell>
          <cell r="AX17">
            <v>65</v>
          </cell>
          <cell r="AY17">
            <v>10</v>
          </cell>
          <cell r="AZ17"/>
          <cell r="BA17"/>
          <cell r="BB17"/>
          <cell r="BC17"/>
          <cell r="BD17"/>
          <cell r="BE17"/>
          <cell r="BF17"/>
          <cell r="BG17"/>
        </row>
        <row r="18">
          <cell r="A18" t="str">
            <v>FANTINI.</v>
          </cell>
          <cell r="B18" t="str">
            <v>ALESSANDRO</v>
          </cell>
          <cell r="C18">
            <v>41492</v>
          </cell>
          <cell r="D18" t="str">
            <v>M</v>
          </cell>
          <cell r="E18" t="str">
            <v>BOLOGNA</v>
          </cell>
          <cell r="F18" t="str">
            <v>FNTLSN13M06A944Q</v>
          </cell>
          <cell r="G18" t="str">
            <v>ATLETA</v>
          </cell>
          <cell r="H18">
            <v>2</v>
          </cell>
          <cell r="I18" t="str">
            <v>preagonistico</v>
          </cell>
          <cell r="J18" t="str">
            <v>VIA CHIESA CALAMOSCO 11</v>
          </cell>
          <cell r="K18">
            <v>40127</v>
          </cell>
          <cell r="L18" t="str">
            <v>BOLOGNA</v>
          </cell>
          <cell r="M18"/>
          <cell r="N18">
            <v>3423130119</v>
          </cell>
          <cell r="O18"/>
          <cell r="P18" t="str">
            <v>G</v>
          </cell>
          <cell r="Q18">
            <v>210230628</v>
          </cell>
          <cell r="R18">
            <v>523731</v>
          </cell>
          <cell r="S18" t="str">
            <v>2021-2022</v>
          </cell>
          <cell r="T18">
            <v>44445</v>
          </cell>
          <cell r="U18"/>
          <cell r="V18"/>
          <cell r="W18" t="str">
            <v>MAZZANTI</v>
          </cell>
          <cell r="X18" t="str">
            <v>FRANCESCA</v>
          </cell>
          <cell r="Y18">
            <v>27118</v>
          </cell>
          <cell r="Z18" t="str">
            <v>F</v>
          </cell>
          <cell r="AA18" t="str">
            <v>BOLOGNA</v>
          </cell>
          <cell r="AB18" t="str">
            <v>VIA CHIESA CALAMOSCO 11</v>
          </cell>
          <cell r="AC18">
            <v>40127</v>
          </cell>
          <cell r="AD18" t="str">
            <v>BOLOGNA</v>
          </cell>
          <cell r="AE18" t="str">
            <v>MZZFNC74C70A944F</v>
          </cell>
          <cell r="AF18"/>
          <cell r="AG18"/>
          <cell r="AH18"/>
          <cell r="AI18"/>
          <cell r="AJ18"/>
          <cell r="AK18">
            <v>50</v>
          </cell>
          <cell r="AL18">
            <v>65</v>
          </cell>
          <cell r="AM18">
            <v>10</v>
          </cell>
          <cell r="AN18">
            <v>65</v>
          </cell>
          <cell r="AO18">
            <v>10</v>
          </cell>
          <cell r="AP18">
            <v>65</v>
          </cell>
          <cell r="AQ18">
            <v>10</v>
          </cell>
          <cell r="AR18"/>
          <cell r="AS18"/>
          <cell r="AT18"/>
          <cell r="AU18"/>
          <cell r="AV18">
            <v>65</v>
          </cell>
          <cell r="AW18">
            <v>10</v>
          </cell>
          <cell r="AX18">
            <v>65</v>
          </cell>
          <cell r="AY18">
            <v>10</v>
          </cell>
          <cell r="AZ18"/>
          <cell r="BA18"/>
          <cell r="BB18"/>
          <cell r="BC18"/>
          <cell r="BD18"/>
          <cell r="BE18"/>
          <cell r="BF18"/>
          <cell r="BG18"/>
        </row>
        <row r="19">
          <cell r="A19" t="str">
            <v>GHAZALI</v>
          </cell>
          <cell r="B19" t="str">
            <v>JASMIN</v>
          </cell>
          <cell r="C19">
            <v>40402</v>
          </cell>
          <cell r="D19" t="str">
            <v>F</v>
          </cell>
          <cell r="E19" t="str">
            <v>BENTIVOGLIO (BO)</v>
          </cell>
          <cell r="F19" t="str">
            <v>GHZJMN10M52A785V</v>
          </cell>
          <cell r="G19" t="str">
            <v>ATLETA</v>
          </cell>
          <cell r="H19">
            <v>2</v>
          </cell>
          <cell r="I19" t="str">
            <v>preagonistico</v>
          </cell>
          <cell r="J19" t="str">
            <v>VIA SALGARI 25</v>
          </cell>
          <cell r="K19">
            <v>40127</v>
          </cell>
          <cell r="L19" t="str">
            <v>BOLOGNA</v>
          </cell>
          <cell r="M19"/>
          <cell r="N19"/>
          <cell r="O19" t="str">
            <v>mammamonia.mr@gmail.com</v>
          </cell>
          <cell r="P19" t="str">
            <v>G</v>
          </cell>
          <cell r="Q19">
            <v>210230632</v>
          </cell>
          <cell r="R19">
            <v>523928</v>
          </cell>
          <cell r="S19" t="str">
            <v>2021-2022</v>
          </cell>
          <cell r="T19">
            <v>44463</v>
          </cell>
          <cell r="U19">
            <v>44651</v>
          </cell>
          <cell r="V19"/>
          <cell r="W19" t="str">
            <v>ROSINI</v>
          </cell>
          <cell r="X19" t="str">
            <v>MONIA</v>
          </cell>
          <cell r="Y19">
            <v>30370</v>
          </cell>
          <cell r="Z19" t="str">
            <v>F</v>
          </cell>
          <cell r="AA19" t="str">
            <v>BOLOGNA</v>
          </cell>
          <cell r="AB19" t="str">
            <v>VIA SALGARI 25</v>
          </cell>
          <cell r="AC19">
            <v>40127</v>
          </cell>
          <cell r="AD19" t="str">
            <v>BOLOGNA</v>
          </cell>
          <cell r="AE19" t="str">
            <v>RSNMNO83B63A944F</v>
          </cell>
          <cell r="AF19"/>
          <cell r="AG19"/>
          <cell r="AH19"/>
          <cell r="AI19"/>
          <cell r="AJ19"/>
          <cell r="AK19">
            <v>50</v>
          </cell>
          <cell r="AL19">
            <v>65</v>
          </cell>
          <cell r="AM19">
            <v>10</v>
          </cell>
          <cell r="AN19">
            <v>65</v>
          </cell>
          <cell r="AO19">
            <v>10</v>
          </cell>
          <cell r="AP19">
            <v>65</v>
          </cell>
          <cell r="AQ19">
            <v>10</v>
          </cell>
          <cell r="AR19">
            <v>65</v>
          </cell>
          <cell r="AS19">
            <v>10</v>
          </cell>
          <cell r="AT19"/>
          <cell r="AU19"/>
          <cell r="AV19">
            <v>65</v>
          </cell>
          <cell r="AW19"/>
          <cell r="AX19"/>
          <cell r="AY19"/>
          <cell r="AZ19"/>
          <cell r="BA19"/>
          <cell r="BB19"/>
          <cell r="BC19"/>
          <cell r="BD19"/>
          <cell r="BE19"/>
          <cell r="BF19"/>
          <cell r="BG19"/>
        </row>
        <row r="20">
          <cell r="A20" t="str">
            <v>GIMCO</v>
          </cell>
          <cell r="B20" t="str">
            <v>ARIANNA</v>
          </cell>
          <cell r="C20">
            <v>41929</v>
          </cell>
          <cell r="D20" t="str">
            <v>F</v>
          </cell>
          <cell r="E20" t="str">
            <v>BOLOGNA</v>
          </cell>
          <cell r="F20"/>
          <cell r="G20" t="str">
            <v>ATLETA</v>
          </cell>
          <cell r="H20">
            <v>2</v>
          </cell>
          <cell r="I20" t="str">
            <v>avviamento</v>
          </cell>
          <cell r="J20" t="str">
            <v>VIA FRATI 13</v>
          </cell>
          <cell r="K20">
            <v>40127</v>
          </cell>
          <cell r="L20" t="str">
            <v>BOLOGNA</v>
          </cell>
          <cell r="M20"/>
          <cell r="N20">
            <v>3277127836</v>
          </cell>
          <cell r="O20"/>
          <cell r="P20"/>
          <cell r="Q20"/>
          <cell r="R20"/>
          <cell r="S20" t="str">
            <v>2021-2022</v>
          </cell>
          <cell r="T20">
            <v>44623</v>
          </cell>
          <cell r="U20"/>
          <cell r="V20"/>
          <cell r="W20" t="str">
            <v>BUMBU</v>
          </cell>
          <cell r="X20" t="str">
            <v>VERONICA</v>
          </cell>
          <cell r="Y20">
            <v>33237</v>
          </cell>
          <cell r="Z20" t="str">
            <v>F</v>
          </cell>
          <cell r="AA20" t="str">
            <v>MOLDAVIA</v>
          </cell>
          <cell r="AB20" t="str">
            <v>VIA FRATI 13</v>
          </cell>
          <cell r="AC20">
            <v>40127</v>
          </cell>
          <cell r="AD20" t="str">
            <v>BOLOGNA</v>
          </cell>
          <cell r="AE20" t="str">
            <v>BMBUNC90T70Z140Y</v>
          </cell>
          <cell r="AF20"/>
          <cell r="AG20">
            <v>3277127836</v>
          </cell>
          <cell r="AH20"/>
          <cell r="AI20"/>
          <cell r="AJ20"/>
          <cell r="AK20">
            <v>50</v>
          </cell>
          <cell r="AL20"/>
          <cell r="AM20"/>
          <cell r="AN20"/>
          <cell r="AO20"/>
          <cell r="AP20"/>
          <cell r="AQ20"/>
          <cell r="AR20"/>
          <cell r="AS20"/>
          <cell r="AT20"/>
          <cell r="AU20"/>
          <cell r="AV20"/>
          <cell r="AW20"/>
          <cell r="AX20">
            <v>55</v>
          </cell>
          <cell r="AY20">
            <v>10</v>
          </cell>
          <cell r="AZ20"/>
          <cell r="BA20"/>
          <cell r="BB20"/>
          <cell r="BC20"/>
          <cell r="BD20"/>
          <cell r="BE20"/>
          <cell r="BF20"/>
          <cell r="BG20"/>
        </row>
        <row r="21">
          <cell r="A21" t="str">
            <v>GIOVANNINI</v>
          </cell>
          <cell r="B21" t="str">
            <v>COSTANZA</v>
          </cell>
          <cell r="C21">
            <v>40854</v>
          </cell>
          <cell r="D21" t="str">
            <v>F</v>
          </cell>
          <cell r="E21" t="str">
            <v>BOLOGNA</v>
          </cell>
          <cell r="F21" t="str">
            <v>GVNCTN11S47A944X</v>
          </cell>
          <cell r="G21" t="str">
            <v>ATLETA</v>
          </cell>
          <cell r="H21">
            <v>5</v>
          </cell>
          <cell r="I21" t="str">
            <v>agonistico</v>
          </cell>
          <cell r="J21" t="str">
            <v>VIA BALDA 1/12</v>
          </cell>
          <cell r="K21">
            <v>40127</v>
          </cell>
          <cell r="L21" t="str">
            <v>BOLOGNA</v>
          </cell>
          <cell r="M21" t="str">
            <v>051.519683</v>
          </cell>
          <cell r="N21">
            <v>3450240730</v>
          </cell>
          <cell r="O21" t="str">
            <v>giovanna.dondi73@gmail.com</v>
          </cell>
          <cell r="P21" t="str">
            <v>G</v>
          </cell>
          <cell r="Q21">
            <v>220338778</v>
          </cell>
          <cell r="R21">
            <v>508626</v>
          </cell>
          <cell r="S21" t="str">
            <v>2021-2022</v>
          </cell>
          <cell r="T21">
            <v>44445</v>
          </cell>
          <cell r="U21">
            <v>44173</v>
          </cell>
          <cell r="V21"/>
          <cell r="W21" t="str">
            <v xml:space="preserve">DONDI </v>
          </cell>
          <cell r="X21" t="str">
            <v>GIOVANNA</v>
          </cell>
          <cell r="Y21">
            <v>26822</v>
          </cell>
          <cell r="Z21" t="str">
            <v>F</v>
          </cell>
          <cell r="AA21" t="str">
            <v>BOLOGNA</v>
          </cell>
          <cell r="AB21" t="str">
            <v>VIA BALDA 1/12</v>
          </cell>
          <cell r="AC21">
            <v>40127</v>
          </cell>
          <cell r="AD21" t="str">
            <v>BOLOGNA</v>
          </cell>
          <cell r="AE21" t="str">
            <v>DNDGNN73H47A944C</v>
          </cell>
          <cell r="AF21"/>
          <cell r="AG21"/>
          <cell r="AH21" t="str">
            <v>giovanna.dondi73@gmail.com</v>
          </cell>
          <cell r="AI21"/>
          <cell r="AJ21"/>
          <cell r="AK21">
            <v>50</v>
          </cell>
          <cell r="AL21">
            <v>110</v>
          </cell>
          <cell r="AM21"/>
          <cell r="AN21">
            <v>125</v>
          </cell>
          <cell r="AO21"/>
          <cell r="AP21">
            <v>125</v>
          </cell>
          <cell r="AQ21"/>
          <cell r="AR21">
            <v>125</v>
          </cell>
          <cell r="AS21"/>
          <cell r="AT21">
            <v>125</v>
          </cell>
          <cell r="AU21"/>
          <cell r="AV21"/>
          <cell r="AW21"/>
          <cell r="AX21"/>
          <cell r="AY21"/>
          <cell r="AZ21"/>
          <cell r="BA21"/>
          <cell r="BB21"/>
          <cell r="BC21"/>
          <cell r="BD21"/>
          <cell r="BE21"/>
          <cell r="BF21"/>
          <cell r="BG21"/>
        </row>
        <row r="22">
          <cell r="A22" t="str">
            <v>GIOVANNINI.</v>
          </cell>
          <cell r="B22" t="str">
            <v>CELESTE</v>
          </cell>
          <cell r="C22">
            <v>39961</v>
          </cell>
          <cell r="D22" t="str">
            <v>F</v>
          </cell>
          <cell r="E22" t="str">
            <v>BOLOGNA</v>
          </cell>
          <cell r="F22" t="str">
            <v>GVNCST09E68A944L</v>
          </cell>
          <cell r="G22" t="str">
            <v>ATLETA</v>
          </cell>
          <cell r="H22">
            <v>5</v>
          </cell>
          <cell r="I22" t="str">
            <v>agonistico</v>
          </cell>
          <cell r="J22" t="str">
            <v>VIA BALDA 1/12</v>
          </cell>
          <cell r="K22">
            <v>40138</v>
          </cell>
          <cell r="L22" t="str">
            <v>BOLOGNA</v>
          </cell>
          <cell r="M22" t="str">
            <v>051.519683</v>
          </cell>
          <cell r="N22">
            <v>3450240730</v>
          </cell>
          <cell r="O22" t="str">
            <v>giovanna.dondi73@gmail.com</v>
          </cell>
          <cell r="P22" t="str">
            <v>G</v>
          </cell>
          <cell r="Q22">
            <v>220364011</v>
          </cell>
          <cell r="R22">
            <v>479603</v>
          </cell>
          <cell r="S22" t="str">
            <v>2021-2022</v>
          </cell>
          <cell r="T22">
            <v>44445</v>
          </cell>
          <cell r="U22">
            <v>44538</v>
          </cell>
          <cell r="V22"/>
          <cell r="W22" t="str">
            <v xml:space="preserve">DONDI </v>
          </cell>
          <cell r="X22" t="str">
            <v>GIOVANNA</v>
          </cell>
          <cell r="Y22">
            <v>26822</v>
          </cell>
          <cell r="Z22" t="str">
            <v>F</v>
          </cell>
          <cell r="AA22" t="str">
            <v>BOLOGNA</v>
          </cell>
          <cell r="AB22" t="str">
            <v>VIA BALDA 1/12</v>
          </cell>
          <cell r="AC22">
            <v>40127</v>
          </cell>
          <cell r="AD22" t="str">
            <v>BOLOGNA</v>
          </cell>
          <cell r="AE22" t="str">
            <v>DNDGNN73H47A944C</v>
          </cell>
          <cell r="AF22"/>
          <cell r="AG22"/>
          <cell r="AH22" t="str">
            <v>giovanna.dondi73@gmail.com</v>
          </cell>
          <cell r="AI22"/>
          <cell r="AJ22"/>
          <cell r="AK22">
            <v>50</v>
          </cell>
          <cell r="AL22">
            <v>110</v>
          </cell>
          <cell r="AM22"/>
          <cell r="AN22">
            <v>110</v>
          </cell>
          <cell r="AO22"/>
          <cell r="AP22">
            <v>110</v>
          </cell>
          <cell r="AQ22"/>
          <cell r="AR22">
            <v>110</v>
          </cell>
          <cell r="AS22"/>
          <cell r="AT22">
            <v>110</v>
          </cell>
          <cell r="AU22"/>
          <cell r="AV22"/>
          <cell r="AW22"/>
          <cell r="AX22"/>
          <cell r="AY22"/>
          <cell r="AZ22"/>
          <cell r="BA22"/>
          <cell r="BB22"/>
          <cell r="BC22"/>
          <cell r="BD22"/>
          <cell r="BE22"/>
          <cell r="BF22"/>
          <cell r="BG22"/>
        </row>
        <row r="23">
          <cell r="A23" t="str">
            <v xml:space="preserve">GIULIANI </v>
          </cell>
          <cell r="B23" t="str">
            <v>GABRIELE</v>
          </cell>
          <cell r="C23">
            <v>41631</v>
          </cell>
          <cell r="D23" t="str">
            <v>M</v>
          </cell>
          <cell r="E23" t="str">
            <v>BOLOGNA</v>
          </cell>
          <cell r="F23" t="str">
            <v>GLGRL13T23A944B</v>
          </cell>
          <cell r="G23" t="str">
            <v>ATLETA</v>
          </cell>
          <cell r="H23"/>
          <cell r="I23" t="str">
            <v>avviamento</v>
          </cell>
          <cell r="J23" t="str">
            <v>VIA CAPELLI 3</v>
          </cell>
          <cell r="K23">
            <v>40127</v>
          </cell>
          <cell r="L23" t="str">
            <v>BOLOGNA</v>
          </cell>
          <cell r="M23"/>
          <cell r="N23">
            <v>3921418673</v>
          </cell>
          <cell r="O23"/>
          <cell r="P23"/>
          <cell r="Q23"/>
          <cell r="R23"/>
          <cell r="S23" t="str">
            <v>2020-2021</v>
          </cell>
          <cell r="T23">
            <v>43487</v>
          </cell>
          <cell r="U23">
            <v>43547</v>
          </cell>
          <cell r="V23"/>
          <cell r="W23" t="str">
            <v xml:space="preserve">RESTUCCIA </v>
          </cell>
          <cell r="X23" t="str">
            <v>CARLA</v>
          </cell>
          <cell r="Y23">
            <v>26812</v>
          </cell>
          <cell r="Z23" t="str">
            <v>F</v>
          </cell>
          <cell r="AA23" t="str">
            <v>BOLOGNA</v>
          </cell>
          <cell r="AB23" t="str">
            <v>VIA CAPELLI  3</v>
          </cell>
          <cell r="AC23">
            <v>40127</v>
          </cell>
          <cell r="AD23" t="str">
            <v>BOLOGNA</v>
          </cell>
          <cell r="AE23" t="str">
            <v>RSTCRL73E68A944T</v>
          </cell>
          <cell r="AF23"/>
          <cell r="AG23"/>
          <cell r="AH23"/>
          <cell r="AI23"/>
          <cell r="AJ23"/>
          <cell r="AK23">
            <v>50</v>
          </cell>
          <cell r="AL23"/>
          <cell r="AM23"/>
          <cell r="AN23"/>
          <cell r="AO23"/>
          <cell r="AP23"/>
          <cell r="AQ23"/>
          <cell r="AR23">
            <v>40</v>
          </cell>
          <cell r="AS23">
            <v>10</v>
          </cell>
          <cell r="AT23"/>
          <cell r="AU23"/>
          <cell r="AV23"/>
          <cell r="AW23"/>
          <cell r="AX23"/>
          <cell r="AY23"/>
          <cell r="AZ23"/>
          <cell r="BA23"/>
          <cell r="BB23"/>
          <cell r="BC23"/>
          <cell r="BD23"/>
          <cell r="BE23"/>
          <cell r="BF23"/>
          <cell r="BG23"/>
        </row>
        <row r="24">
          <cell r="A24" t="str">
            <v>GIULIANI.</v>
          </cell>
          <cell r="B24" t="str">
            <v>SELENA</v>
          </cell>
          <cell r="C24">
            <v>40319</v>
          </cell>
          <cell r="D24" t="str">
            <v>F</v>
          </cell>
          <cell r="E24" t="str">
            <v>BENTIVOGLIO (BO)</v>
          </cell>
          <cell r="F24" t="str">
            <v>GLNSLN10E61A785E</v>
          </cell>
          <cell r="G24" t="str">
            <v>ATLETA</v>
          </cell>
          <cell r="H24"/>
          <cell r="I24" t="str">
            <v>avviamento</v>
          </cell>
          <cell r="J24" t="str">
            <v>VIA CAPELLI 3</v>
          </cell>
          <cell r="K24">
            <v>40127</v>
          </cell>
          <cell r="L24" t="str">
            <v>BOLOGNA</v>
          </cell>
          <cell r="M24"/>
          <cell r="N24">
            <v>3921418673</v>
          </cell>
          <cell r="O24"/>
          <cell r="P24"/>
          <cell r="Q24"/>
          <cell r="R24"/>
          <cell r="S24" t="str">
            <v>2020-2021</v>
          </cell>
          <cell r="T24">
            <v>44089</v>
          </cell>
          <cell r="U24">
            <v>43880</v>
          </cell>
          <cell r="V24"/>
          <cell r="W24" t="str">
            <v xml:space="preserve">RESTUCCIA </v>
          </cell>
          <cell r="X24" t="str">
            <v>CARLA</v>
          </cell>
          <cell r="Y24">
            <v>26812</v>
          </cell>
          <cell r="Z24" t="str">
            <v>F</v>
          </cell>
          <cell r="AA24" t="str">
            <v>BOLOGNA</v>
          </cell>
          <cell r="AB24" t="str">
            <v>VIA CAPELLI  3</v>
          </cell>
          <cell r="AC24">
            <v>40127</v>
          </cell>
          <cell r="AD24" t="str">
            <v>BOLOGNA</v>
          </cell>
          <cell r="AE24" t="str">
            <v>RSTCRL73E68A944T</v>
          </cell>
          <cell r="AF24"/>
          <cell r="AG24"/>
          <cell r="AH24"/>
          <cell r="AI24"/>
          <cell r="AJ24"/>
          <cell r="AK24">
            <v>50</v>
          </cell>
          <cell r="AL24"/>
          <cell r="AM24"/>
          <cell r="AN24"/>
          <cell r="AO24"/>
          <cell r="AP24"/>
          <cell r="AQ24"/>
          <cell r="AR24"/>
          <cell r="AS24"/>
          <cell r="AT24"/>
          <cell r="AU24"/>
          <cell r="AV24">
            <v>55</v>
          </cell>
          <cell r="AW24">
            <v>10</v>
          </cell>
          <cell r="AX24">
            <v>55</v>
          </cell>
          <cell r="AY24">
            <v>10</v>
          </cell>
          <cell r="AZ24"/>
          <cell r="BA24"/>
          <cell r="BB24"/>
          <cell r="BC24"/>
          <cell r="BD24"/>
          <cell r="BE24"/>
          <cell r="BF24"/>
          <cell r="BG24"/>
        </row>
        <row r="25">
          <cell r="A25" t="str">
            <v>GRECO</v>
          </cell>
          <cell r="B25" t="str">
            <v>GIADA</v>
          </cell>
          <cell r="C25">
            <v>40287</v>
          </cell>
          <cell r="D25" t="str">
            <v>F</v>
          </cell>
          <cell r="E25" t="str">
            <v>BOLOGNA</v>
          </cell>
          <cell r="F25" t="str">
            <v>GRCGDI10D59A944V</v>
          </cell>
          <cell r="G25" t="str">
            <v>ATLETA</v>
          </cell>
          <cell r="H25">
            <v>2</v>
          </cell>
          <cell r="I25" t="str">
            <v>avviamento</v>
          </cell>
          <cell r="J25" t="str">
            <v>VIA E. WEBER 16/2</v>
          </cell>
          <cell r="K25">
            <v>40138</v>
          </cell>
          <cell r="L25" t="str">
            <v>BOLOGNA</v>
          </cell>
          <cell r="M25"/>
          <cell r="N25">
            <v>3343824519</v>
          </cell>
          <cell r="O25"/>
          <cell r="P25"/>
          <cell r="Q25"/>
          <cell r="R25"/>
          <cell r="S25" t="str">
            <v>2021-2022</v>
          </cell>
          <cell r="T25">
            <v>44462</v>
          </cell>
          <cell r="U25">
            <v>44447</v>
          </cell>
          <cell r="V25"/>
          <cell r="W25" t="str">
            <v>GRANDI</v>
          </cell>
          <cell r="X25" t="str">
            <v>VALENTINA</v>
          </cell>
          <cell r="Y25">
            <v>30137</v>
          </cell>
          <cell r="Z25" t="str">
            <v>F</v>
          </cell>
          <cell r="AA25" t="str">
            <v>BOLOGNA</v>
          </cell>
          <cell r="AB25" t="str">
            <v>VIA E. WEBER 16/2</v>
          </cell>
          <cell r="AC25">
            <v>40138</v>
          </cell>
          <cell r="AD25" t="str">
            <v>BOLOGNA</v>
          </cell>
          <cell r="AE25" t="str">
            <v>GRNVNT82L45A944G</v>
          </cell>
          <cell r="AF25"/>
          <cell r="AG25"/>
          <cell r="AH25"/>
          <cell r="AI25"/>
          <cell r="AJ25"/>
          <cell r="AK25">
            <v>50</v>
          </cell>
          <cell r="AL25">
            <v>55</v>
          </cell>
          <cell r="AM25">
            <v>10</v>
          </cell>
          <cell r="AN25">
            <v>55</v>
          </cell>
          <cell r="AO25">
            <v>10</v>
          </cell>
          <cell r="AP25">
            <v>55</v>
          </cell>
          <cell r="AQ25"/>
          <cell r="AR25"/>
          <cell r="AS25"/>
          <cell r="AT25"/>
          <cell r="AU25"/>
          <cell r="AV25"/>
          <cell r="AW25"/>
          <cell r="AX25">
            <v>55</v>
          </cell>
          <cell r="AY25">
            <v>10</v>
          </cell>
          <cell r="AZ25"/>
          <cell r="BA25"/>
          <cell r="BB25"/>
          <cell r="BC25"/>
          <cell r="BD25"/>
          <cell r="BE25"/>
          <cell r="BF25"/>
          <cell r="BG25"/>
        </row>
        <row r="26">
          <cell r="A26" t="str">
            <v>KHMARA</v>
          </cell>
          <cell r="B26" t="str">
            <v>NOEMI</v>
          </cell>
          <cell r="C26">
            <v>43284</v>
          </cell>
          <cell r="D26" t="str">
            <v>F</v>
          </cell>
          <cell r="E26" t="str">
            <v>BOLOGNA</v>
          </cell>
          <cell r="F26" t="str">
            <v>KHMNMO18L43A944Z</v>
          </cell>
          <cell r="G26" t="str">
            <v>ATLETA</v>
          </cell>
          <cell r="H26">
            <v>2</v>
          </cell>
          <cell r="I26" t="str">
            <v>avviamento</v>
          </cell>
          <cell r="J26" t="str">
            <v>VIA 2 AGOSTO 1980, 1</v>
          </cell>
          <cell r="K26">
            <v>40057</v>
          </cell>
          <cell r="L26" t="str">
            <v>GRANAROLO DELL'EMILIA</v>
          </cell>
          <cell r="M26"/>
          <cell r="N26">
            <v>3481752901</v>
          </cell>
          <cell r="O26"/>
          <cell r="P26"/>
          <cell r="Q26"/>
          <cell r="R26"/>
          <cell r="S26" t="str">
            <v>2021-2022</v>
          </cell>
          <cell r="T26">
            <v>44497</v>
          </cell>
          <cell r="U26"/>
          <cell r="V26"/>
          <cell r="W26" t="str">
            <v>KHMARA</v>
          </cell>
          <cell r="X26" t="str">
            <v>ANDRIY</v>
          </cell>
          <cell r="Y26">
            <v>34337</v>
          </cell>
          <cell r="Z26" t="str">
            <v>M</v>
          </cell>
          <cell r="AA26" t="str">
            <v>UCRAINA</v>
          </cell>
          <cell r="AB26" t="str">
            <v>VIA 2 AGOSTO 1980</v>
          </cell>
          <cell r="AC26">
            <v>40057</v>
          </cell>
          <cell r="AD26" t="str">
            <v>GRANAROLO DELL'EMILA</v>
          </cell>
          <cell r="AE26" t="str">
            <v>KHMNRY94A03Z138W</v>
          </cell>
          <cell r="AF26"/>
          <cell r="AG26"/>
          <cell r="AH26"/>
          <cell r="AI26"/>
          <cell r="AJ26"/>
          <cell r="AK26">
            <v>50</v>
          </cell>
          <cell r="AL26"/>
          <cell r="AM26"/>
          <cell r="AN26"/>
          <cell r="AO26">
            <v>10</v>
          </cell>
          <cell r="AP26">
            <v>40</v>
          </cell>
          <cell r="AQ26"/>
          <cell r="AR26"/>
          <cell r="AS26"/>
          <cell r="AT26"/>
          <cell r="AU26"/>
          <cell r="AV26"/>
          <cell r="AW26"/>
          <cell r="AX26"/>
          <cell r="AY26"/>
          <cell r="AZ26"/>
          <cell r="BA26"/>
          <cell r="BB26"/>
          <cell r="BC26"/>
          <cell r="BD26"/>
          <cell r="BE26"/>
          <cell r="BF26"/>
          <cell r="BG26"/>
        </row>
        <row r="27">
          <cell r="A27" t="str">
            <v>LOMBARDI</v>
          </cell>
          <cell r="B27" t="str">
            <v>MICHELLE</v>
          </cell>
          <cell r="C27">
            <v>39986</v>
          </cell>
          <cell r="D27" t="str">
            <v>F</v>
          </cell>
          <cell r="E27" t="str">
            <v>BOLOGNA</v>
          </cell>
          <cell r="F27" t="str">
            <v>LMBMHL09H62A944Y</v>
          </cell>
          <cell r="G27" t="str">
            <v>ATLETA</v>
          </cell>
          <cell r="H27">
            <v>5</v>
          </cell>
          <cell r="I27" t="str">
            <v>agonistico</v>
          </cell>
          <cell r="J27" t="str">
            <v>VIA GRAMSCI 25</v>
          </cell>
          <cell r="K27">
            <v>40057</v>
          </cell>
          <cell r="L27" t="str">
            <v>QUARTO INFERIORE</v>
          </cell>
          <cell r="M27"/>
          <cell r="N27">
            <v>3497857872</v>
          </cell>
          <cell r="O27" t="str">
            <v>SANDRO66.SL@GMAIL.COM</v>
          </cell>
          <cell r="P27" t="str">
            <v>G</v>
          </cell>
          <cell r="Q27">
            <v>220364012</v>
          </cell>
          <cell r="R27">
            <v>508627</v>
          </cell>
          <cell r="S27" t="str">
            <v>2021-2022</v>
          </cell>
          <cell r="T27">
            <v>44445</v>
          </cell>
          <cell r="U27">
            <v>44502</v>
          </cell>
          <cell r="V27"/>
          <cell r="W27" t="str">
            <v>FATONE</v>
          </cell>
          <cell r="X27" t="str">
            <v>ROSA</v>
          </cell>
          <cell r="Y27">
            <v>28962</v>
          </cell>
          <cell r="Z27" t="str">
            <v>F</v>
          </cell>
          <cell r="AA27" t="str">
            <v>MANFREDONIA</v>
          </cell>
          <cell r="AB27" t="str">
            <v>VIA GRAMSCI 25</v>
          </cell>
          <cell r="AC27">
            <v>40057</v>
          </cell>
          <cell r="AD27" t="str">
            <v>QUARTO INFERIORE</v>
          </cell>
          <cell r="AE27" t="str">
            <v>FTNRSO79D57E885M</v>
          </cell>
          <cell r="AF27"/>
          <cell r="AG27">
            <v>3497857872</v>
          </cell>
          <cell r="AH27"/>
          <cell r="AI27"/>
          <cell r="AJ27"/>
          <cell r="AK27">
            <v>50</v>
          </cell>
          <cell r="AL27">
            <v>110</v>
          </cell>
          <cell r="AM27"/>
          <cell r="AN27">
            <v>110</v>
          </cell>
          <cell r="AO27"/>
          <cell r="AP27">
            <v>110</v>
          </cell>
          <cell r="AQ27"/>
          <cell r="AR27">
            <v>110</v>
          </cell>
          <cell r="AS27"/>
          <cell r="AT27">
            <v>110</v>
          </cell>
          <cell r="AU27"/>
          <cell r="AV27"/>
          <cell r="AW27"/>
          <cell r="AX27"/>
          <cell r="AY27"/>
          <cell r="AZ27"/>
          <cell r="BA27"/>
          <cell r="BB27"/>
          <cell r="BC27"/>
          <cell r="BD27"/>
          <cell r="BE27"/>
          <cell r="BF27"/>
          <cell r="BG27"/>
        </row>
        <row r="28">
          <cell r="A28" t="str">
            <v>MARIANO</v>
          </cell>
          <cell r="B28" t="str">
            <v>LUCIA</v>
          </cell>
          <cell r="C28">
            <v>40392</v>
          </cell>
          <cell r="D28" t="str">
            <v>F</v>
          </cell>
          <cell r="E28" t="str">
            <v>BOLOGNA</v>
          </cell>
          <cell r="F28" t="str">
            <v>MRNLCU10M42A944W</v>
          </cell>
          <cell r="G28" t="str">
            <v>ATLETA</v>
          </cell>
          <cell r="H28">
            <v>2</v>
          </cell>
          <cell r="I28" t="str">
            <v>preagonistico</v>
          </cell>
          <cell r="J28" t="str">
            <v>VIA WEBER 1</v>
          </cell>
          <cell r="K28">
            <v>40138</v>
          </cell>
          <cell r="L28" t="str">
            <v>BOLOGNA</v>
          </cell>
          <cell r="M28"/>
          <cell r="N28">
            <v>3383785635</v>
          </cell>
          <cell r="O28" t="str">
            <v>TIVANA@EMAIL.IT</v>
          </cell>
          <cell r="P28" t="str">
            <v>G</v>
          </cell>
          <cell r="Q28">
            <v>210230639</v>
          </cell>
          <cell r="R28">
            <v>524086</v>
          </cell>
          <cell r="S28" t="str">
            <v>2021-2022</v>
          </cell>
          <cell r="T28">
            <v>44470</v>
          </cell>
          <cell r="U28">
            <v>44623</v>
          </cell>
          <cell r="V28"/>
          <cell r="W28" t="str">
            <v>TROPEA</v>
          </cell>
          <cell r="X28" t="str">
            <v>IVANA</v>
          </cell>
          <cell r="Y28">
            <v>25580</v>
          </cell>
          <cell r="Z28" t="str">
            <v>F</v>
          </cell>
          <cell r="AA28" t="str">
            <v>MESSINA</v>
          </cell>
          <cell r="AB28" t="str">
            <v>VIA WEBWER 1</v>
          </cell>
          <cell r="AC28">
            <v>40138</v>
          </cell>
          <cell r="AD28" t="str">
            <v>BOLOGNA</v>
          </cell>
          <cell r="AE28" t="str">
            <v>TRPVNI70A52F158K</v>
          </cell>
          <cell r="AF28"/>
          <cell r="AG28"/>
          <cell r="AH28"/>
          <cell r="AI28"/>
          <cell r="AJ28"/>
          <cell r="AK28">
            <v>50</v>
          </cell>
          <cell r="AL28">
            <v>65</v>
          </cell>
          <cell r="AM28">
            <v>10</v>
          </cell>
          <cell r="AN28">
            <v>65</v>
          </cell>
          <cell r="AO28">
            <v>10</v>
          </cell>
          <cell r="AP28">
            <v>65</v>
          </cell>
          <cell r="AQ28">
            <v>10</v>
          </cell>
          <cell r="AR28">
            <v>42.5</v>
          </cell>
          <cell r="AS28">
            <v>10</v>
          </cell>
          <cell r="AT28"/>
          <cell r="AU28"/>
          <cell r="AV28">
            <v>32.5</v>
          </cell>
          <cell r="AW28">
            <v>10</v>
          </cell>
          <cell r="AX28"/>
          <cell r="AY28"/>
          <cell r="AZ28"/>
          <cell r="BA28"/>
          <cell r="BB28"/>
          <cell r="BC28"/>
          <cell r="BD28"/>
          <cell r="BE28"/>
          <cell r="BF28"/>
          <cell r="BG28"/>
        </row>
        <row r="29">
          <cell r="A29" t="str">
            <v>MIGLIORI</v>
          </cell>
          <cell r="B29" t="str">
            <v>MARTINA</v>
          </cell>
          <cell r="C29">
            <v>37149</v>
          </cell>
          <cell r="D29" t="str">
            <v>F</v>
          </cell>
          <cell r="E29" t="str">
            <v>BOLOGNA</v>
          </cell>
          <cell r="F29" t="str">
            <v>MGLMTN01P55A944U</v>
          </cell>
          <cell r="G29" t="str">
            <v>ATLETA</v>
          </cell>
          <cell r="H29">
            <v>5</v>
          </cell>
          <cell r="I29" t="str">
            <v>agonistico</v>
          </cell>
          <cell r="J29" t="str">
            <v>VIA MONDO 4/3</v>
          </cell>
          <cell r="K29">
            <v>40127</v>
          </cell>
          <cell r="L29" t="str">
            <v>BOLOGNA</v>
          </cell>
          <cell r="M29"/>
          <cell r="N29">
            <v>3929569192</v>
          </cell>
          <cell r="O29"/>
          <cell r="P29" t="str">
            <v>A</v>
          </cell>
          <cell r="Q29">
            <v>220364008</v>
          </cell>
          <cell r="R29">
            <v>391525</v>
          </cell>
          <cell r="S29" t="str">
            <v>2021-2022</v>
          </cell>
          <cell r="T29">
            <v>43368</v>
          </cell>
          <cell r="U29">
            <v>44522</v>
          </cell>
          <cell r="V29"/>
          <cell r="W29" t="str">
            <v>MIGLIORI</v>
          </cell>
          <cell r="X29" t="str">
            <v>MAURO</v>
          </cell>
          <cell r="Y29">
            <v>22928</v>
          </cell>
          <cell r="Z29" t="str">
            <v>M</v>
          </cell>
          <cell r="AA29" t="str">
            <v>BOLOGNA</v>
          </cell>
          <cell r="AB29" t="str">
            <v>VIA MONDO 4/3</v>
          </cell>
          <cell r="AC29">
            <v>40127</v>
          </cell>
          <cell r="AD29" t="str">
            <v>BOLOGNA</v>
          </cell>
          <cell r="AE29" t="str">
            <v>MGLMRA62R09A944Y</v>
          </cell>
          <cell r="AF29"/>
          <cell r="AG29"/>
          <cell r="AH29"/>
          <cell r="AI29"/>
          <cell r="AJ29"/>
          <cell r="AK29">
            <v>50</v>
          </cell>
          <cell r="AL29">
            <v>70</v>
          </cell>
          <cell r="AM29"/>
          <cell r="AN29">
            <v>70</v>
          </cell>
          <cell r="AO29"/>
          <cell r="AP29">
            <v>70</v>
          </cell>
          <cell r="AQ29"/>
          <cell r="AR29">
            <v>70</v>
          </cell>
          <cell r="AS29"/>
          <cell r="AT29"/>
          <cell r="AU29"/>
          <cell r="AV29"/>
          <cell r="AW29"/>
          <cell r="AX29"/>
          <cell r="AY29"/>
          <cell r="AZ29"/>
          <cell r="BA29"/>
          <cell r="BB29"/>
          <cell r="BC29"/>
          <cell r="BD29"/>
          <cell r="BE29"/>
          <cell r="BF29"/>
          <cell r="BG29"/>
        </row>
        <row r="30">
          <cell r="A30" t="str">
            <v>NBIGUI</v>
          </cell>
          <cell r="B30" t="str">
            <v>MARWA</v>
          </cell>
          <cell r="C30">
            <v>40284</v>
          </cell>
          <cell r="D30" t="str">
            <v>F</v>
          </cell>
          <cell r="E30" t="str">
            <v>BOLOGNA</v>
          </cell>
          <cell r="F30" t="str">
            <v>NBGMRW10D56C469N</v>
          </cell>
          <cell r="G30" t="str">
            <v>ATLETA</v>
          </cell>
          <cell r="H30">
            <v>3</v>
          </cell>
          <cell r="I30" t="str">
            <v>preagonistico</v>
          </cell>
          <cell r="J30" t="str">
            <v>VIA ADA NEGRI 1/4</v>
          </cell>
          <cell r="K30">
            <v>40127</v>
          </cell>
          <cell r="L30" t="str">
            <v>BOLOGNA</v>
          </cell>
          <cell r="M30"/>
          <cell r="N30">
            <v>3779691581</v>
          </cell>
          <cell r="O30"/>
          <cell r="P30" t="str">
            <v>G</v>
          </cell>
          <cell r="Q30">
            <v>190798480</v>
          </cell>
          <cell r="R30">
            <v>508638</v>
          </cell>
          <cell r="S30" t="str">
            <v>2021-2022</v>
          </cell>
          <cell r="T30"/>
          <cell r="U30"/>
          <cell r="V30"/>
          <cell r="W30"/>
          <cell r="X30"/>
          <cell r="Y30"/>
          <cell r="Z30"/>
          <cell r="AA30"/>
          <cell r="AB30"/>
          <cell r="AC30"/>
          <cell r="AD30"/>
          <cell r="AE30"/>
          <cell r="AF30"/>
          <cell r="AG30"/>
          <cell r="AH30"/>
          <cell r="AI30"/>
          <cell r="AJ30">
            <v>0</v>
          </cell>
          <cell r="AK30"/>
          <cell r="AL30"/>
          <cell r="AM30"/>
          <cell r="AN30"/>
          <cell r="AO30"/>
          <cell r="AP30"/>
          <cell r="AQ30"/>
          <cell r="AR30"/>
          <cell r="AS30"/>
          <cell r="AT30"/>
          <cell r="AU30"/>
          <cell r="AV30"/>
          <cell r="AW30"/>
          <cell r="AX30"/>
          <cell r="AY30"/>
          <cell r="AZ30"/>
          <cell r="BA30"/>
          <cell r="BB30"/>
          <cell r="BC30"/>
          <cell r="BD30"/>
          <cell r="BE30"/>
          <cell r="BF30"/>
          <cell r="BG30"/>
        </row>
        <row r="31">
          <cell r="A31" t="str">
            <v>PALERMO</v>
          </cell>
          <cell r="B31" t="str">
            <v>GIOVANNA</v>
          </cell>
          <cell r="C31">
            <v>40355</v>
          </cell>
          <cell r="D31" t="str">
            <v>F</v>
          </cell>
          <cell r="E31" t="str">
            <v>BOLOGNA</v>
          </cell>
          <cell r="F31" t="str">
            <v>PLRGNN10H66A944D</v>
          </cell>
          <cell r="G31" t="str">
            <v>ATLETA</v>
          </cell>
          <cell r="H31">
            <v>1</v>
          </cell>
          <cell r="I31" t="str">
            <v>preagonistico</v>
          </cell>
          <cell r="J31" t="str">
            <v>VIA WEBER 1</v>
          </cell>
          <cell r="K31">
            <v>40138</v>
          </cell>
          <cell r="L31" t="str">
            <v>BOLOGNA</v>
          </cell>
          <cell r="M31"/>
          <cell r="N31">
            <v>3209326585</v>
          </cell>
          <cell r="O31"/>
          <cell r="P31" t="str">
            <v>G</v>
          </cell>
          <cell r="Q31">
            <v>210230643</v>
          </cell>
          <cell r="R31">
            <v>524071</v>
          </cell>
          <cell r="S31" t="str">
            <v>2021-2022</v>
          </cell>
          <cell r="T31">
            <v>44455</v>
          </cell>
          <cell r="U31">
            <v>43724</v>
          </cell>
          <cell r="V31"/>
          <cell r="W31" t="str">
            <v>VIGLIOTTA</v>
          </cell>
          <cell r="X31" t="str">
            <v>CARLA</v>
          </cell>
          <cell r="Y31">
            <v>29894</v>
          </cell>
          <cell r="Z31" t="str">
            <v>F</v>
          </cell>
          <cell r="AA31" t="str">
            <v>AVELLINO</v>
          </cell>
          <cell r="AB31" t="str">
            <v>VIA WEBER 1</v>
          </cell>
          <cell r="AC31">
            <v>40138</v>
          </cell>
          <cell r="AD31" t="str">
            <v>BOLOGNA</v>
          </cell>
          <cell r="AE31" t="str">
            <v>VGLCRL81S44A509Q</v>
          </cell>
          <cell r="AF31"/>
          <cell r="AG31"/>
          <cell r="AH31"/>
          <cell r="AI31"/>
          <cell r="AJ31"/>
          <cell r="AK31">
            <v>50</v>
          </cell>
          <cell r="AL31">
            <v>55</v>
          </cell>
          <cell r="AM31">
            <v>10</v>
          </cell>
          <cell r="AN31">
            <v>65</v>
          </cell>
          <cell r="AO31">
            <v>10</v>
          </cell>
          <cell r="AP31">
            <v>65</v>
          </cell>
          <cell r="AQ31">
            <v>10</v>
          </cell>
          <cell r="AR31">
            <v>32</v>
          </cell>
          <cell r="AS31">
            <v>10</v>
          </cell>
          <cell r="AT31">
            <v>65</v>
          </cell>
          <cell r="AU31">
            <v>10</v>
          </cell>
          <cell r="AV31">
            <v>65</v>
          </cell>
          <cell r="AW31">
            <v>10</v>
          </cell>
          <cell r="AX31">
            <v>65</v>
          </cell>
          <cell r="AY31">
            <v>10</v>
          </cell>
          <cell r="AZ31"/>
          <cell r="BA31"/>
          <cell r="BB31"/>
          <cell r="BC31"/>
          <cell r="BD31"/>
          <cell r="BE31"/>
          <cell r="BF31"/>
          <cell r="BG31"/>
        </row>
        <row r="32">
          <cell r="A32" t="str">
            <v>PANTUSA</v>
          </cell>
          <cell r="B32" t="str">
            <v>ANNA</v>
          </cell>
          <cell r="C32">
            <v>40452</v>
          </cell>
          <cell r="D32" t="str">
            <v>F</v>
          </cell>
          <cell r="E32" t="str">
            <v>BOLOGNA</v>
          </cell>
          <cell r="F32" t="str">
            <v>PNTNNA10P41A944A</v>
          </cell>
          <cell r="G32" t="str">
            <v>ATLETA</v>
          </cell>
          <cell r="H32">
            <v>1</v>
          </cell>
          <cell r="I32" t="str">
            <v>preagonistico</v>
          </cell>
          <cell r="J32" t="str">
            <v>VIA LUCA DELLA ROBBIA 8</v>
          </cell>
          <cell r="K32">
            <v>40138</v>
          </cell>
          <cell r="L32" t="str">
            <v>BOLOGNA</v>
          </cell>
          <cell r="M32"/>
          <cell r="N32">
            <v>3293122171</v>
          </cell>
          <cell r="O32" t="str">
            <v>MARILO MADEJON@GMAIL.COM</v>
          </cell>
          <cell r="P32" t="str">
            <v>G</v>
          </cell>
          <cell r="Q32">
            <v>210230644</v>
          </cell>
          <cell r="R32">
            <v>524063</v>
          </cell>
          <cell r="S32" t="str">
            <v>2021-2022</v>
          </cell>
          <cell r="T32">
            <v>44455</v>
          </cell>
          <cell r="U32">
            <v>43552</v>
          </cell>
          <cell r="V32"/>
          <cell r="W32" t="str">
            <v>MADEJON RODRIGUEZ</v>
          </cell>
          <cell r="X32" t="str">
            <v>MARIA DOLORES</v>
          </cell>
          <cell r="Y32">
            <v>27145</v>
          </cell>
          <cell r="Z32" t="str">
            <v>F</v>
          </cell>
          <cell r="AA32" t="str">
            <v>SIVIGLIA</v>
          </cell>
          <cell r="AB32" t="str">
            <v>VIA DELLA ROBBIA 8</v>
          </cell>
          <cell r="AC32">
            <v>40138</v>
          </cell>
          <cell r="AD32" t="str">
            <v>BOLOGNA</v>
          </cell>
          <cell r="AE32" t="str">
            <v>MDJMDL74D66Z131T</v>
          </cell>
          <cell r="AF32"/>
          <cell r="AG32"/>
          <cell r="AH32"/>
          <cell r="AI32"/>
          <cell r="AJ32"/>
          <cell r="AK32">
            <v>50</v>
          </cell>
          <cell r="AL32"/>
          <cell r="AM32"/>
          <cell r="AN32">
            <v>65</v>
          </cell>
          <cell r="AO32">
            <v>10</v>
          </cell>
          <cell r="AP32">
            <v>65</v>
          </cell>
          <cell r="AQ32">
            <v>10</v>
          </cell>
          <cell r="AR32">
            <v>65</v>
          </cell>
          <cell r="AS32">
            <v>10</v>
          </cell>
          <cell r="AT32">
            <v>65</v>
          </cell>
          <cell r="AU32">
            <v>10</v>
          </cell>
          <cell r="AV32">
            <v>65</v>
          </cell>
          <cell r="AW32">
            <v>10</v>
          </cell>
          <cell r="AX32">
            <v>65</v>
          </cell>
          <cell r="AY32">
            <v>10</v>
          </cell>
          <cell r="AZ32"/>
          <cell r="BA32"/>
          <cell r="BB32"/>
          <cell r="BC32"/>
          <cell r="BD32"/>
          <cell r="BE32"/>
          <cell r="BF32"/>
          <cell r="BG32"/>
        </row>
        <row r="33">
          <cell r="A33" t="str">
            <v xml:space="preserve">PEZZINI </v>
          </cell>
          <cell r="B33" t="str">
            <v>VITTORIA</v>
          </cell>
          <cell r="C33">
            <v>40585</v>
          </cell>
          <cell r="D33" t="str">
            <v>F</v>
          </cell>
          <cell r="E33" t="str">
            <v>FOGGIA</v>
          </cell>
          <cell r="F33" t="str">
            <v>PZZVTR11B51D643I</v>
          </cell>
          <cell r="G33" t="str">
            <v>ATLETA</v>
          </cell>
          <cell r="H33">
            <v>2</v>
          </cell>
          <cell r="I33" t="str">
            <v>avviamento</v>
          </cell>
          <cell r="J33" t="str">
            <v>VIA G. ANTONIO SACCO  4</v>
          </cell>
          <cell r="K33">
            <v>40127</v>
          </cell>
          <cell r="L33" t="str">
            <v>BOLOGNA</v>
          </cell>
          <cell r="M33"/>
          <cell r="N33">
            <v>3495541774</v>
          </cell>
          <cell r="O33" t="str">
            <v>MASSIMILIANO.PEZZINI@LIBERO.IT</v>
          </cell>
          <cell r="P33"/>
          <cell r="Q33"/>
          <cell r="R33"/>
          <cell r="S33" t="str">
            <v>2021-2022</v>
          </cell>
          <cell r="T33">
            <v>44455</v>
          </cell>
          <cell r="U33">
            <v>44204</v>
          </cell>
          <cell r="V33"/>
          <cell r="W33" t="str">
            <v>PEZZINI</v>
          </cell>
          <cell r="X33" t="str">
            <v>MASSIMILIANO</v>
          </cell>
          <cell r="Y33">
            <v>28035</v>
          </cell>
          <cell r="Z33" t="str">
            <v>M</v>
          </cell>
          <cell r="AA33" t="str">
            <v>BOLOGNA</v>
          </cell>
          <cell r="AB33" t="str">
            <v>VIA GIOVANNI ANTONIO SACCO 4</v>
          </cell>
          <cell r="AC33">
            <v>40127</v>
          </cell>
          <cell r="AD33" t="str">
            <v>BOLOGNA</v>
          </cell>
          <cell r="AE33" t="str">
            <v>PZZMSM76R02A944B</v>
          </cell>
          <cell r="AF33"/>
          <cell r="AG33">
            <v>3476024676</v>
          </cell>
          <cell r="AH33"/>
          <cell r="AI33"/>
          <cell r="AJ33"/>
          <cell r="AK33">
            <v>50</v>
          </cell>
          <cell r="AL33">
            <v>30</v>
          </cell>
          <cell r="AM33"/>
          <cell r="AN33">
            <v>55</v>
          </cell>
          <cell r="AO33"/>
          <cell r="AP33">
            <v>55</v>
          </cell>
          <cell r="AQ33">
            <v>10</v>
          </cell>
          <cell r="AR33">
            <v>55</v>
          </cell>
          <cell r="AS33">
            <v>10</v>
          </cell>
          <cell r="AT33">
            <v>55</v>
          </cell>
          <cell r="AU33">
            <v>10</v>
          </cell>
          <cell r="AV33"/>
          <cell r="AW33"/>
          <cell r="AX33">
            <v>55</v>
          </cell>
          <cell r="AY33">
            <v>10</v>
          </cell>
          <cell r="AZ33"/>
          <cell r="BA33"/>
          <cell r="BB33"/>
          <cell r="BC33"/>
          <cell r="BD33"/>
          <cell r="BE33"/>
          <cell r="BF33"/>
          <cell r="BG33"/>
        </row>
        <row r="34">
          <cell r="A34" t="str">
            <v>PICOLLI</v>
          </cell>
          <cell r="B34" t="str">
            <v>DIEGO</v>
          </cell>
          <cell r="C34">
            <v>41427</v>
          </cell>
          <cell r="D34" t="str">
            <v>M</v>
          </cell>
          <cell r="E34" t="str">
            <v>BOLOGNA</v>
          </cell>
          <cell r="F34" t="str">
            <v>PCLDGI13H02A944Q</v>
          </cell>
          <cell r="G34" t="str">
            <v>ATLETA</v>
          </cell>
          <cell r="H34">
            <v>1</v>
          </cell>
          <cell r="I34" t="str">
            <v>avviamento</v>
          </cell>
          <cell r="J34" t="str">
            <v>VIA FERRARESE 16</v>
          </cell>
          <cell r="K34">
            <v>40128</v>
          </cell>
          <cell r="L34" t="str">
            <v>BOLOGNA</v>
          </cell>
          <cell r="M34"/>
          <cell r="N34">
            <v>3347099372</v>
          </cell>
          <cell r="O34" t="str">
            <v>VITELLINO77@LIBERO.IT</v>
          </cell>
          <cell r="P34"/>
          <cell r="Q34"/>
          <cell r="R34"/>
          <cell r="S34" t="str">
            <v>2021-2022</v>
          </cell>
          <cell r="T34">
            <v>44516</v>
          </cell>
          <cell r="U34"/>
          <cell r="V34"/>
          <cell r="W34" t="str">
            <v>MARINELLI</v>
          </cell>
          <cell r="X34" t="str">
            <v>FRANCESCA</v>
          </cell>
          <cell r="Y34">
            <v>28388</v>
          </cell>
          <cell r="Z34" t="str">
            <v>F</v>
          </cell>
          <cell r="AA34" t="str">
            <v>GERMANIA</v>
          </cell>
          <cell r="AB34" t="str">
            <v>VIA FERRARESE 16</v>
          </cell>
          <cell r="AC34">
            <v>40128</v>
          </cell>
          <cell r="AD34" t="str">
            <v>BOLOGNA</v>
          </cell>
          <cell r="AE34" t="str">
            <v>MRNFNC77P60Z112R</v>
          </cell>
          <cell r="AF34"/>
          <cell r="AG34">
            <v>3347099372</v>
          </cell>
          <cell r="AH34" t="str">
            <v>VITELLINO77@LIBERO.IT</v>
          </cell>
          <cell r="AI34"/>
          <cell r="AJ34"/>
          <cell r="AK34">
            <v>50</v>
          </cell>
          <cell r="AL34"/>
          <cell r="AM34"/>
          <cell r="AN34"/>
          <cell r="AO34"/>
          <cell r="AP34">
            <v>40</v>
          </cell>
          <cell r="AQ34">
            <v>10</v>
          </cell>
          <cell r="AR34"/>
          <cell r="AS34"/>
          <cell r="AT34"/>
          <cell r="AU34"/>
          <cell r="AV34">
            <v>40</v>
          </cell>
          <cell r="AW34">
            <v>10</v>
          </cell>
          <cell r="AX34">
            <v>40</v>
          </cell>
          <cell r="AY34">
            <v>10</v>
          </cell>
          <cell r="AZ34"/>
          <cell r="BA34"/>
          <cell r="BB34"/>
          <cell r="BC34"/>
          <cell r="BD34"/>
          <cell r="BE34"/>
          <cell r="BF34"/>
          <cell r="BG34"/>
        </row>
        <row r="35">
          <cell r="A35" t="str">
            <v>POGGI</v>
          </cell>
          <cell r="B35" t="str">
            <v>FRANCESCA</v>
          </cell>
          <cell r="C35">
            <v>40457</v>
          </cell>
          <cell r="D35" t="str">
            <v>F</v>
          </cell>
          <cell r="E35" t="str">
            <v>BOLOGNA</v>
          </cell>
          <cell r="F35" t="str">
            <v>PGGFNC10R46A944I</v>
          </cell>
          <cell r="G35" t="str">
            <v>ATLETA</v>
          </cell>
          <cell r="H35">
            <v>1</v>
          </cell>
          <cell r="I35" t="str">
            <v>preagonistico</v>
          </cell>
          <cell r="J35" t="str">
            <v>VIA WEBER 1</v>
          </cell>
          <cell r="K35">
            <v>40138</v>
          </cell>
          <cell r="L35" t="str">
            <v>BOLOGNA</v>
          </cell>
          <cell r="M35"/>
          <cell r="N35">
            <v>3398038603</v>
          </cell>
          <cell r="O35"/>
          <cell r="P35" t="str">
            <v>G</v>
          </cell>
          <cell r="Q35">
            <v>210230647</v>
          </cell>
          <cell r="R35">
            <v>523952</v>
          </cell>
          <cell r="S35" t="str">
            <v>2021-2022</v>
          </cell>
          <cell r="T35"/>
          <cell r="U35">
            <v>43759</v>
          </cell>
          <cell r="V35"/>
          <cell r="W35" t="str">
            <v>IACOBUCCI</v>
          </cell>
          <cell r="X35" t="str">
            <v>FLORIANA</v>
          </cell>
          <cell r="Y35">
            <v>24267</v>
          </cell>
          <cell r="Z35" t="str">
            <v>F</v>
          </cell>
          <cell r="AA35" t="str">
            <v>LEGNAGO</v>
          </cell>
          <cell r="AB35" t="str">
            <v>VIA WEBER 1</v>
          </cell>
          <cell r="AC35">
            <v>40138</v>
          </cell>
          <cell r="AD35" t="str">
            <v>BOLOGNA</v>
          </cell>
          <cell r="AE35" t="str">
            <v>CBCFRN66H49E512T</v>
          </cell>
          <cell r="AF35"/>
          <cell r="AG35"/>
          <cell r="AH35"/>
          <cell r="AI35"/>
          <cell r="AJ35"/>
          <cell r="AK35">
            <v>50</v>
          </cell>
          <cell r="AL35">
            <v>55</v>
          </cell>
          <cell r="AM35"/>
          <cell r="AN35">
            <v>65</v>
          </cell>
          <cell r="AO35">
            <v>10</v>
          </cell>
          <cell r="AP35"/>
          <cell r="AQ35"/>
          <cell r="AR35"/>
          <cell r="AS35"/>
          <cell r="AT35"/>
          <cell r="AU35"/>
          <cell r="AV35"/>
          <cell r="AW35"/>
          <cell r="AX35">
            <v>65</v>
          </cell>
          <cell r="AY35"/>
          <cell r="AZ35"/>
          <cell r="BA35"/>
          <cell r="BB35"/>
          <cell r="BC35"/>
          <cell r="BD35"/>
          <cell r="BE35"/>
          <cell r="BF35"/>
          <cell r="BG35"/>
        </row>
        <row r="36">
          <cell r="A36" t="str">
            <v>PROIETTI ZACCARIA</v>
          </cell>
          <cell r="B36" t="str">
            <v>GIOVANNI</v>
          </cell>
          <cell r="C36">
            <v>41433</v>
          </cell>
          <cell r="D36" t="str">
            <v>M</v>
          </cell>
          <cell r="E36" t="str">
            <v>BOLOGNA</v>
          </cell>
          <cell r="F36" t="str">
            <v>PRTGNN13H08A944Q</v>
          </cell>
          <cell r="G36" t="str">
            <v>ATLETA</v>
          </cell>
          <cell r="H36">
            <v>2</v>
          </cell>
          <cell r="I36" t="str">
            <v>avviamento</v>
          </cell>
          <cell r="J36" t="str">
            <v>VIA NUOVA 6</v>
          </cell>
          <cell r="K36">
            <v>40127</v>
          </cell>
          <cell r="L36" t="str">
            <v>BOLOGNA</v>
          </cell>
          <cell r="M36"/>
          <cell r="N36">
            <v>3938500909</v>
          </cell>
          <cell r="O36" t="str">
            <v>ROBERTOZACCARIA@YAHOO</v>
          </cell>
          <cell r="P36"/>
          <cell r="Q36"/>
          <cell r="R36"/>
          <cell r="S36" t="str">
            <v>2021-2022</v>
          </cell>
          <cell r="T36">
            <v>44853</v>
          </cell>
          <cell r="U36"/>
          <cell r="V36"/>
          <cell r="W36" t="str">
            <v>PROIETTI ZACCARIA</v>
          </cell>
          <cell r="X36" t="str">
            <v>ROBERTO</v>
          </cell>
          <cell r="Y36">
            <v>27284</v>
          </cell>
          <cell r="Z36" t="str">
            <v>M</v>
          </cell>
          <cell r="AA36" t="str">
            <v>ROMA</v>
          </cell>
          <cell r="AB36" t="str">
            <v>VIA NUOVA 6</v>
          </cell>
          <cell r="AC36">
            <v>40127</v>
          </cell>
          <cell r="AD36" t="str">
            <v>BOLOGNA</v>
          </cell>
          <cell r="AE36" t="str">
            <v>PRTRR74P12H501Y</v>
          </cell>
          <cell r="AF36"/>
          <cell r="AG36">
            <v>3938500909</v>
          </cell>
          <cell r="AH36" t="str">
            <v>ROBERTOZACCARIA@YAHOO</v>
          </cell>
          <cell r="AI36"/>
          <cell r="AJ36"/>
          <cell r="AK36">
            <v>50</v>
          </cell>
          <cell r="AL36"/>
          <cell r="AM36"/>
          <cell r="AN36">
            <v>27.5</v>
          </cell>
          <cell r="AO36">
            <v>10</v>
          </cell>
          <cell r="AP36">
            <v>55</v>
          </cell>
          <cell r="AQ36">
            <v>10</v>
          </cell>
          <cell r="AR36">
            <v>55</v>
          </cell>
          <cell r="AS36">
            <v>10</v>
          </cell>
          <cell r="AT36">
            <v>55</v>
          </cell>
          <cell r="AU36">
            <v>10</v>
          </cell>
          <cell r="AV36">
            <v>55</v>
          </cell>
          <cell r="AW36">
            <v>10</v>
          </cell>
          <cell r="AX36"/>
          <cell r="AY36"/>
          <cell r="AZ36"/>
          <cell r="BA36"/>
          <cell r="BB36"/>
          <cell r="BC36"/>
          <cell r="BD36"/>
          <cell r="BE36"/>
          <cell r="BF36"/>
          <cell r="BG36"/>
        </row>
        <row r="37">
          <cell r="A37" t="str">
            <v>PROIETTI ZACCARIA.</v>
          </cell>
          <cell r="B37" t="str">
            <v>RODOLFO</v>
          </cell>
          <cell r="C37">
            <v>42864</v>
          </cell>
          <cell r="D37" t="str">
            <v>M</v>
          </cell>
          <cell r="E37" t="str">
            <v>BOLOGNA</v>
          </cell>
          <cell r="F37" t="str">
            <v>PRTRLF17E09A944B</v>
          </cell>
          <cell r="G37" t="str">
            <v>ATLETA</v>
          </cell>
          <cell r="H37">
            <v>2</v>
          </cell>
          <cell r="I37" t="str">
            <v>avviamento</v>
          </cell>
          <cell r="J37" t="str">
            <v>VIA NUOVA 6</v>
          </cell>
          <cell r="K37">
            <v>40127</v>
          </cell>
          <cell r="L37" t="str">
            <v>BOLOGNA</v>
          </cell>
          <cell r="M37"/>
          <cell r="N37">
            <v>3938500909</v>
          </cell>
          <cell r="O37" t="str">
            <v>ROBERTOZACCARIA@YAHOO</v>
          </cell>
          <cell r="P37"/>
          <cell r="Q37"/>
          <cell r="R37"/>
          <cell r="S37" t="str">
            <v>2021-2022</v>
          </cell>
          <cell r="T37">
            <v>44853</v>
          </cell>
          <cell r="U37"/>
          <cell r="V37"/>
          <cell r="W37" t="str">
            <v>PROIETTI ZACCARIA</v>
          </cell>
          <cell r="X37" t="str">
            <v>ROBERTO</v>
          </cell>
          <cell r="Y37">
            <v>27284</v>
          </cell>
          <cell r="Z37" t="str">
            <v>M</v>
          </cell>
          <cell r="AA37" t="str">
            <v>ROMA</v>
          </cell>
          <cell r="AB37" t="str">
            <v>VIA NUOVA 6</v>
          </cell>
          <cell r="AC37">
            <v>40127</v>
          </cell>
          <cell r="AD37" t="str">
            <v>BOLOGNA</v>
          </cell>
          <cell r="AE37" t="str">
            <v>PRTRR74P12H501Y</v>
          </cell>
          <cell r="AF37"/>
          <cell r="AG37">
            <v>3938500909</v>
          </cell>
          <cell r="AH37" t="str">
            <v>ROBERTOZACCARIA@YAHOO</v>
          </cell>
          <cell r="AI37"/>
          <cell r="AJ37"/>
          <cell r="AK37">
            <v>15</v>
          </cell>
          <cell r="AL37"/>
          <cell r="AM37"/>
          <cell r="AN37"/>
          <cell r="AO37"/>
          <cell r="AP37"/>
          <cell r="AQ37"/>
          <cell r="AR37"/>
          <cell r="AS37"/>
          <cell r="AT37"/>
          <cell r="AU37"/>
          <cell r="AV37"/>
          <cell r="AW37"/>
          <cell r="AX37"/>
          <cell r="AY37"/>
          <cell r="AZ37"/>
          <cell r="BA37"/>
          <cell r="BB37"/>
          <cell r="BC37"/>
          <cell r="BD37"/>
          <cell r="BE37"/>
          <cell r="BF37"/>
          <cell r="BG37"/>
        </row>
        <row r="38">
          <cell r="A38" t="str">
            <v>RONCARATI</v>
          </cell>
          <cell r="B38" t="str">
            <v>SOFIA</v>
          </cell>
          <cell r="C38">
            <v>37777</v>
          </cell>
          <cell r="D38" t="str">
            <v>F</v>
          </cell>
          <cell r="E38" t="str">
            <v>BOLOGNA</v>
          </cell>
          <cell r="F38" t="str">
            <v>RNCSFO03H45A944N</v>
          </cell>
          <cell r="G38" t="str">
            <v>ATLETA</v>
          </cell>
          <cell r="H38">
            <v>5</v>
          </cell>
          <cell r="I38" t="str">
            <v>agonistico</v>
          </cell>
          <cell r="J38" t="str">
            <v>VIA ANDREINI 25</v>
          </cell>
          <cell r="K38">
            <v>40127</v>
          </cell>
          <cell r="L38" t="str">
            <v>BOLOGNA</v>
          </cell>
          <cell r="M38"/>
          <cell r="N38">
            <v>3484116751</v>
          </cell>
          <cell r="O38" t="str">
            <v>fulvia.montanari@alice.it</v>
          </cell>
          <cell r="P38" t="str">
            <v>G</v>
          </cell>
          <cell r="Q38">
            <v>220364010</v>
          </cell>
          <cell r="R38">
            <v>409226</v>
          </cell>
          <cell r="S38" t="str">
            <v>2021-2022</v>
          </cell>
          <cell r="T38">
            <v>44440</v>
          </cell>
          <cell r="U38">
            <v>44490</v>
          </cell>
          <cell r="V38"/>
          <cell r="W38" t="str">
            <v>MONTANARI</v>
          </cell>
          <cell r="X38" t="str">
            <v>FULVIA</v>
          </cell>
          <cell r="Y38">
            <v>24337</v>
          </cell>
          <cell r="Z38" t="str">
            <v>F</v>
          </cell>
          <cell r="AA38" t="str">
            <v>BOLOGNA</v>
          </cell>
          <cell r="AB38" t="str">
            <v>VIA ANDREINI 25</v>
          </cell>
          <cell r="AC38">
            <v>40127</v>
          </cell>
          <cell r="AD38" t="str">
            <v>BOLOGNA</v>
          </cell>
          <cell r="AE38" t="str">
            <v>MNTFLV66M58A944Q</v>
          </cell>
          <cell r="AF38"/>
          <cell r="AG38"/>
          <cell r="AH38" t="str">
            <v>fulvia.montanari@alice.it</v>
          </cell>
          <cell r="AI38"/>
          <cell r="AJ38"/>
          <cell r="AK38"/>
          <cell r="AL38"/>
          <cell r="AM38"/>
          <cell r="AN38"/>
          <cell r="AO38"/>
          <cell r="AP38"/>
          <cell r="AQ38"/>
          <cell r="AR38"/>
          <cell r="AS38"/>
          <cell r="AT38"/>
          <cell r="AU38"/>
          <cell r="AV38"/>
          <cell r="AW38"/>
          <cell r="AX38"/>
          <cell r="AY38"/>
          <cell r="AZ38"/>
          <cell r="BA38"/>
          <cell r="BB38"/>
          <cell r="BC38"/>
          <cell r="BD38"/>
          <cell r="BE38"/>
          <cell r="BF38"/>
          <cell r="BG38"/>
        </row>
        <row r="39">
          <cell r="A39" t="str">
            <v xml:space="preserve">SAID </v>
          </cell>
          <cell r="B39" t="str">
            <v>SARA</v>
          </cell>
          <cell r="C39">
            <v>40805</v>
          </cell>
          <cell r="D39" t="str">
            <v>F</v>
          </cell>
          <cell r="E39" t="str">
            <v>BOLOGNA</v>
          </cell>
          <cell r="F39" t="str">
            <v>SDASRA11P59A944C</v>
          </cell>
          <cell r="G39" t="str">
            <v>ATLETA</v>
          </cell>
          <cell r="H39">
            <v>3</v>
          </cell>
          <cell r="I39" t="str">
            <v>preagonistico</v>
          </cell>
          <cell r="J39" t="str">
            <v>VIA CASINI 6</v>
          </cell>
          <cell r="K39">
            <v>40127</v>
          </cell>
          <cell r="L39" t="str">
            <v>BOLOGNA</v>
          </cell>
          <cell r="M39"/>
          <cell r="N39">
            <v>3381067968</v>
          </cell>
          <cell r="O39"/>
          <cell r="P39"/>
          <cell r="Q39"/>
          <cell r="R39"/>
          <cell r="S39" t="str">
            <v>2021-2022</v>
          </cell>
          <cell r="T39">
            <v>44455</v>
          </cell>
          <cell r="U39"/>
          <cell r="V39"/>
          <cell r="W39" t="str">
            <v>SAID</v>
          </cell>
          <cell r="X39" t="str">
            <v>BOUCHAIB</v>
          </cell>
          <cell r="Y39">
            <v>24129</v>
          </cell>
          <cell r="Z39" t="str">
            <v>M</v>
          </cell>
          <cell r="AA39" t="str">
            <v>MAROCCO</v>
          </cell>
          <cell r="AB39" t="str">
            <v>VIA CASINI 6</v>
          </cell>
          <cell r="AC39">
            <v>40127</v>
          </cell>
          <cell r="AD39" t="str">
            <v>BOLOGNA</v>
          </cell>
          <cell r="AE39" t="str">
            <v>SDABHB66A22Z330W</v>
          </cell>
          <cell r="AF39"/>
          <cell r="AG39"/>
          <cell r="AH39"/>
          <cell r="AI39"/>
          <cell r="AJ39"/>
          <cell r="AK39">
            <v>50</v>
          </cell>
          <cell r="AL39">
            <v>45</v>
          </cell>
          <cell r="AM39"/>
          <cell r="AN39">
            <v>65</v>
          </cell>
          <cell r="AO39"/>
          <cell r="AP39"/>
          <cell r="AQ39"/>
          <cell r="AR39"/>
          <cell r="AS39"/>
          <cell r="AT39"/>
          <cell r="AU39"/>
          <cell r="AV39"/>
          <cell r="AW39"/>
          <cell r="AX39"/>
          <cell r="AY39"/>
          <cell r="AZ39"/>
          <cell r="BA39"/>
          <cell r="BB39"/>
          <cell r="BC39"/>
          <cell r="BD39"/>
          <cell r="BE39"/>
          <cell r="BF39"/>
          <cell r="BG39"/>
        </row>
        <row r="40">
          <cell r="A40" t="str">
            <v>SARAJI</v>
          </cell>
          <cell r="B40" t="str">
            <v>ATHINA MEHRY</v>
          </cell>
          <cell r="C40">
            <v>36901</v>
          </cell>
          <cell r="D40" t="str">
            <v>F</v>
          </cell>
          <cell r="E40" t="str">
            <v>VENEZIA</v>
          </cell>
          <cell r="F40" t="str">
            <v>SRJTNM01A50L736A</v>
          </cell>
          <cell r="G40" t="str">
            <v>ATLETA</v>
          </cell>
          <cell r="H40">
            <v>3</v>
          </cell>
          <cell r="I40" t="str">
            <v>agonistico</v>
          </cell>
          <cell r="J40" t="str">
            <v>VIA  TOMMASO CASINI 8</v>
          </cell>
          <cell r="K40">
            <v>40127</v>
          </cell>
          <cell r="L40" t="str">
            <v>BOLOGNA</v>
          </cell>
          <cell r="M40"/>
          <cell r="N40">
            <v>3663788567</v>
          </cell>
          <cell r="O40" t="str">
            <v>ATHINA.SARAJI@GMAIL.COM</v>
          </cell>
          <cell r="P40" t="str">
            <v>A</v>
          </cell>
          <cell r="Q40">
            <v>220624860</v>
          </cell>
          <cell r="R40"/>
          <cell r="S40" t="str">
            <v>2021-2022</v>
          </cell>
          <cell r="T40">
            <v>44476</v>
          </cell>
          <cell r="U40"/>
          <cell r="V40"/>
          <cell r="W40" t="str">
            <v>STAVRIDIS</v>
          </cell>
          <cell r="X40" t="str">
            <v>MARINA</v>
          </cell>
          <cell r="Y40">
            <v>24968</v>
          </cell>
          <cell r="Z40" t="str">
            <v>F</v>
          </cell>
          <cell r="AA40" t="str">
            <v>VENEZIA</v>
          </cell>
          <cell r="AB40" t="str">
            <v>VIA BISSAGOLA 21</v>
          </cell>
          <cell r="AC40">
            <v>30174</v>
          </cell>
          <cell r="AD40" t="str">
            <v>VENEZIA</v>
          </cell>
          <cell r="AE40" t="str">
            <v>STVMRN68E50L736C</v>
          </cell>
          <cell r="AF40"/>
          <cell r="AG40"/>
          <cell r="AH40"/>
          <cell r="AI40"/>
          <cell r="AJ40"/>
          <cell r="AK40">
            <v>50</v>
          </cell>
          <cell r="AL40"/>
          <cell r="AM40"/>
          <cell r="AN40">
            <v>55</v>
          </cell>
          <cell r="AO40"/>
          <cell r="AP40">
            <v>55</v>
          </cell>
          <cell r="AQ40"/>
          <cell r="AR40">
            <v>55</v>
          </cell>
          <cell r="AS40"/>
          <cell r="AT40">
            <v>55</v>
          </cell>
          <cell r="AU40"/>
          <cell r="AV40">
            <v>55</v>
          </cell>
          <cell r="AW40"/>
          <cell r="AX40"/>
          <cell r="AY40"/>
          <cell r="AZ40"/>
          <cell r="BA40"/>
          <cell r="BB40"/>
          <cell r="BC40"/>
          <cell r="BD40"/>
          <cell r="BE40"/>
          <cell r="BF40"/>
          <cell r="BG40"/>
        </row>
        <row r="41">
          <cell r="A41" t="str">
            <v xml:space="preserve">SAVINO </v>
          </cell>
          <cell r="B41" t="str">
            <v>GIULIA</v>
          </cell>
          <cell r="C41">
            <v>40587</v>
          </cell>
          <cell r="D41" t="str">
            <v>F</v>
          </cell>
          <cell r="E41" t="str">
            <v>BOLOGNA</v>
          </cell>
          <cell r="F41" t="str">
            <v>SVNGLI11B53A944O</v>
          </cell>
          <cell r="G41" t="str">
            <v>ATLETA</v>
          </cell>
          <cell r="H41">
            <v>3</v>
          </cell>
          <cell r="I41" t="str">
            <v>agonistico</v>
          </cell>
          <cell r="J41" t="str">
            <v>VIA E. SALGARI 7</v>
          </cell>
          <cell r="K41">
            <v>40127</v>
          </cell>
          <cell r="L41" t="str">
            <v>BOLOGNA</v>
          </cell>
          <cell r="M41"/>
          <cell r="N41">
            <v>3925448838</v>
          </cell>
          <cell r="O41" t="str">
            <v>nava.roberta@gmail.com</v>
          </cell>
          <cell r="P41" t="str">
            <v>A</v>
          </cell>
          <cell r="Q41">
            <v>220338779</v>
          </cell>
          <cell r="R41">
            <v>508637</v>
          </cell>
          <cell r="S41" t="str">
            <v>2021-2022</v>
          </cell>
          <cell r="T41">
            <v>44445</v>
          </cell>
          <cell r="U41">
            <v>44439</v>
          </cell>
          <cell r="V41"/>
          <cell r="W41" t="str">
            <v>NAVA</v>
          </cell>
          <cell r="X41" t="str">
            <v>ROBERTA</v>
          </cell>
          <cell r="Y41" t="str">
            <v>2906/1974</v>
          </cell>
          <cell r="Z41" t="str">
            <v>F</v>
          </cell>
          <cell r="AA41" t="str">
            <v>CERNUSCO SUL NAVIGLIO</v>
          </cell>
          <cell r="AB41" t="str">
            <v>VIA E. SALGARI, 7</v>
          </cell>
          <cell r="AC41">
            <v>40127</v>
          </cell>
          <cell r="AD41" t="str">
            <v>BOLOGNA</v>
          </cell>
          <cell r="AE41" t="str">
            <v>NVARRT74H69C523T</v>
          </cell>
          <cell r="AF41"/>
          <cell r="AG41">
            <v>3925448838</v>
          </cell>
          <cell r="AH41" t="str">
            <v>nava.roberta@gmail.com</v>
          </cell>
          <cell r="AI41"/>
          <cell r="AJ41"/>
          <cell r="AK41">
            <v>50</v>
          </cell>
          <cell r="AL41">
            <v>110</v>
          </cell>
          <cell r="AM41"/>
          <cell r="AN41">
            <v>110</v>
          </cell>
          <cell r="AO41"/>
          <cell r="AP41">
            <v>110</v>
          </cell>
          <cell r="AQ41"/>
          <cell r="AR41">
            <v>110</v>
          </cell>
          <cell r="AS41"/>
          <cell r="AT41"/>
          <cell r="AU41"/>
          <cell r="AV41">
            <v>55</v>
          </cell>
          <cell r="AW41"/>
          <cell r="AX41"/>
          <cell r="AY41"/>
          <cell r="AZ41"/>
          <cell r="BA41"/>
          <cell r="BB41"/>
          <cell r="BC41"/>
          <cell r="BD41"/>
          <cell r="BE41"/>
          <cell r="BF41"/>
          <cell r="BG41"/>
        </row>
        <row r="42">
          <cell r="A42" t="str">
            <v xml:space="preserve">SERRA </v>
          </cell>
          <cell r="B42" t="str">
            <v>ALICE</v>
          </cell>
          <cell r="C42">
            <v>40347</v>
          </cell>
          <cell r="D42" t="str">
            <v>F</v>
          </cell>
          <cell r="E42" t="str">
            <v>BOLOGNA</v>
          </cell>
          <cell r="F42" t="str">
            <v>SRRLCA10H58A944Y</v>
          </cell>
          <cell r="G42" t="str">
            <v>ATLETA</v>
          </cell>
          <cell r="H42">
            <v>1</v>
          </cell>
          <cell r="I42" t="str">
            <v>preagonistico</v>
          </cell>
          <cell r="J42" t="str">
            <v>VIA WEBER1</v>
          </cell>
          <cell r="K42">
            <v>40138</v>
          </cell>
          <cell r="L42" t="str">
            <v>BOLOGNA</v>
          </cell>
          <cell r="M42"/>
          <cell r="N42">
            <v>3496766827</v>
          </cell>
          <cell r="O42"/>
          <cell r="P42" t="str">
            <v>G</v>
          </cell>
          <cell r="Q42">
            <v>210230653</v>
          </cell>
          <cell r="R42">
            <v>523943</v>
          </cell>
          <cell r="S42" t="str">
            <v>2021-2022</v>
          </cell>
          <cell r="T42">
            <v>44447</v>
          </cell>
          <cell r="U42">
            <v>43809</v>
          </cell>
          <cell r="V42"/>
          <cell r="W42" t="str">
            <v xml:space="preserve">BRIGNANI </v>
          </cell>
          <cell r="X42" t="str">
            <v>STEFANIA</v>
          </cell>
          <cell r="Y42">
            <v>26677</v>
          </cell>
          <cell r="Z42" t="str">
            <v>F</v>
          </cell>
          <cell r="AA42" t="str">
            <v>VARESE</v>
          </cell>
          <cell r="AB42" t="str">
            <v>VIA WEBER 1</v>
          </cell>
          <cell r="AC42">
            <v>40138</v>
          </cell>
          <cell r="AD42" t="str">
            <v>BOLOGNA</v>
          </cell>
          <cell r="AE42" t="str">
            <v>BRGSFN73A53L682S</v>
          </cell>
          <cell r="AF42"/>
          <cell r="AG42"/>
          <cell r="AH42"/>
          <cell r="AI42"/>
          <cell r="AJ42"/>
          <cell r="AK42">
            <v>50</v>
          </cell>
          <cell r="AL42">
            <v>65</v>
          </cell>
          <cell r="AM42">
            <v>10</v>
          </cell>
          <cell r="AN42">
            <v>65</v>
          </cell>
          <cell r="AO42">
            <v>10</v>
          </cell>
          <cell r="AP42"/>
          <cell r="AQ42"/>
          <cell r="AR42">
            <v>65</v>
          </cell>
          <cell r="AS42">
            <v>10</v>
          </cell>
          <cell r="AT42"/>
          <cell r="AU42"/>
          <cell r="AV42">
            <v>65</v>
          </cell>
          <cell r="AW42"/>
          <cell r="AX42"/>
          <cell r="AY42"/>
          <cell r="AZ42"/>
          <cell r="BA42"/>
          <cell r="BB42"/>
          <cell r="BC42"/>
          <cell r="BD42"/>
          <cell r="BE42"/>
          <cell r="BF42"/>
          <cell r="BG42"/>
        </row>
        <row r="43">
          <cell r="A43" t="str">
            <v>SITTI</v>
          </cell>
          <cell r="B43" t="str">
            <v>CAMILLA</v>
          </cell>
          <cell r="C43">
            <v>37301</v>
          </cell>
          <cell r="D43" t="str">
            <v>F</v>
          </cell>
          <cell r="E43" t="str">
            <v>BOLOGNA</v>
          </cell>
          <cell r="F43" t="str">
            <v>STTCLL02B54A944J</v>
          </cell>
          <cell r="G43" t="str">
            <v>ATLETA</v>
          </cell>
          <cell r="H43">
            <v>5</v>
          </cell>
          <cell r="I43" t="str">
            <v>agonistico</v>
          </cell>
          <cell r="J43" t="str">
            <v>VIA GHIBERTI 15</v>
          </cell>
          <cell r="K43">
            <v>40138</v>
          </cell>
          <cell r="L43" t="str">
            <v>BOLOGNA</v>
          </cell>
          <cell r="M43"/>
          <cell r="N43">
            <v>3478101867</v>
          </cell>
          <cell r="O43"/>
          <cell r="P43" t="str">
            <v>A</v>
          </cell>
          <cell r="Q43">
            <v>220364009</v>
          </cell>
          <cell r="R43">
            <v>413640</v>
          </cell>
          <cell r="S43" t="str">
            <v>2021-2022</v>
          </cell>
          <cell r="T43">
            <v>44455</v>
          </cell>
          <cell r="U43">
            <v>44210</v>
          </cell>
          <cell r="V43"/>
          <cell r="W43" t="str">
            <v>TRENTINI</v>
          </cell>
          <cell r="X43" t="str">
            <v>BARBARA</v>
          </cell>
          <cell r="Y43">
            <v>24928</v>
          </cell>
          <cell r="Z43" t="str">
            <v>F</v>
          </cell>
          <cell r="AA43" t="str">
            <v>BOLOGNA</v>
          </cell>
          <cell r="AB43" t="str">
            <v>VIA GHIBERTI 15</v>
          </cell>
          <cell r="AC43">
            <v>40138</v>
          </cell>
          <cell r="AD43" t="str">
            <v>BOLOGNA</v>
          </cell>
          <cell r="AE43" t="str">
            <v>TRNBBR68C71A944I</v>
          </cell>
          <cell r="AF43"/>
          <cell r="AG43">
            <v>3478101867</v>
          </cell>
          <cell r="AH43"/>
          <cell r="AI43"/>
          <cell r="AJ43"/>
          <cell r="AK43">
            <v>50</v>
          </cell>
          <cell r="AL43">
            <v>70</v>
          </cell>
          <cell r="AM43"/>
          <cell r="AN43">
            <v>70</v>
          </cell>
          <cell r="AO43"/>
          <cell r="AP43">
            <v>70</v>
          </cell>
          <cell r="AQ43"/>
          <cell r="AR43">
            <v>70</v>
          </cell>
          <cell r="AS43"/>
          <cell r="AT43">
            <v>35</v>
          </cell>
          <cell r="AU43"/>
          <cell r="AV43">
            <v>70</v>
          </cell>
          <cell r="AW43"/>
          <cell r="AX43"/>
          <cell r="AY43"/>
          <cell r="AZ43"/>
          <cell r="BA43"/>
          <cell r="BB43"/>
          <cell r="BC43"/>
          <cell r="BD43"/>
          <cell r="BE43"/>
          <cell r="BF43"/>
          <cell r="BG43"/>
        </row>
        <row r="44">
          <cell r="A44" t="str">
            <v>TASSI</v>
          </cell>
          <cell r="B44" t="str">
            <v>FEDERICA</v>
          </cell>
          <cell r="C44">
            <v>38530</v>
          </cell>
          <cell r="D44" t="str">
            <v>F</v>
          </cell>
          <cell r="E44" t="str">
            <v>BOLOGNA</v>
          </cell>
          <cell r="F44" t="str">
            <v>TSSFRC05H67A944J</v>
          </cell>
          <cell r="G44" t="str">
            <v>ATLETA</v>
          </cell>
          <cell r="H44">
            <v>2</v>
          </cell>
          <cell r="I44" t="str">
            <v>avviamento</v>
          </cell>
          <cell r="J44" t="str">
            <v>VIA SERENA 4/2</v>
          </cell>
          <cell r="K44">
            <v>40127</v>
          </cell>
          <cell r="L44" t="str">
            <v>BOLOGNA</v>
          </cell>
          <cell r="M44"/>
          <cell r="N44">
            <v>3389508463</v>
          </cell>
          <cell r="O44"/>
          <cell r="P44"/>
          <cell r="Q44"/>
          <cell r="R44"/>
          <cell r="S44" t="str">
            <v>2021-2022</v>
          </cell>
          <cell r="T44">
            <v>44488</v>
          </cell>
          <cell r="U44"/>
          <cell r="V44"/>
          <cell r="W44" t="str">
            <v>BARTOLINI</v>
          </cell>
          <cell r="X44" t="str">
            <v>STEFANIA</v>
          </cell>
          <cell r="Y44">
            <v>26840</v>
          </cell>
          <cell r="Z44" t="str">
            <v>F</v>
          </cell>
          <cell r="AA44" t="str">
            <v>RICCIONE</v>
          </cell>
          <cell r="AB44" t="str">
            <v>VIA SERENA 4/2</v>
          </cell>
          <cell r="AC44">
            <v>40127</v>
          </cell>
          <cell r="AD44" t="str">
            <v>BOLOGNA</v>
          </cell>
          <cell r="AE44" t="str">
            <v>BRTSFN73H65H274D</v>
          </cell>
          <cell r="AF44"/>
          <cell r="AG44">
            <v>3389508463</v>
          </cell>
          <cell r="AH44"/>
          <cell r="AI44"/>
          <cell r="AJ44"/>
          <cell r="AK44">
            <v>50</v>
          </cell>
          <cell r="AL44"/>
          <cell r="AM44"/>
          <cell r="AN44">
            <v>28</v>
          </cell>
          <cell r="AO44">
            <v>10</v>
          </cell>
          <cell r="AP44">
            <v>40</v>
          </cell>
          <cell r="AQ44">
            <v>10</v>
          </cell>
          <cell r="AR44"/>
          <cell r="AS44"/>
          <cell r="AT44"/>
          <cell r="AU44"/>
          <cell r="AV44"/>
          <cell r="AW44"/>
          <cell r="AX44"/>
          <cell r="AY44"/>
          <cell r="AZ44"/>
          <cell r="BA44"/>
          <cell r="BB44"/>
          <cell r="BC44"/>
          <cell r="BD44"/>
          <cell r="BE44"/>
          <cell r="BF44"/>
          <cell r="BG44"/>
        </row>
        <row r="45">
          <cell r="A45" t="str">
            <v>TRENTINI</v>
          </cell>
          <cell r="B45" t="str">
            <v>CHIARA</v>
          </cell>
          <cell r="C45">
            <v>35781</v>
          </cell>
          <cell r="D45" t="str">
            <v>F</v>
          </cell>
          <cell r="E45" t="str">
            <v>BOLOGNA</v>
          </cell>
          <cell r="F45" t="str">
            <v>TRNCHR97T57A944D</v>
          </cell>
          <cell r="G45" t="str">
            <v>ATLETA</v>
          </cell>
          <cell r="H45">
            <v>5</v>
          </cell>
          <cell r="I45" t="str">
            <v>agonistico</v>
          </cell>
          <cell r="J45" t="str">
            <v>VIA LARGA 52/13</v>
          </cell>
          <cell r="K45">
            <v>40127</v>
          </cell>
          <cell r="L45" t="str">
            <v>BOLOGNA</v>
          </cell>
          <cell r="M45" t="str">
            <v>051.502607</v>
          </cell>
          <cell r="N45">
            <v>3891651980</v>
          </cell>
          <cell r="O45" t="str">
            <v>piero.trentini@unibo.it</v>
          </cell>
          <cell r="P45" t="str">
            <v>D</v>
          </cell>
          <cell r="Q45">
            <v>220348368</v>
          </cell>
          <cell r="R45">
            <v>365736</v>
          </cell>
          <cell r="S45" t="str">
            <v>2021-2022</v>
          </cell>
          <cell r="T45">
            <v>44440</v>
          </cell>
          <cell r="U45">
            <v>44334</v>
          </cell>
          <cell r="V45"/>
          <cell r="W45" t="str">
            <v>FERRARI</v>
          </cell>
          <cell r="X45" t="str">
            <v>MARIAROSA</v>
          </cell>
          <cell r="Y45">
            <v>23845</v>
          </cell>
          <cell r="Z45" t="str">
            <v>F</v>
          </cell>
          <cell r="AA45" t="str">
            <v>BOLOGNA</v>
          </cell>
          <cell r="AB45" t="str">
            <v>VIA LARGA 52/13</v>
          </cell>
          <cell r="AC45">
            <v>40127</v>
          </cell>
          <cell r="AD45" t="str">
            <v>BOLOGNA</v>
          </cell>
          <cell r="AE45" t="str">
            <v>FRNMRS65A53A944X</v>
          </cell>
          <cell r="AF45" t="str">
            <v>051/502607</v>
          </cell>
          <cell r="AG45">
            <v>3463646203</v>
          </cell>
          <cell r="AH45" t="str">
            <v>piero.trentini@unibo.it</v>
          </cell>
          <cell r="AI45"/>
          <cell r="AJ45"/>
          <cell r="AK45"/>
          <cell r="AL45"/>
          <cell r="AM45"/>
          <cell r="AN45"/>
          <cell r="AO45"/>
          <cell r="AP45"/>
          <cell r="AQ45"/>
          <cell r="AR45"/>
          <cell r="AS45"/>
          <cell r="AT45"/>
          <cell r="AU45"/>
          <cell r="AV45"/>
          <cell r="AW45"/>
          <cell r="AX45"/>
          <cell r="AY45"/>
          <cell r="AZ45"/>
          <cell r="BA45"/>
          <cell r="BB45"/>
          <cell r="BC45"/>
          <cell r="BD45"/>
          <cell r="BE45"/>
          <cell r="BF45"/>
          <cell r="BG45"/>
        </row>
        <row r="46">
          <cell r="A46" t="str">
            <v xml:space="preserve">VACARCIUC </v>
          </cell>
          <cell r="B46" t="str">
            <v>GEORGIA</v>
          </cell>
          <cell r="C46">
            <v>40463</v>
          </cell>
          <cell r="D46" t="str">
            <v>F</v>
          </cell>
          <cell r="E46" t="str">
            <v>BOLOGNA</v>
          </cell>
          <cell r="F46" t="str">
            <v>VCRGRG10R52A944O</v>
          </cell>
          <cell r="G46" t="str">
            <v>ATLETA</v>
          </cell>
          <cell r="H46"/>
          <cell r="I46" t="str">
            <v>avviamento</v>
          </cell>
          <cell r="J46" t="str">
            <v>VIA GRAZIA DELEDDA 16</v>
          </cell>
          <cell r="K46">
            <v>40127</v>
          </cell>
          <cell r="L46" t="str">
            <v>BOLOGNA</v>
          </cell>
          <cell r="M46"/>
          <cell r="N46">
            <v>3273540733</v>
          </cell>
          <cell r="O46" t="str">
            <v>veracarciuc@libero.it</v>
          </cell>
          <cell r="P46"/>
          <cell r="Q46"/>
          <cell r="R46"/>
          <cell r="S46" t="str">
            <v>2020-2021</v>
          </cell>
          <cell r="T46">
            <v>44117</v>
          </cell>
          <cell r="U46"/>
          <cell r="V46"/>
          <cell r="W46" t="str">
            <v>VACARCIUC</v>
          </cell>
          <cell r="X46" t="str">
            <v>GHEORGHE</v>
          </cell>
          <cell r="Y46">
            <v>28439</v>
          </cell>
          <cell r="Z46" t="str">
            <v>M</v>
          </cell>
          <cell r="AA46" t="str">
            <v>MOLDAVIA</v>
          </cell>
          <cell r="AB46" t="str">
            <v>VIA GRAZIA DELEDDA 16</v>
          </cell>
          <cell r="AC46">
            <v>40127</v>
          </cell>
          <cell r="AD46" t="str">
            <v>BOLOGNA</v>
          </cell>
          <cell r="AE46" t="str">
            <v>VCRGRG77S10Z140E</v>
          </cell>
          <cell r="AF46"/>
          <cell r="AG46"/>
          <cell r="AH46"/>
          <cell r="AI46"/>
          <cell r="AJ46"/>
          <cell r="AK46"/>
          <cell r="AL46"/>
          <cell r="AM46"/>
          <cell r="AN46"/>
          <cell r="AO46"/>
          <cell r="AP46"/>
          <cell r="AQ46"/>
          <cell r="AR46"/>
          <cell r="AS46"/>
          <cell r="AT46">
            <v>55</v>
          </cell>
          <cell r="AU46">
            <v>10</v>
          </cell>
          <cell r="AV46">
            <v>55</v>
          </cell>
          <cell r="AW46">
            <v>10</v>
          </cell>
          <cell r="AX46"/>
          <cell r="AY46"/>
          <cell r="AZ46"/>
          <cell r="BA46"/>
          <cell r="BB46"/>
          <cell r="BC46"/>
          <cell r="BD46"/>
          <cell r="BE46"/>
          <cell r="BF46"/>
          <cell r="BG46"/>
        </row>
        <row r="47">
          <cell r="A47" t="str">
            <v>ZUPPIROLI</v>
          </cell>
        </row>
      </sheetData>
      <sheetData sheetId="2">
        <row r="2">
          <cell r="AB2" t="str">
            <v>GRUPPI</v>
          </cell>
          <cell r="AC2"/>
          <cell r="AD2"/>
          <cell r="AE2"/>
          <cell r="AF2" t="str">
            <v>F</v>
          </cell>
          <cell r="AG2"/>
          <cell r="AH2" t="str">
            <v>O</v>
          </cell>
          <cell r="AI2"/>
          <cell r="AJ2" t="str">
            <v>L</v>
          </cell>
          <cell r="AK2"/>
          <cell r="AL2" t="str">
            <v>SCONTO</v>
          </cell>
          <cell r="AM2"/>
          <cell r="BC2" t="str">
            <v>CIFRA</v>
          </cell>
          <cell r="BD2" t="str">
            <v>INLETTERE</v>
          </cell>
        </row>
        <row r="3">
          <cell r="AB3" t="str">
            <v>AVVIAMENTO</v>
          </cell>
          <cell r="AC3"/>
          <cell r="AD3"/>
          <cell r="AE3"/>
          <cell r="AF3">
            <v>55</v>
          </cell>
          <cell r="AG3"/>
          <cell r="AH3">
            <v>40</v>
          </cell>
          <cell r="AI3"/>
          <cell r="AJ3"/>
          <cell r="AK3"/>
          <cell r="AL3">
            <v>5.5</v>
          </cell>
          <cell r="AM3"/>
          <cell r="BC3">
            <v>0</v>
          </cell>
          <cell r="BD3" t="str">
            <v>ZERO</v>
          </cell>
        </row>
        <row r="4">
          <cell r="AB4" t="str">
            <v>SOLO DANCE</v>
          </cell>
          <cell r="AC4"/>
          <cell r="AD4"/>
          <cell r="AE4"/>
          <cell r="AF4">
            <v>15</v>
          </cell>
          <cell r="AG4"/>
          <cell r="AH4"/>
          <cell r="AI4"/>
          <cell r="AJ4"/>
          <cell r="AK4"/>
          <cell r="AL4">
            <v>1.5</v>
          </cell>
          <cell r="AM4"/>
          <cell r="BC4">
            <v>1</v>
          </cell>
          <cell r="BD4" t="str">
            <v>UNO</v>
          </cell>
        </row>
        <row r="5">
          <cell r="AB5" t="str">
            <v>PREAGONISTICO</v>
          </cell>
          <cell r="AC5"/>
          <cell r="AD5"/>
          <cell r="AE5"/>
          <cell r="AF5">
            <v>65</v>
          </cell>
          <cell r="AG5"/>
          <cell r="AH5"/>
          <cell r="AI5"/>
          <cell r="AJ5"/>
          <cell r="AK5"/>
          <cell r="AL5">
            <v>6.5</v>
          </cell>
          <cell r="AM5"/>
          <cell r="BC5">
            <v>2</v>
          </cell>
          <cell r="BD5" t="str">
            <v>DUE</v>
          </cell>
        </row>
        <row r="6">
          <cell r="AB6" t="str">
            <v>AGONISTICO</v>
          </cell>
          <cell r="AC6"/>
          <cell r="AD6"/>
          <cell r="AE6"/>
          <cell r="AF6">
            <v>110</v>
          </cell>
          <cell r="AG6"/>
          <cell r="AH6">
            <v>70</v>
          </cell>
          <cell r="AI6"/>
          <cell r="AJ6">
            <v>85</v>
          </cell>
          <cell r="AK6"/>
          <cell r="AL6">
            <v>11</v>
          </cell>
          <cell r="AM6"/>
          <cell r="BC6">
            <v>3</v>
          </cell>
          <cell r="BD6" t="str">
            <v>TRE</v>
          </cell>
        </row>
        <row r="7">
          <cell r="AB7" t="str">
            <v>ISCRIZIONE</v>
          </cell>
          <cell r="AC7"/>
          <cell r="AD7"/>
          <cell r="AE7"/>
          <cell r="AF7">
            <v>50</v>
          </cell>
          <cell r="AG7"/>
          <cell r="AH7"/>
          <cell r="AI7"/>
          <cell r="AJ7"/>
          <cell r="AK7"/>
          <cell r="AL7"/>
          <cell r="AM7"/>
          <cell r="BC7">
            <v>4</v>
          </cell>
          <cell r="BD7" t="str">
            <v>QUATTRO</v>
          </cell>
        </row>
        <row r="8">
          <cell r="BC8">
            <v>5</v>
          </cell>
          <cell r="BD8" t="str">
            <v>CINQUE</v>
          </cell>
        </row>
        <row r="9">
          <cell r="BC9">
            <v>6</v>
          </cell>
          <cell r="BD9" t="str">
            <v>SEI</v>
          </cell>
        </row>
        <row r="10">
          <cell r="BC10">
            <v>7</v>
          </cell>
          <cell r="BD10" t="str">
            <v>NOVE</v>
          </cell>
        </row>
        <row r="11">
          <cell r="BC11">
            <v>8</v>
          </cell>
          <cell r="BD11" t="str">
            <v>NOVO</v>
          </cell>
        </row>
        <row r="12">
          <cell r="BC12">
            <v>9</v>
          </cell>
          <cell r="BD12" t="str">
            <v>NOVE</v>
          </cell>
        </row>
        <row r="13">
          <cell r="BC13">
            <v>10</v>
          </cell>
          <cell r="BD13" t="str">
            <v>DIECI</v>
          </cell>
        </row>
        <row r="14">
          <cell r="BC14">
            <v>11</v>
          </cell>
          <cell r="BD14" t="str">
            <v>UNDICI</v>
          </cell>
        </row>
        <row r="15">
          <cell r="BC15">
            <v>12</v>
          </cell>
          <cell r="BD15" t="str">
            <v>DODICI</v>
          </cell>
        </row>
        <row r="16">
          <cell r="BC16">
            <v>13</v>
          </cell>
          <cell r="BD16" t="str">
            <v>TREDICI</v>
          </cell>
        </row>
        <row r="17">
          <cell r="BC17">
            <v>14</v>
          </cell>
          <cell r="BD17" t="str">
            <v>QUATTORDICI</v>
          </cell>
        </row>
        <row r="18">
          <cell r="BC18">
            <v>15</v>
          </cell>
          <cell r="BD18" t="str">
            <v>QUINDICI</v>
          </cell>
        </row>
        <row r="19">
          <cell r="BC19">
            <v>16</v>
          </cell>
          <cell r="BD19" t="str">
            <v>SEDICI</v>
          </cell>
        </row>
        <row r="20">
          <cell r="BC20">
            <v>17</v>
          </cell>
          <cell r="BD20" t="str">
            <v>DICIASETTE</v>
          </cell>
        </row>
        <row r="21">
          <cell r="BC21">
            <v>18</v>
          </cell>
          <cell r="BD21" t="str">
            <v>DICIOTTO</v>
          </cell>
        </row>
        <row r="22">
          <cell r="BC22">
            <v>19</v>
          </cell>
          <cell r="BD22" t="str">
            <v>DICIANNOVE</v>
          </cell>
        </row>
        <row r="23">
          <cell r="BC23">
            <v>20</v>
          </cell>
          <cell r="BD23" t="str">
            <v>VENTI</v>
          </cell>
        </row>
        <row r="24">
          <cell r="BC24">
            <v>21</v>
          </cell>
          <cell r="BD24" t="str">
            <v>VENTUNO</v>
          </cell>
        </row>
        <row r="25">
          <cell r="BC25">
            <v>22</v>
          </cell>
          <cell r="BD25" t="str">
            <v>VENTIDUE</v>
          </cell>
        </row>
        <row r="26">
          <cell r="BC26">
            <v>23</v>
          </cell>
          <cell r="BD26" t="str">
            <v>VENTITRE</v>
          </cell>
        </row>
        <row r="27">
          <cell r="BC27">
            <v>24</v>
          </cell>
          <cell r="BD27" t="str">
            <v>VENTIQUATTRO</v>
          </cell>
        </row>
        <row r="28">
          <cell r="BC28">
            <v>25</v>
          </cell>
          <cell r="BD28" t="str">
            <v>VENTICINQUE</v>
          </cell>
        </row>
        <row r="29">
          <cell r="BC29">
            <v>26</v>
          </cell>
          <cell r="BD29" t="str">
            <v>VENTISEI</v>
          </cell>
        </row>
        <row r="30">
          <cell r="BC30">
            <v>27</v>
          </cell>
          <cell r="BD30" t="str">
            <v>VENTISETTE</v>
          </cell>
        </row>
        <row r="31">
          <cell r="BC31">
            <v>28</v>
          </cell>
          <cell r="BD31" t="str">
            <v>VENTOTTO</v>
          </cell>
        </row>
        <row r="32">
          <cell r="BC32">
            <v>29</v>
          </cell>
          <cell r="BD32" t="str">
            <v>VENTINOVE</v>
          </cell>
        </row>
        <row r="33">
          <cell r="BC33">
            <v>30</v>
          </cell>
          <cell r="BD33" t="str">
            <v>TRENTA</v>
          </cell>
        </row>
        <row r="34">
          <cell r="BC34">
            <v>31</v>
          </cell>
          <cell r="BD34" t="str">
            <v>TRENTUNO</v>
          </cell>
        </row>
        <row r="35">
          <cell r="BC35">
            <v>32</v>
          </cell>
          <cell r="BD35" t="str">
            <v>TRENTADUE</v>
          </cell>
        </row>
        <row r="36">
          <cell r="BC36">
            <v>33</v>
          </cell>
          <cell r="BD36" t="str">
            <v>TRENTATRE</v>
          </cell>
        </row>
        <row r="37">
          <cell r="BC37">
            <v>34</v>
          </cell>
          <cell r="BD37" t="str">
            <v>TRENTAQUATTRO</v>
          </cell>
        </row>
        <row r="38">
          <cell r="BC38">
            <v>35</v>
          </cell>
          <cell r="BD38" t="str">
            <v>TRENTACINQUE</v>
          </cell>
        </row>
        <row r="39">
          <cell r="BC39">
            <v>36</v>
          </cell>
          <cell r="BD39" t="str">
            <v>TRENTASEI</v>
          </cell>
        </row>
        <row r="40">
          <cell r="BC40">
            <v>37</v>
          </cell>
          <cell r="BD40" t="str">
            <v>TRENTASETTE</v>
          </cell>
        </row>
        <row r="41">
          <cell r="BC41">
            <v>38</v>
          </cell>
          <cell r="BD41" t="str">
            <v>TRENTOTTO</v>
          </cell>
        </row>
        <row r="42">
          <cell r="BC42">
            <v>39</v>
          </cell>
          <cell r="BD42" t="str">
            <v>TRENTANOVE</v>
          </cell>
        </row>
        <row r="43">
          <cell r="BC43">
            <v>40</v>
          </cell>
          <cell r="BD43" t="str">
            <v>QUARANTA</v>
          </cell>
        </row>
        <row r="44">
          <cell r="BC44">
            <v>41</v>
          </cell>
          <cell r="BD44" t="str">
            <v>QUARANTUNO</v>
          </cell>
        </row>
        <row r="45">
          <cell r="BC45">
            <v>42</v>
          </cell>
          <cell r="BD45" t="str">
            <v>QUARANTADUE</v>
          </cell>
        </row>
        <row r="46">
          <cell r="BC46">
            <v>43</v>
          </cell>
          <cell r="BD46" t="str">
            <v>QUARANTATRE</v>
          </cell>
        </row>
        <row r="47">
          <cell r="BC47">
            <v>44</v>
          </cell>
          <cell r="BD47" t="str">
            <v>QUARANTAQUATTRO</v>
          </cell>
        </row>
        <row r="48">
          <cell r="BC48">
            <v>45</v>
          </cell>
          <cell r="BD48" t="str">
            <v>QUARANTACINQUE</v>
          </cell>
        </row>
        <row r="49">
          <cell r="BC49">
            <v>46</v>
          </cell>
          <cell r="BD49" t="str">
            <v>QUARANTASEI</v>
          </cell>
        </row>
        <row r="50">
          <cell r="BC50">
            <v>47</v>
          </cell>
          <cell r="BD50" t="str">
            <v>QUARANTASETTE</v>
          </cell>
        </row>
        <row r="51">
          <cell r="BC51">
            <v>48</v>
          </cell>
          <cell r="BD51" t="str">
            <v>QUARANTOTTO</v>
          </cell>
        </row>
        <row r="52">
          <cell r="BC52">
            <v>49</v>
          </cell>
          <cell r="BD52" t="str">
            <v>QUARANTANOVE</v>
          </cell>
        </row>
        <row r="53">
          <cell r="BC53">
            <v>50</v>
          </cell>
          <cell r="BD53" t="str">
            <v>CINQUANTA</v>
          </cell>
        </row>
        <row r="54">
          <cell r="BC54">
            <v>51</v>
          </cell>
          <cell r="BD54" t="str">
            <v>CINQUANTUNO</v>
          </cell>
        </row>
        <row r="55">
          <cell r="BC55">
            <v>52</v>
          </cell>
          <cell r="BD55" t="str">
            <v>CINQUANTADUE</v>
          </cell>
        </row>
        <row r="56">
          <cell r="BC56">
            <v>53</v>
          </cell>
          <cell r="BD56" t="str">
            <v>CINQUANTATRE</v>
          </cell>
        </row>
        <row r="57">
          <cell r="BC57">
            <v>54</v>
          </cell>
          <cell r="BD57" t="str">
            <v>CINQUANTAQUATTRO</v>
          </cell>
        </row>
        <row r="58">
          <cell r="BC58">
            <v>55</v>
          </cell>
          <cell r="BD58" t="str">
            <v>CINQUANTACINQUE</v>
          </cell>
        </row>
        <row r="59">
          <cell r="BC59">
            <v>56</v>
          </cell>
          <cell r="BD59" t="str">
            <v>CINQUANTASEI</v>
          </cell>
        </row>
        <row r="60">
          <cell r="BC60">
            <v>57</v>
          </cell>
          <cell r="BD60" t="str">
            <v>CINQUANTASETTE</v>
          </cell>
        </row>
        <row r="61">
          <cell r="BC61">
            <v>58</v>
          </cell>
          <cell r="BD61" t="str">
            <v>CINQUANTOTTO</v>
          </cell>
        </row>
        <row r="62">
          <cell r="BC62">
            <v>59</v>
          </cell>
          <cell r="BD62" t="str">
            <v>CINQUANTANOVE</v>
          </cell>
        </row>
        <row r="63">
          <cell r="BC63">
            <v>60</v>
          </cell>
          <cell r="BD63" t="str">
            <v>SESSANTA</v>
          </cell>
        </row>
        <row r="64">
          <cell r="BC64">
            <v>61</v>
          </cell>
          <cell r="BD64" t="str">
            <v>SESSANTUNO</v>
          </cell>
        </row>
        <row r="65">
          <cell r="BC65">
            <v>62</v>
          </cell>
          <cell r="BD65" t="str">
            <v>SESSANTADUE</v>
          </cell>
        </row>
        <row r="66">
          <cell r="BC66">
            <v>63</v>
          </cell>
          <cell r="BD66" t="str">
            <v>SESSANTATRE</v>
          </cell>
        </row>
        <row r="67">
          <cell r="BC67">
            <v>64</v>
          </cell>
          <cell r="BD67" t="str">
            <v>SESSANTAQUATTRO</v>
          </cell>
        </row>
        <row r="68">
          <cell r="BC68">
            <v>65</v>
          </cell>
          <cell r="BD68" t="str">
            <v>SESSANTACINQUE</v>
          </cell>
        </row>
        <row r="69">
          <cell r="BC69">
            <v>66</v>
          </cell>
          <cell r="BD69" t="str">
            <v>SESSANTASEI</v>
          </cell>
        </row>
        <row r="70">
          <cell r="BC70">
            <v>67</v>
          </cell>
          <cell r="BD70" t="str">
            <v>SESSANTASETTE</v>
          </cell>
        </row>
        <row r="71">
          <cell r="BC71">
            <v>68</v>
          </cell>
          <cell r="BD71" t="str">
            <v>SESSANTOTTO</v>
          </cell>
        </row>
        <row r="72">
          <cell r="BC72">
            <v>69</v>
          </cell>
          <cell r="BD72" t="str">
            <v>SESSANTANOVE</v>
          </cell>
        </row>
        <row r="73">
          <cell r="BC73">
            <v>70</v>
          </cell>
          <cell r="BD73" t="str">
            <v>SETTANTA</v>
          </cell>
        </row>
        <row r="74">
          <cell r="BC74">
            <v>71</v>
          </cell>
          <cell r="BD74" t="str">
            <v>SETTANTUNO</v>
          </cell>
        </row>
        <row r="75">
          <cell r="BC75">
            <v>72</v>
          </cell>
          <cell r="BD75" t="str">
            <v>SETTANTADUE</v>
          </cell>
        </row>
        <row r="76">
          <cell r="BC76">
            <v>73</v>
          </cell>
          <cell r="BD76" t="str">
            <v>SETTANTATRE</v>
          </cell>
        </row>
        <row r="77">
          <cell r="BC77">
            <v>74</v>
          </cell>
          <cell r="BD77" t="str">
            <v>SETTANTAQUATTRO</v>
          </cell>
        </row>
        <row r="78">
          <cell r="BC78">
            <v>75</v>
          </cell>
          <cell r="BD78" t="str">
            <v>SETTANTACINQUE</v>
          </cell>
        </row>
        <row r="79">
          <cell r="BC79">
            <v>76</v>
          </cell>
          <cell r="BD79" t="str">
            <v>SETTANTASEI</v>
          </cell>
        </row>
        <row r="80">
          <cell r="BC80">
            <v>77</v>
          </cell>
          <cell r="BD80" t="str">
            <v>SETTANTASETTE</v>
          </cell>
        </row>
        <row r="81">
          <cell r="BC81">
            <v>78</v>
          </cell>
          <cell r="BD81" t="str">
            <v>SETTANTOTTO</v>
          </cell>
        </row>
        <row r="82">
          <cell r="BC82">
            <v>79</v>
          </cell>
          <cell r="BD82" t="str">
            <v>SETTANTANOVE</v>
          </cell>
        </row>
        <row r="83">
          <cell r="BC83">
            <v>80</v>
          </cell>
          <cell r="BD83" t="str">
            <v>OTTANTA</v>
          </cell>
        </row>
        <row r="84">
          <cell r="BC84">
            <v>81</v>
          </cell>
          <cell r="BD84" t="str">
            <v>OTTANTUNO</v>
          </cell>
        </row>
        <row r="85">
          <cell r="BC85">
            <v>82</v>
          </cell>
          <cell r="BD85" t="str">
            <v>OTTANTADUE</v>
          </cell>
        </row>
        <row r="86">
          <cell r="BC86">
            <v>83</v>
          </cell>
          <cell r="BD86" t="str">
            <v>OTTANTATRE</v>
          </cell>
        </row>
        <row r="87">
          <cell r="BC87">
            <v>84</v>
          </cell>
          <cell r="BD87" t="str">
            <v>OTTANTAQUATTRO</v>
          </cell>
        </row>
        <row r="88">
          <cell r="BC88">
            <v>85</v>
          </cell>
          <cell r="BD88" t="str">
            <v>OTTANTACINQUE</v>
          </cell>
        </row>
        <row r="89">
          <cell r="BC89">
            <v>86</v>
          </cell>
          <cell r="BD89" t="str">
            <v>OTTANTASEI</v>
          </cell>
        </row>
        <row r="90">
          <cell r="BC90">
            <v>87</v>
          </cell>
          <cell r="BD90" t="str">
            <v>OTTANTASETTE</v>
          </cell>
        </row>
        <row r="91">
          <cell r="BC91">
            <v>88</v>
          </cell>
          <cell r="BD91" t="str">
            <v>OTTANTAOTTO</v>
          </cell>
        </row>
        <row r="92">
          <cell r="BC92">
            <v>89</v>
          </cell>
          <cell r="BD92" t="str">
            <v>OTTANTANOVE</v>
          </cell>
        </row>
        <row r="93">
          <cell r="BC93">
            <v>90</v>
          </cell>
          <cell r="BD93" t="str">
            <v>NOVANTA</v>
          </cell>
        </row>
        <row r="94">
          <cell r="BC94">
            <v>91</v>
          </cell>
          <cell r="BD94" t="str">
            <v>NOVANTUNO</v>
          </cell>
        </row>
        <row r="95">
          <cell r="BC95">
            <v>92</v>
          </cell>
          <cell r="BD95" t="str">
            <v>NOVANTADUE</v>
          </cell>
        </row>
        <row r="96">
          <cell r="BC96">
            <v>93</v>
          </cell>
          <cell r="BD96" t="str">
            <v>NOVANTATRE</v>
          </cell>
        </row>
        <row r="97">
          <cell r="BC97">
            <v>94</v>
          </cell>
          <cell r="BD97" t="str">
            <v>NOVANTAQUATTRO</v>
          </cell>
        </row>
        <row r="98">
          <cell r="BC98">
            <v>95</v>
          </cell>
          <cell r="BD98" t="str">
            <v>NOVANTACINQUE</v>
          </cell>
        </row>
        <row r="99">
          <cell r="BC99">
            <v>96</v>
          </cell>
          <cell r="BD99" t="str">
            <v>NOVANTASEI</v>
          </cell>
        </row>
        <row r="100">
          <cell r="BC100">
            <v>97</v>
          </cell>
          <cell r="BD100" t="str">
            <v>NOVANTASETTE</v>
          </cell>
        </row>
        <row r="101">
          <cell r="BC101">
            <v>98</v>
          </cell>
          <cell r="BD101" t="str">
            <v>NOVANTOTTO</v>
          </cell>
        </row>
        <row r="102">
          <cell r="BC102">
            <v>99</v>
          </cell>
          <cell r="BD102" t="str">
            <v>NOVANTANOVE</v>
          </cell>
        </row>
        <row r="103">
          <cell r="BC103">
            <v>100</v>
          </cell>
          <cell r="BD103" t="str">
            <v>CENTO</v>
          </cell>
        </row>
        <row r="104">
          <cell r="BC104">
            <v>101</v>
          </cell>
          <cell r="BD104" t="str">
            <v>CENTOUNO</v>
          </cell>
        </row>
        <row r="105">
          <cell r="BC105">
            <v>102</v>
          </cell>
          <cell r="BD105" t="str">
            <v>CENTODUE</v>
          </cell>
        </row>
        <row r="106">
          <cell r="BC106">
            <v>103</v>
          </cell>
          <cell r="BD106" t="str">
            <v>CENTOTRE</v>
          </cell>
        </row>
        <row r="107">
          <cell r="BC107">
            <v>104</v>
          </cell>
          <cell r="BD107" t="str">
            <v>CENTOQUATTRO</v>
          </cell>
        </row>
        <row r="108">
          <cell r="BC108">
            <v>105</v>
          </cell>
          <cell r="BD108" t="str">
            <v>CENTOCINQUE</v>
          </cell>
        </row>
        <row r="109">
          <cell r="BC109">
            <v>106</v>
          </cell>
          <cell r="BD109" t="str">
            <v>CENTOSEI</v>
          </cell>
        </row>
        <row r="110">
          <cell r="BC110">
            <v>107</v>
          </cell>
          <cell r="BD110" t="str">
            <v>CENTOSETTE</v>
          </cell>
        </row>
        <row r="111">
          <cell r="BC111">
            <v>108</v>
          </cell>
          <cell r="BD111" t="str">
            <v>CENTOTTO</v>
          </cell>
        </row>
        <row r="112">
          <cell r="BC112">
            <v>109</v>
          </cell>
          <cell r="BD112" t="str">
            <v>CENTONOVE</v>
          </cell>
        </row>
        <row r="113">
          <cell r="BC113">
            <v>110</v>
          </cell>
          <cell r="BD113" t="str">
            <v>CENTODIECI</v>
          </cell>
        </row>
        <row r="114">
          <cell r="BC114">
            <v>125</v>
          </cell>
          <cell r="BD114" t="str">
            <v>CENTOVENTICINQUE</v>
          </cell>
        </row>
      </sheetData>
      <sheetData sheetId="3"/>
      <sheetData sheetId="4"/>
      <sheetData sheetId="5"/>
      <sheetData sheetId="6"/>
      <sheetData sheetId="7"/>
      <sheetData sheetId="8">
        <row r="1">
          <cell r="A1" t="str">
            <v>COGNOME_NOME</v>
          </cell>
          <cell r="B1" t="str">
            <v>CARICA</v>
          </cell>
          <cell r="C1" t="str">
            <v>tipo</v>
          </cell>
          <cell r="D1" t="str">
            <v>n.</v>
          </cell>
          <cell r="E1" t="str">
            <v>tessera F.I.H.P. N°</v>
          </cell>
        </row>
        <row r="2">
          <cell r="A2" t="str">
            <v>TRENTINI PIERO</v>
          </cell>
          <cell r="B2" t="str">
            <v>PRESIDENTE</v>
          </cell>
          <cell r="C2" t="str">
            <v>D</v>
          </cell>
          <cell r="D2">
            <v>220348369</v>
          </cell>
          <cell r="E2">
            <v>195293</v>
          </cell>
        </row>
        <row r="3">
          <cell r="A3" t="str">
            <v>MIGLIORI MAURO</v>
          </cell>
          <cell r="B3" t="str">
            <v>VICEPRESIDENTE</v>
          </cell>
          <cell r="C3" t="str">
            <v>D</v>
          </cell>
          <cell r="D3"/>
          <cell r="E3">
            <v>383602</v>
          </cell>
        </row>
        <row r="4">
          <cell r="A4" t="str">
            <v>MONTANARI FULVIA</v>
          </cell>
          <cell r="B4" t="str">
            <v>SEGRETARIA</v>
          </cell>
          <cell r="C4" t="str">
            <v>D</v>
          </cell>
          <cell r="D4"/>
          <cell r="E4">
            <v>418397</v>
          </cell>
        </row>
        <row r="5">
          <cell r="A5" t="str">
            <v>ANEDDA GIUSEPPE</v>
          </cell>
          <cell r="B5" t="str">
            <v>CONSIGLIERE</v>
          </cell>
          <cell r="C5" t="str">
            <v>D</v>
          </cell>
          <cell r="D5"/>
          <cell r="E5">
            <v>418398</v>
          </cell>
        </row>
        <row r="6">
          <cell r="A6" t="str">
            <v>GAMBERINI GERMANO</v>
          </cell>
          <cell r="B6" t="str">
            <v>CONSIGLIERE</v>
          </cell>
          <cell r="C6" t="str">
            <v>D</v>
          </cell>
          <cell r="D6"/>
          <cell r="E6">
            <v>221753</v>
          </cell>
        </row>
        <row r="7">
          <cell r="A7" t="str">
            <v>TRENTINI CHIARA</v>
          </cell>
          <cell r="B7"/>
          <cell r="C7" t="str">
            <v>D</v>
          </cell>
          <cell r="D7">
            <v>220348368</v>
          </cell>
          <cell r="E7">
            <v>365736</v>
          </cell>
        </row>
        <row r="8">
          <cell r="A8" t="str">
            <v>FERRARI MARIAROSA</v>
          </cell>
          <cell r="B8"/>
          <cell r="C8" t="str">
            <v>D</v>
          </cell>
          <cell r="D8"/>
          <cell r="E8">
            <v>195911</v>
          </cell>
        </row>
        <row r="9">
          <cell r="A9" t="str">
            <v>GAMBERINI GIULIA</v>
          </cell>
          <cell r="B9"/>
          <cell r="C9" t="str">
            <v>D</v>
          </cell>
          <cell r="D9">
            <v>220348365</v>
          </cell>
          <cell r="E9">
            <v>5638</v>
          </cell>
        </row>
        <row r="10">
          <cell r="A10" t="str">
            <v>CAMANA MARTINA</v>
          </cell>
          <cell r="B10"/>
          <cell r="C10" t="str">
            <v>D</v>
          </cell>
          <cell r="D10"/>
          <cell r="E10">
            <v>364405</v>
          </cell>
        </row>
      </sheetData>
      <sheetData sheetId="9">
        <row r="1">
          <cell r="A1" t="str">
            <v>COGNOME NOME</v>
          </cell>
          <cell r="B1" t="str">
            <v>tipo</v>
          </cell>
          <cell r="C1" t="str">
            <v>n.</v>
          </cell>
          <cell r="D1" t="str">
            <v>fihp</v>
          </cell>
        </row>
        <row r="2">
          <cell r="A2" t="str">
            <v>FERRARI MARIAROSA</v>
          </cell>
          <cell r="B2" t="str">
            <v>D</v>
          </cell>
          <cell r="C2">
            <v>220348363</v>
          </cell>
          <cell r="D2">
            <v>195911</v>
          </cell>
        </row>
        <row r="3">
          <cell r="A3" t="str">
            <v>GAMBERINI GIULIA</v>
          </cell>
          <cell r="B3" t="str">
            <v>D</v>
          </cell>
          <cell r="C3">
            <v>220348365</v>
          </cell>
          <cell r="D3">
            <v>5638</v>
          </cell>
        </row>
        <row r="4">
          <cell r="A4" t="str">
            <v>TRENTINI PIERO</v>
          </cell>
          <cell r="B4" t="str">
            <v>D</v>
          </cell>
          <cell r="C4"/>
          <cell r="D4">
            <v>195293</v>
          </cell>
        </row>
        <row r="5">
          <cell r="A5" t="str">
            <v>TRENTINI CHIARA</v>
          </cell>
          <cell r="B5" t="str">
            <v>D</v>
          </cell>
          <cell r="C5">
            <v>220348368</v>
          </cell>
          <cell r="D5">
            <v>365736</v>
          </cell>
        </row>
        <row r="6">
          <cell r="A6" t="str">
            <v>CAMANA MARTINA</v>
          </cell>
          <cell r="B6" t="str">
            <v>D</v>
          </cell>
          <cell r="C6"/>
          <cell r="D6">
            <v>364405</v>
          </cell>
        </row>
      </sheetData>
      <sheetData sheetId="10"/>
      <sheetData sheetId="11"/>
      <sheetData sheetId="12"/>
      <sheetData sheetId="13"/>
      <sheetData sheetId="14">
        <row r="1">
          <cell r="A1" t="str">
            <v>COGNOME</v>
          </cell>
          <cell r="B1"/>
          <cell r="C1"/>
          <cell r="D1"/>
          <cell r="E1" t="str">
            <v>NOME</v>
          </cell>
          <cell r="F1"/>
          <cell r="G1"/>
          <cell r="H1"/>
          <cell r="I1" t="str">
            <v>S</v>
          </cell>
          <cell r="J1" t="str">
            <v>DATA_NASC</v>
          </cell>
          <cell r="K1"/>
          <cell r="L1"/>
          <cell r="M1" t="str">
            <v>NATOA</v>
          </cell>
          <cell r="N1"/>
          <cell r="O1"/>
          <cell r="P1" t="str">
            <v>VIA</v>
          </cell>
          <cell r="Q1"/>
          <cell r="R1"/>
          <cell r="S1"/>
          <cell r="T1"/>
          <cell r="U1"/>
          <cell r="V1" t="str">
            <v>CITTA</v>
          </cell>
          <cell r="W1"/>
          <cell r="X1"/>
          <cell r="Y1" t="str">
            <v>CODFISC</v>
          </cell>
          <cell r="Z1"/>
          <cell r="AA1"/>
          <cell r="AB1"/>
          <cell r="AC1"/>
          <cell r="AD1" t="str">
            <v>ter</v>
          </cell>
          <cell r="AE1" t="str">
            <v>TAR</v>
          </cell>
          <cell r="AF1" t="str">
            <v>QUAL</v>
          </cell>
          <cell r="AG1"/>
          <cell r="AH1"/>
          <cell r="AI1" t="str">
            <v>IBAN</v>
          </cell>
          <cell r="AJ1"/>
          <cell r="AK1"/>
          <cell r="AL1"/>
          <cell r="AM1"/>
          <cell r="AN1"/>
          <cell r="AO1" t="str">
            <v>SET</v>
          </cell>
          <cell r="AP1"/>
          <cell r="AQ1" t="str">
            <v>OTT</v>
          </cell>
          <cell r="AR1"/>
          <cell r="AS1" t="str">
            <v>NOV</v>
          </cell>
          <cell r="AT1"/>
          <cell r="AU1" t="str">
            <v>DIC</v>
          </cell>
          <cell r="AV1"/>
          <cell r="AW1" t="str">
            <v>GEN</v>
          </cell>
          <cell r="AX1"/>
          <cell r="AY1" t="str">
            <v>FEB</v>
          </cell>
          <cell r="AZ1"/>
          <cell r="BA1" t="str">
            <v>MAR</v>
          </cell>
          <cell r="BB1"/>
          <cell r="BC1" t="str">
            <v>APR</v>
          </cell>
          <cell r="BD1"/>
          <cell r="BE1" t="str">
            <v>MAG</v>
          </cell>
          <cell r="BF1"/>
          <cell r="BG1" t="str">
            <v>GIU</v>
          </cell>
          <cell r="BH1"/>
          <cell r="BI1" t="str">
            <v>TOT</v>
          </cell>
          <cell r="BJ1"/>
          <cell r="BL1" t="str">
            <v>mese</v>
          </cell>
          <cell r="BM1"/>
          <cell r="BN1"/>
          <cell r="BO1" t="str">
            <v>da</v>
          </cell>
          <cell r="BP1"/>
          <cell r="BQ1"/>
          <cell r="BR1" t="str">
            <v>a</v>
          </cell>
          <cell r="BS1"/>
          <cell r="BT1"/>
        </row>
        <row r="2">
          <cell r="A2" t="str">
            <v xml:space="preserve">GAMBERINI </v>
          </cell>
          <cell r="B2"/>
          <cell r="C2"/>
          <cell r="D2"/>
          <cell r="E2" t="str">
            <v>GIULIA</v>
          </cell>
          <cell r="F2"/>
          <cell r="G2"/>
          <cell r="H2"/>
          <cell r="I2" t="str">
            <v>F</v>
          </cell>
          <cell r="J2">
            <v>26335</v>
          </cell>
          <cell r="K2"/>
          <cell r="L2"/>
          <cell r="M2" t="str">
            <v>BOLOGNA</v>
          </cell>
          <cell r="N2"/>
          <cell r="O2"/>
          <cell r="P2" t="str">
            <v>VIA STIATICO 21/1</v>
          </cell>
          <cell r="Q2"/>
          <cell r="R2"/>
          <cell r="S2"/>
          <cell r="T2"/>
          <cell r="U2"/>
          <cell r="V2" t="str">
            <v>S.GIORGIO DI PIANO</v>
          </cell>
          <cell r="W2"/>
          <cell r="X2"/>
          <cell r="Y2" t="str">
            <v>GMBGLI72B46A944N</v>
          </cell>
          <cell r="Z2"/>
          <cell r="AA2"/>
          <cell r="AB2"/>
          <cell r="AC2"/>
          <cell r="AD2">
            <v>44803</v>
          </cell>
          <cell r="AE2">
            <v>10</v>
          </cell>
          <cell r="AF2" t="str">
            <v>TECNICO</v>
          </cell>
          <cell r="AG2"/>
          <cell r="AH2"/>
          <cell r="AI2" t="str">
            <v>IT57Z0503401612000000214115</v>
          </cell>
          <cell r="AJ2"/>
          <cell r="AK2"/>
          <cell r="AL2"/>
          <cell r="AM2"/>
          <cell r="AN2"/>
          <cell r="AO2"/>
          <cell r="AP2"/>
          <cell r="AQ2"/>
          <cell r="AR2"/>
          <cell r="AS2"/>
          <cell r="AT2"/>
          <cell r="AU2"/>
          <cell r="AV2"/>
          <cell r="AW2"/>
          <cell r="AX2"/>
          <cell r="AY2"/>
          <cell r="AZ2"/>
          <cell r="BA2"/>
          <cell r="BB2"/>
          <cell r="BC2"/>
          <cell r="BD2"/>
          <cell r="BE2"/>
          <cell r="BF2"/>
          <cell r="BG2"/>
          <cell r="BH2"/>
          <cell r="BI2">
            <v>0</v>
          </cell>
          <cell r="BL2" t="str">
            <v>SET</v>
          </cell>
          <cell r="BM2"/>
          <cell r="BN2"/>
          <cell r="BO2">
            <v>44440</v>
          </cell>
          <cell r="BP2"/>
          <cell r="BQ2"/>
          <cell r="BR2">
            <v>44469</v>
          </cell>
          <cell r="BS2"/>
          <cell r="BT2"/>
        </row>
        <row r="3">
          <cell r="A3" t="str">
            <v xml:space="preserve">FERRARI </v>
          </cell>
          <cell r="B3"/>
          <cell r="C3"/>
          <cell r="D3"/>
          <cell r="E3" t="str">
            <v>MARIAROSA</v>
          </cell>
          <cell r="F3"/>
          <cell r="G3"/>
          <cell r="H3"/>
          <cell r="I3" t="str">
            <v>F</v>
          </cell>
          <cell r="J3">
            <v>23845</v>
          </cell>
          <cell r="K3"/>
          <cell r="L3"/>
          <cell r="M3" t="str">
            <v>BOLOGNA</v>
          </cell>
          <cell r="N3"/>
          <cell r="O3"/>
          <cell r="P3" t="str">
            <v xml:space="preserve">VIA LARGA 52/13 </v>
          </cell>
          <cell r="Q3"/>
          <cell r="R3"/>
          <cell r="S3"/>
          <cell r="T3"/>
          <cell r="U3"/>
          <cell r="V3" t="str">
            <v>BOLOGNA</v>
          </cell>
          <cell r="W3"/>
          <cell r="X3"/>
          <cell r="Y3" t="str">
            <v>FRRMRS65D53A944T</v>
          </cell>
          <cell r="Z3"/>
          <cell r="AA3"/>
          <cell r="AB3"/>
          <cell r="AC3"/>
          <cell r="AD3">
            <v>44803</v>
          </cell>
          <cell r="AE3">
            <v>12</v>
          </cell>
          <cell r="AF3" t="str">
            <v>TECNICO</v>
          </cell>
          <cell r="AG3"/>
          <cell r="AH3"/>
          <cell r="AI3" t="str">
            <v>IT26Z0707202407030000212471</v>
          </cell>
          <cell r="AJ3"/>
          <cell r="AK3"/>
          <cell r="AL3"/>
          <cell r="AM3"/>
          <cell r="AN3"/>
          <cell r="AO3"/>
          <cell r="AP3"/>
          <cell r="AQ3"/>
          <cell r="AR3"/>
          <cell r="AS3"/>
          <cell r="AT3"/>
          <cell r="AU3"/>
          <cell r="AV3"/>
          <cell r="AW3"/>
          <cell r="AX3"/>
          <cell r="AY3"/>
          <cell r="AZ3"/>
          <cell r="BA3"/>
          <cell r="BB3"/>
          <cell r="BC3"/>
          <cell r="BD3"/>
          <cell r="BE3"/>
          <cell r="BF3"/>
          <cell r="BG3"/>
          <cell r="BH3"/>
          <cell r="BI3">
            <v>0</v>
          </cell>
          <cell r="BL3" t="str">
            <v>OTT</v>
          </cell>
          <cell r="BM3"/>
          <cell r="BN3"/>
          <cell r="BO3">
            <v>44470</v>
          </cell>
          <cell r="BP3"/>
          <cell r="BQ3"/>
          <cell r="BR3">
            <v>44500</v>
          </cell>
          <cell r="BS3"/>
          <cell r="BT3"/>
        </row>
        <row r="4">
          <cell r="A4"/>
          <cell r="B4"/>
          <cell r="C4"/>
          <cell r="D4"/>
          <cell r="E4"/>
          <cell r="F4"/>
          <cell r="G4"/>
          <cell r="H4"/>
          <cell r="I4"/>
          <cell r="J4"/>
          <cell r="K4"/>
          <cell r="L4"/>
          <cell r="M4"/>
          <cell r="N4"/>
          <cell r="O4"/>
          <cell r="P4"/>
          <cell r="Q4"/>
          <cell r="R4"/>
          <cell r="S4"/>
          <cell r="T4"/>
          <cell r="U4"/>
          <cell r="V4"/>
          <cell r="W4"/>
          <cell r="X4"/>
          <cell r="Y4"/>
          <cell r="Z4"/>
          <cell r="AA4"/>
          <cell r="AB4"/>
          <cell r="AC4"/>
          <cell r="AD4"/>
          <cell r="AE4"/>
          <cell r="AF4"/>
          <cell r="AG4"/>
          <cell r="AH4"/>
          <cell r="AI4"/>
          <cell r="AJ4"/>
          <cell r="AK4"/>
          <cell r="AL4"/>
          <cell r="AM4"/>
          <cell r="AN4"/>
          <cell r="AO4"/>
          <cell r="AP4"/>
          <cell r="AQ4"/>
          <cell r="AR4"/>
          <cell r="AS4"/>
          <cell r="AT4"/>
          <cell r="AU4"/>
          <cell r="AV4"/>
          <cell r="AW4"/>
          <cell r="AX4"/>
          <cell r="AY4"/>
          <cell r="AZ4"/>
          <cell r="BA4"/>
          <cell r="BB4"/>
          <cell r="BC4"/>
          <cell r="BD4"/>
          <cell r="BE4"/>
          <cell r="BF4"/>
          <cell r="BG4"/>
          <cell r="BH4"/>
          <cell r="BI4">
            <v>0</v>
          </cell>
          <cell r="BL4" t="str">
            <v>NOV</v>
          </cell>
          <cell r="BM4"/>
          <cell r="BN4"/>
          <cell r="BO4">
            <v>44501</v>
          </cell>
          <cell r="BP4"/>
          <cell r="BQ4"/>
          <cell r="BR4">
            <v>44530</v>
          </cell>
          <cell r="BS4"/>
          <cell r="BT4"/>
        </row>
        <row r="5">
          <cell r="A5" t="str">
            <v xml:space="preserve">GIRALDI </v>
          </cell>
          <cell r="B5"/>
          <cell r="C5"/>
          <cell r="D5"/>
          <cell r="E5" t="str">
            <v>MASSIMO</v>
          </cell>
          <cell r="F5"/>
          <cell r="G5"/>
          <cell r="H5"/>
          <cell r="I5" t="str">
            <v>M</v>
          </cell>
          <cell r="J5">
            <v>25882</v>
          </cell>
          <cell r="K5"/>
          <cell r="L5"/>
          <cell r="M5" t="str">
            <v>PESARO</v>
          </cell>
          <cell r="N5"/>
          <cell r="O5"/>
          <cell r="P5" t="str">
            <v>VIA BAROCCI 19</v>
          </cell>
          <cell r="Q5"/>
          <cell r="R5"/>
          <cell r="S5"/>
          <cell r="T5"/>
          <cell r="U5"/>
          <cell r="V5" t="str">
            <v>PESARO</v>
          </cell>
          <cell r="W5"/>
          <cell r="X5"/>
          <cell r="Y5" t="str">
            <v>GRLSMSM70S10G479Q</v>
          </cell>
          <cell r="Z5"/>
          <cell r="AA5"/>
          <cell r="AB5"/>
          <cell r="AC5"/>
          <cell r="AD5">
            <v>44803</v>
          </cell>
          <cell r="AE5">
            <v>50</v>
          </cell>
          <cell r="AF5" t="str">
            <v>SUPERVISORE</v>
          </cell>
          <cell r="AG5"/>
          <cell r="AH5"/>
          <cell r="AI5"/>
          <cell r="AJ5"/>
          <cell r="AK5"/>
          <cell r="AL5"/>
          <cell r="AM5"/>
          <cell r="AN5"/>
          <cell r="AO5"/>
          <cell r="AP5"/>
          <cell r="AQ5"/>
          <cell r="AR5"/>
          <cell r="AS5"/>
          <cell r="AT5"/>
          <cell r="AU5"/>
          <cell r="AV5"/>
          <cell r="AW5"/>
          <cell r="AX5"/>
          <cell r="AY5"/>
          <cell r="AZ5"/>
          <cell r="BA5"/>
          <cell r="BB5"/>
          <cell r="BC5"/>
          <cell r="BD5"/>
          <cell r="BE5"/>
          <cell r="BF5"/>
          <cell r="BG5"/>
          <cell r="BH5"/>
          <cell r="BI5">
            <v>0</v>
          </cell>
          <cell r="BL5" t="str">
            <v>DIC</v>
          </cell>
          <cell r="BM5"/>
          <cell r="BN5"/>
          <cell r="BO5">
            <v>44531</v>
          </cell>
          <cell r="BP5"/>
          <cell r="BQ5"/>
          <cell r="BR5">
            <v>44561</v>
          </cell>
          <cell r="BS5"/>
          <cell r="BT5"/>
        </row>
        <row r="6">
          <cell r="A6" t="str">
            <v>FERRETTI</v>
          </cell>
          <cell r="B6"/>
          <cell r="C6"/>
          <cell r="D6"/>
          <cell r="E6" t="str">
            <v>LAURA</v>
          </cell>
          <cell r="F6"/>
          <cell r="G6"/>
          <cell r="H6"/>
          <cell r="I6" t="str">
            <v>F</v>
          </cell>
          <cell r="J6">
            <v>19437</v>
          </cell>
          <cell r="K6"/>
          <cell r="L6"/>
          <cell r="M6" t="str">
            <v>PISTOIA</v>
          </cell>
          <cell r="N6"/>
          <cell r="O6"/>
          <cell r="P6" t="str">
            <v>VIA CURUEL 4</v>
          </cell>
          <cell r="Q6"/>
          <cell r="R6"/>
          <cell r="S6"/>
          <cell r="T6"/>
          <cell r="U6"/>
          <cell r="V6" t="str">
            <v>LIVORNO</v>
          </cell>
          <cell r="W6"/>
          <cell r="X6"/>
          <cell r="Y6" t="str">
            <v>FRRLDN53C59G713R</v>
          </cell>
          <cell r="Z6"/>
          <cell r="AA6"/>
          <cell r="AB6"/>
          <cell r="AC6"/>
          <cell r="AD6">
            <v>44803</v>
          </cell>
          <cell r="AE6">
            <v>100</v>
          </cell>
          <cell r="AF6" t="str">
            <v>SUPERVISORE</v>
          </cell>
          <cell r="AG6"/>
          <cell r="AH6"/>
          <cell r="AI6"/>
          <cell r="AJ6"/>
          <cell r="AK6"/>
          <cell r="AL6"/>
          <cell r="AM6"/>
          <cell r="AN6"/>
          <cell r="AO6"/>
          <cell r="AP6"/>
          <cell r="AQ6"/>
          <cell r="AR6"/>
          <cell r="AS6"/>
          <cell r="AT6"/>
          <cell r="AU6"/>
          <cell r="AV6"/>
          <cell r="AW6"/>
          <cell r="AX6"/>
          <cell r="AY6"/>
          <cell r="AZ6"/>
          <cell r="BA6"/>
          <cell r="BB6"/>
          <cell r="BC6"/>
          <cell r="BD6"/>
          <cell r="BE6"/>
          <cell r="BF6"/>
          <cell r="BG6"/>
          <cell r="BH6"/>
          <cell r="BI6">
            <v>0</v>
          </cell>
          <cell r="BL6" t="str">
            <v>GEN</v>
          </cell>
          <cell r="BM6"/>
          <cell r="BN6"/>
          <cell r="BO6">
            <v>44562</v>
          </cell>
          <cell r="BP6"/>
          <cell r="BQ6"/>
          <cell r="BR6">
            <v>44592</v>
          </cell>
          <cell r="BS6"/>
          <cell r="BT6"/>
        </row>
        <row r="7">
          <cell r="A7" t="str">
            <v>MIGLIORI</v>
          </cell>
          <cell r="B7"/>
          <cell r="C7"/>
          <cell r="D7"/>
          <cell r="E7" t="str">
            <v>MARTINA</v>
          </cell>
          <cell r="F7"/>
          <cell r="G7"/>
          <cell r="H7"/>
          <cell r="I7" t="str">
            <v>F</v>
          </cell>
          <cell r="J7">
            <v>37149</v>
          </cell>
          <cell r="K7"/>
          <cell r="L7"/>
          <cell r="M7" t="str">
            <v>BOLOGNA</v>
          </cell>
          <cell r="N7"/>
          <cell r="O7"/>
          <cell r="P7" t="str">
            <v>VIA MONDO 4/3</v>
          </cell>
          <cell r="Q7"/>
          <cell r="R7"/>
          <cell r="S7"/>
          <cell r="T7"/>
          <cell r="U7"/>
          <cell r="V7" t="str">
            <v>BOLOGNA</v>
          </cell>
          <cell r="W7"/>
          <cell r="X7"/>
          <cell r="Y7" t="str">
            <v>MGLMTN01P55A944U</v>
          </cell>
          <cell r="Z7"/>
          <cell r="AA7"/>
          <cell r="AB7"/>
          <cell r="AC7"/>
          <cell r="AD7">
            <v>44803</v>
          </cell>
          <cell r="AE7">
            <v>6</v>
          </cell>
          <cell r="AF7" t="str">
            <v>TECNICO</v>
          </cell>
          <cell r="AG7"/>
          <cell r="AH7"/>
          <cell r="AI7"/>
          <cell r="AJ7"/>
          <cell r="AK7"/>
          <cell r="AL7"/>
          <cell r="AM7"/>
          <cell r="AN7"/>
          <cell r="AO7">
            <v>192</v>
          </cell>
          <cell r="AP7"/>
          <cell r="AQ7"/>
          <cell r="AR7"/>
          <cell r="AS7"/>
          <cell r="AT7"/>
          <cell r="AU7"/>
          <cell r="AV7"/>
          <cell r="AW7"/>
          <cell r="AX7"/>
          <cell r="AY7"/>
          <cell r="AZ7"/>
          <cell r="BA7"/>
          <cell r="BB7"/>
          <cell r="BC7"/>
          <cell r="BD7"/>
          <cell r="BE7"/>
          <cell r="BF7"/>
          <cell r="BG7"/>
          <cell r="BH7"/>
          <cell r="BI7">
            <v>192</v>
          </cell>
          <cell r="BL7" t="str">
            <v>FEB</v>
          </cell>
          <cell r="BM7"/>
          <cell r="BN7"/>
          <cell r="BO7">
            <v>44593</v>
          </cell>
          <cell r="BP7"/>
          <cell r="BQ7"/>
          <cell r="BR7">
            <v>44620</v>
          </cell>
          <cell r="BS7"/>
          <cell r="BT7"/>
        </row>
        <row r="8">
          <cell r="A8" t="str">
            <v>TRENTINI</v>
          </cell>
          <cell r="B8"/>
          <cell r="C8"/>
          <cell r="D8"/>
          <cell r="E8" t="str">
            <v>CHIARA</v>
          </cell>
          <cell r="F8"/>
          <cell r="G8"/>
          <cell r="H8"/>
          <cell r="I8" t="str">
            <v>F</v>
          </cell>
          <cell r="J8">
            <v>35781</v>
          </cell>
          <cell r="K8"/>
          <cell r="L8"/>
          <cell r="M8" t="str">
            <v>BOLOGNA</v>
          </cell>
          <cell r="N8"/>
          <cell r="O8"/>
          <cell r="P8" t="str">
            <v xml:space="preserve">LARGA 52/13 </v>
          </cell>
          <cell r="Q8"/>
          <cell r="R8"/>
          <cell r="S8"/>
          <cell r="T8"/>
          <cell r="U8"/>
          <cell r="V8" t="str">
            <v>BOLOGNA</v>
          </cell>
          <cell r="W8"/>
          <cell r="X8"/>
          <cell r="Y8" t="str">
            <v>TRNCHR97T57A944D</v>
          </cell>
          <cell r="Z8"/>
          <cell r="AA8"/>
          <cell r="AB8"/>
          <cell r="AC8"/>
          <cell r="AD8">
            <v>44803</v>
          </cell>
          <cell r="AE8">
            <v>10</v>
          </cell>
          <cell r="AF8" t="str">
            <v>TECNICO</v>
          </cell>
          <cell r="AG8"/>
          <cell r="AH8"/>
          <cell r="AI8" t="str">
            <v>IT66A0707202407000000411567</v>
          </cell>
          <cell r="AJ8"/>
          <cell r="AK8"/>
          <cell r="AL8"/>
          <cell r="AM8"/>
          <cell r="AN8"/>
          <cell r="AO8"/>
          <cell r="AP8"/>
          <cell r="AQ8"/>
          <cell r="AR8"/>
          <cell r="AS8"/>
          <cell r="AT8"/>
          <cell r="AU8"/>
          <cell r="AV8"/>
          <cell r="AW8"/>
          <cell r="AX8"/>
          <cell r="AY8"/>
          <cell r="AZ8"/>
          <cell r="BA8"/>
          <cell r="BB8"/>
          <cell r="BC8"/>
          <cell r="BD8"/>
          <cell r="BE8"/>
          <cell r="BF8"/>
          <cell r="BG8"/>
          <cell r="BH8"/>
          <cell r="BI8">
            <v>0</v>
          </cell>
          <cell r="BL8" t="str">
            <v>MAR</v>
          </cell>
          <cell r="BM8"/>
          <cell r="BN8"/>
          <cell r="BO8">
            <v>44621</v>
          </cell>
          <cell r="BP8"/>
          <cell r="BQ8"/>
          <cell r="BR8">
            <v>44651</v>
          </cell>
          <cell r="BS8"/>
          <cell r="BT8"/>
        </row>
        <row r="9">
          <cell r="A9" t="str">
            <v>MARTINA</v>
          </cell>
          <cell r="B9"/>
          <cell r="C9"/>
          <cell r="D9"/>
          <cell r="E9" t="str">
            <v>CAMANA</v>
          </cell>
          <cell r="F9"/>
          <cell r="G9"/>
          <cell r="H9"/>
          <cell r="I9" t="str">
            <v>F</v>
          </cell>
          <cell r="J9">
            <v>35517</v>
          </cell>
          <cell r="K9"/>
          <cell r="L9"/>
          <cell r="M9" t="str">
            <v>CALDERARA DI RENO</v>
          </cell>
          <cell r="N9"/>
          <cell r="O9"/>
          <cell r="P9" t="str">
            <v>VIA DOZZA 4</v>
          </cell>
          <cell r="Q9"/>
          <cell r="R9"/>
          <cell r="S9"/>
          <cell r="T9"/>
          <cell r="U9"/>
          <cell r="V9" t="str">
            <v>CALDERARA DI RENO</v>
          </cell>
          <cell r="W9"/>
          <cell r="X9"/>
          <cell r="Y9" t="str">
            <v>CMNMTN97C68A944M</v>
          </cell>
          <cell r="Z9"/>
          <cell r="AA9"/>
          <cell r="AB9"/>
          <cell r="AC9"/>
          <cell r="AD9">
            <v>44803</v>
          </cell>
          <cell r="AE9">
            <v>12</v>
          </cell>
          <cell r="AF9" t="str">
            <v>TECNICO</v>
          </cell>
          <cell r="AG9"/>
          <cell r="AH9"/>
          <cell r="AI9" t="str">
            <v>IT51A0707236651014000193252</v>
          </cell>
          <cell r="AJ9"/>
          <cell r="AK9"/>
          <cell r="AL9"/>
          <cell r="AM9"/>
          <cell r="AN9"/>
          <cell r="AO9"/>
          <cell r="AP9"/>
          <cell r="AQ9"/>
          <cell r="AR9"/>
          <cell r="AS9"/>
          <cell r="AT9"/>
          <cell r="AU9"/>
          <cell r="AV9"/>
          <cell r="AW9"/>
          <cell r="AX9"/>
          <cell r="AY9"/>
          <cell r="AZ9"/>
          <cell r="BA9"/>
          <cell r="BB9"/>
          <cell r="BC9"/>
          <cell r="BD9"/>
          <cell r="BE9"/>
          <cell r="BF9"/>
          <cell r="BG9"/>
          <cell r="BH9"/>
          <cell r="BI9">
            <v>0</v>
          </cell>
          <cell r="BL9" t="str">
            <v>APR</v>
          </cell>
          <cell r="BM9"/>
          <cell r="BN9"/>
          <cell r="BO9">
            <v>44652</v>
          </cell>
          <cell r="BP9"/>
          <cell r="BQ9"/>
          <cell r="BR9">
            <v>44681</v>
          </cell>
          <cell r="BS9"/>
          <cell r="BT9"/>
        </row>
        <row r="10">
          <cell r="A10"/>
          <cell r="B10"/>
          <cell r="C10"/>
          <cell r="D10"/>
          <cell r="E10"/>
          <cell r="F10"/>
          <cell r="G10"/>
          <cell r="H10"/>
          <cell r="I10"/>
          <cell r="J10"/>
          <cell r="K10"/>
          <cell r="L10"/>
          <cell r="M10"/>
          <cell r="N10"/>
          <cell r="O10"/>
          <cell r="P10"/>
          <cell r="Q10"/>
          <cell r="R10"/>
          <cell r="S10"/>
          <cell r="T10"/>
          <cell r="U10"/>
          <cell r="V10"/>
          <cell r="W10"/>
          <cell r="X10"/>
          <cell r="Y10"/>
          <cell r="Z10"/>
          <cell r="AA10"/>
          <cell r="AB10"/>
          <cell r="AC10"/>
          <cell r="AD10"/>
          <cell r="AE10"/>
          <cell r="AF10"/>
          <cell r="AG10"/>
          <cell r="AH10"/>
          <cell r="AI10"/>
          <cell r="AJ10"/>
          <cell r="AK10"/>
          <cell r="AL10"/>
          <cell r="AM10"/>
          <cell r="AN10"/>
          <cell r="AO10"/>
          <cell r="AP10"/>
          <cell r="AQ10"/>
          <cell r="AR10"/>
          <cell r="AS10"/>
          <cell r="AT10"/>
          <cell r="AU10"/>
          <cell r="AV10"/>
          <cell r="AW10"/>
          <cell r="AX10"/>
          <cell r="AY10"/>
          <cell r="AZ10"/>
          <cell r="BA10"/>
          <cell r="BB10"/>
          <cell r="BC10"/>
          <cell r="BD10"/>
          <cell r="BE10"/>
          <cell r="BF10"/>
          <cell r="BG10"/>
          <cell r="BH10"/>
          <cell r="BI10">
            <v>0</v>
          </cell>
          <cell r="BL10" t="str">
            <v>MAG</v>
          </cell>
          <cell r="BM10"/>
          <cell r="BN10"/>
          <cell r="BO10">
            <v>44682</v>
          </cell>
          <cell r="BP10"/>
          <cell r="BQ10"/>
          <cell r="BR10">
            <v>44712</v>
          </cell>
          <cell r="BS10"/>
          <cell r="BT10"/>
        </row>
        <row r="11">
          <cell r="AM11"/>
          <cell r="AN11"/>
          <cell r="AO11"/>
          <cell r="AP11"/>
          <cell r="AQ11"/>
          <cell r="AR11"/>
          <cell r="AS11"/>
          <cell r="AT11"/>
          <cell r="AU11"/>
          <cell r="AV11"/>
          <cell r="AW11">
            <v>0</v>
          </cell>
          <cell r="AX11"/>
          <cell r="AY11">
            <v>0</v>
          </cell>
          <cell r="AZ11"/>
          <cell r="BA11">
            <v>0</v>
          </cell>
          <cell r="BB11"/>
          <cell r="BC11">
            <v>0</v>
          </cell>
          <cell r="BD11"/>
          <cell r="BE11">
            <v>0</v>
          </cell>
          <cell r="BF11"/>
          <cell r="BG11">
            <v>0</v>
          </cell>
          <cell r="BH11"/>
          <cell r="BI11">
            <v>192</v>
          </cell>
          <cell r="BL11" t="str">
            <v>GIU</v>
          </cell>
          <cell r="BM11"/>
          <cell r="BN11"/>
          <cell r="BO11">
            <v>44713</v>
          </cell>
          <cell r="BP11"/>
          <cell r="BQ11"/>
          <cell r="BR11">
            <v>44742</v>
          </cell>
          <cell r="BS11"/>
          <cell r="BT11"/>
        </row>
        <row r="12">
          <cell r="BL12" t="str">
            <v>LUG</v>
          </cell>
          <cell r="BM12"/>
          <cell r="BN12"/>
          <cell r="BO12">
            <v>44743</v>
          </cell>
          <cell r="BP12"/>
          <cell r="BQ12"/>
          <cell r="BR12">
            <v>44773</v>
          </cell>
          <cell r="BS12"/>
          <cell r="BT12"/>
        </row>
        <row r="14">
          <cell r="BL14"/>
          <cell r="BM14"/>
          <cell r="BN14"/>
        </row>
        <row r="18">
          <cell r="BL18" t="str">
            <v>N</v>
          </cell>
          <cell r="BM18" t="str">
            <v>INLETTERE</v>
          </cell>
          <cell r="BN18"/>
          <cell r="BO18"/>
          <cell r="BP18"/>
        </row>
        <row r="19">
          <cell r="BL19">
            <v>0</v>
          </cell>
          <cell r="BM19" t="str">
            <v>ZERO</v>
          </cell>
          <cell r="BN19"/>
          <cell r="BO19"/>
          <cell r="BP19"/>
        </row>
        <row r="20">
          <cell r="BL20">
            <v>1</v>
          </cell>
          <cell r="BM20" t="str">
            <v>UNO</v>
          </cell>
          <cell r="BN20"/>
          <cell r="BO20"/>
          <cell r="BP20"/>
        </row>
        <row r="21">
          <cell r="BL21">
            <v>2</v>
          </cell>
          <cell r="BM21" t="str">
            <v>DUE</v>
          </cell>
          <cell r="BN21"/>
          <cell r="BO21"/>
          <cell r="BP21"/>
        </row>
        <row r="22">
          <cell r="BL22">
            <v>3</v>
          </cell>
          <cell r="BM22" t="str">
            <v>TRE</v>
          </cell>
          <cell r="BN22"/>
          <cell r="BO22"/>
          <cell r="BP22"/>
        </row>
        <row r="23">
          <cell r="BL23">
            <v>4</v>
          </cell>
          <cell r="BM23" t="str">
            <v>QUATTRO</v>
          </cell>
          <cell r="BN23"/>
          <cell r="BO23"/>
          <cell r="BP23"/>
        </row>
        <row r="24">
          <cell r="BL24">
            <v>5</v>
          </cell>
          <cell r="BM24" t="str">
            <v>CINQUE</v>
          </cell>
          <cell r="BN24"/>
          <cell r="BO24"/>
          <cell r="BP24"/>
        </row>
        <row r="25">
          <cell r="BL25">
            <v>6</v>
          </cell>
          <cell r="BM25" t="str">
            <v>SEI</v>
          </cell>
          <cell r="BN25"/>
          <cell r="BO25"/>
          <cell r="BP25"/>
        </row>
        <row r="26">
          <cell r="BL26">
            <v>7</v>
          </cell>
          <cell r="BM26" t="str">
            <v>SETTE</v>
          </cell>
          <cell r="BN26"/>
          <cell r="BO26"/>
          <cell r="BP26"/>
        </row>
        <row r="27">
          <cell r="BL27">
            <v>8</v>
          </cell>
          <cell r="BM27" t="str">
            <v>OTTO</v>
          </cell>
          <cell r="BN27"/>
          <cell r="BO27"/>
          <cell r="BP27"/>
        </row>
        <row r="28">
          <cell r="BL28">
            <v>9</v>
          </cell>
          <cell r="BM28" t="str">
            <v>NOVE</v>
          </cell>
          <cell r="BN28"/>
          <cell r="BO28"/>
          <cell r="BP28"/>
        </row>
        <row r="29">
          <cell r="BL29">
            <v>10</v>
          </cell>
          <cell r="BM29" t="str">
            <v>DIECI</v>
          </cell>
          <cell r="BN29"/>
          <cell r="BO29"/>
          <cell r="BP29"/>
        </row>
        <row r="30">
          <cell r="BL30">
            <v>11</v>
          </cell>
          <cell r="BM30" t="str">
            <v>UNDICI</v>
          </cell>
          <cell r="BN30"/>
          <cell r="BO30"/>
          <cell r="BP30"/>
        </row>
        <row r="31">
          <cell r="BL31">
            <v>12</v>
          </cell>
          <cell r="BM31" t="str">
            <v>DODICI</v>
          </cell>
          <cell r="BN31"/>
          <cell r="BO31"/>
          <cell r="BP31"/>
        </row>
        <row r="32">
          <cell r="BL32">
            <v>13</v>
          </cell>
          <cell r="BM32" t="str">
            <v>TREDICI</v>
          </cell>
          <cell r="BN32"/>
          <cell r="BO32"/>
          <cell r="BP32"/>
        </row>
        <row r="33">
          <cell r="BL33">
            <v>14</v>
          </cell>
          <cell r="BM33" t="str">
            <v>QUATTORDICI</v>
          </cell>
          <cell r="BN33"/>
          <cell r="BO33"/>
          <cell r="BP33"/>
        </row>
        <row r="34">
          <cell r="BL34">
            <v>15</v>
          </cell>
          <cell r="BM34" t="str">
            <v>QUINDICI</v>
          </cell>
          <cell r="BN34"/>
          <cell r="BO34"/>
          <cell r="BP34"/>
        </row>
        <row r="35">
          <cell r="BL35">
            <v>16</v>
          </cell>
          <cell r="BM35" t="str">
            <v>SEDICI</v>
          </cell>
          <cell r="BN35"/>
          <cell r="BO35"/>
          <cell r="BP35"/>
        </row>
        <row r="36">
          <cell r="BL36">
            <v>17</v>
          </cell>
          <cell r="BM36" t="str">
            <v>DICIASETTE</v>
          </cell>
          <cell r="BN36"/>
          <cell r="BO36"/>
          <cell r="BP36"/>
        </row>
        <row r="37">
          <cell r="BL37">
            <v>18</v>
          </cell>
          <cell r="BM37" t="str">
            <v>DICIOTTO</v>
          </cell>
          <cell r="BN37"/>
          <cell r="BO37"/>
          <cell r="BP37"/>
        </row>
        <row r="38">
          <cell r="BL38">
            <v>19</v>
          </cell>
          <cell r="BM38" t="str">
            <v>DICIANNOVE</v>
          </cell>
          <cell r="BN38"/>
          <cell r="BO38"/>
          <cell r="BP38"/>
        </row>
        <row r="39">
          <cell r="BL39">
            <v>20</v>
          </cell>
          <cell r="BM39" t="str">
            <v>VENTI</v>
          </cell>
          <cell r="BN39"/>
          <cell r="BO39"/>
          <cell r="BP39"/>
        </row>
        <row r="40">
          <cell r="BL40">
            <v>21</v>
          </cell>
          <cell r="BM40" t="str">
            <v>VENTUNO</v>
          </cell>
          <cell r="BN40"/>
          <cell r="BO40"/>
          <cell r="BP40"/>
        </row>
        <row r="41">
          <cell r="BL41">
            <v>22</v>
          </cell>
          <cell r="BM41" t="str">
            <v>VENTIDUE</v>
          </cell>
          <cell r="BN41"/>
          <cell r="BO41"/>
          <cell r="BP41"/>
        </row>
        <row r="42">
          <cell r="BL42">
            <v>23</v>
          </cell>
          <cell r="BM42" t="str">
            <v>VENTITRE</v>
          </cell>
          <cell r="BN42"/>
          <cell r="BO42"/>
          <cell r="BP42"/>
        </row>
        <row r="43">
          <cell r="BL43">
            <v>24</v>
          </cell>
          <cell r="BM43" t="str">
            <v>VENTIQUATTRO</v>
          </cell>
          <cell r="BN43"/>
          <cell r="BO43"/>
          <cell r="BP43"/>
        </row>
        <row r="44">
          <cell r="BL44">
            <v>25</v>
          </cell>
          <cell r="BM44" t="str">
            <v>VENTICINQUE</v>
          </cell>
          <cell r="BN44"/>
          <cell r="BO44"/>
          <cell r="BP44"/>
        </row>
        <row r="45">
          <cell r="BL45">
            <v>26</v>
          </cell>
          <cell r="BM45" t="str">
            <v>VENTISEI</v>
          </cell>
          <cell r="BN45"/>
          <cell r="BO45"/>
          <cell r="BP45"/>
        </row>
        <row r="46">
          <cell r="BL46">
            <v>27</v>
          </cell>
          <cell r="BM46" t="str">
            <v>VENTISETTE</v>
          </cell>
          <cell r="BN46"/>
          <cell r="BO46"/>
          <cell r="BP46"/>
        </row>
        <row r="47">
          <cell r="BL47">
            <v>28</v>
          </cell>
          <cell r="BM47" t="str">
            <v>VENTOTTO</v>
          </cell>
          <cell r="BN47"/>
          <cell r="BO47"/>
          <cell r="BP47"/>
        </row>
        <row r="48">
          <cell r="BL48">
            <v>29</v>
          </cell>
          <cell r="BM48" t="str">
            <v>VENTINOVE</v>
          </cell>
          <cell r="BN48"/>
          <cell r="BO48"/>
          <cell r="BP48"/>
        </row>
        <row r="49">
          <cell r="BL49">
            <v>30</v>
          </cell>
          <cell r="BM49" t="str">
            <v>TRENTA</v>
          </cell>
          <cell r="BN49"/>
          <cell r="BO49"/>
          <cell r="BP49"/>
        </row>
        <row r="50">
          <cell r="BL50">
            <v>50</v>
          </cell>
          <cell r="BM50" t="str">
            <v>CINQUANTA</v>
          </cell>
        </row>
        <row r="51">
          <cell r="BL51">
            <v>100</v>
          </cell>
          <cell r="BM51" t="str">
            <v>CENTO</v>
          </cell>
          <cell r="BN51"/>
          <cell r="BO51"/>
          <cell r="BP51"/>
        </row>
      </sheetData>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8E2F4-8759-446F-B5C7-57C71C3B82E2}">
  <sheetPr codeName="Foglio18">
    <pageSetUpPr fitToPage="1"/>
  </sheetPr>
  <dimension ref="A1:BW48"/>
  <sheetViews>
    <sheetView tabSelected="1" zoomScale="73" zoomScaleNormal="73" workbookViewId="0">
      <selection activeCell="G3" sqref="G3:Y3"/>
    </sheetView>
  </sheetViews>
  <sheetFormatPr defaultRowHeight="14.4" x14ac:dyDescent="0.55000000000000004"/>
  <cols>
    <col min="1" max="1" width="3.734375" customWidth="1"/>
    <col min="2" max="9" width="4.578125" customWidth="1"/>
    <col min="10" max="12" width="4.578125" style="15" customWidth="1"/>
    <col min="13" max="30" width="4.578125" customWidth="1"/>
    <col min="31" max="31" width="5.20703125" customWidth="1"/>
    <col min="32" max="32" width="10.578125" style="5" hidden="1" customWidth="1"/>
    <col min="33" max="33" width="11.26171875" style="4" hidden="1" customWidth="1"/>
    <col min="34" max="34" width="6.26171875" style="5" hidden="1" customWidth="1"/>
    <col min="35" max="35" width="11.89453125" style="5" hidden="1" customWidth="1"/>
    <col min="36" max="36" width="13.3125" style="5" hidden="1" customWidth="1"/>
    <col min="37" max="37" width="15.1015625" style="5" hidden="1" customWidth="1"/>
    <col min="38" max="38" width="2.41796875" hidden="1" customWidth="1"/>
    <col min="39" max="39" width="7.26171875" style="14" hidden="1" customWidth="1"/>
    <col min="40" max="40" width="12.3671875" style="7" hidden="1" customWidth="1"/>
    <col min="41" max="41" width="11" style="8" hidden="1" customWidth="1"/>
    <col min="42" max="42" width="3.41796875" style="15" hidden="1" customWidth="1"/>
    <col min="43" max="43" width="2.7890625" hidden="1" customWidth="1"/>
    <col min="44" max="44" width="7" style="14" hidden="1" customWidth="1"/>
    <col min="45" max="46" width="7.7890625" hidden="1" customWidth="1"/>
    <col min="47" max="51" width="6.578125" hidden="1" customWidth="1"/>
    <col min="52" max="52" width="4.15625" hidden="1" customWidth="1"/>
    <col min="53" max="53" width="2.26171875" hidden="1" customWidth="1"/>
    <col min="54" max="58" width="8.578125" hidden="1" customWidth="1"/>
    <col min="59" max="59" width="5.05078125" hidden="1" customWidth="1"/>
    <col min="60" max="60" width="2.62890625" hidden="1" customWidth="1"/>
    <col min="61" max="61" width="7.26171875" style="16" hidden="1" customWidth="1"/>
    <col min="62" max="62" width="8.578125" hidden="1" customWidth="1"/>
    <col min="63" max="67" width="8.578125" style="17" hidden="1" customWidth="1"/>
    <col min="68" max="68" width="4" hidden="1" customWidth="1"/>
    <col min="69" max="69" width="2.41796875" hidden="1" customWidth="1"/>
    <col min="70" max="70" width="6.3671875" hidden="1" customWidth="1"/>
    <col min="71" max="73" width="8.83984375" hidden="1" customWidth="1"/>
    <col min="74" max="74" width="6.47265625" hidden="1" customWidth="1"/>
    <col min="75" max="75" width="8.83984375" hidden="1" customWidth="1"/>
  </cols>
  <sheetData>
    <row r="1" spans="2:71" s="2" customFormat="1" ht="13.8" customHeight="1" x14ac:dyDescent="0.75">
      <c r="B1" s="1"/>
      <c r="C1" s="1"/>
      <c r="D1" s="1"/>
      <c r="E1" s="1"/>
      <c r="F1" s="1"/>
      <c r="G1" s="1"/>
      <c r="H1" s="1"/>
      <c r="I1" s="1"/>
      <c r="J1" s="1"/>
      <c r="K1" s="1"/>
      <c r="L1" s="1"/>
      <c r="M1" s="1"/>
      <c r="N1" s="1"/>
      <c r="O1" s="1"/>
      <c r="P1" s="1"/>
      <c r="Q1" s="1"/>
      <c r="R1" s="1"/>
      <c r="S1" s="1"/>
      <c r="T1" s="1"/>
      <c r="U1" s="1"/>
      <c r="V1" s="1"/>
      <c r="W1" s="1"/>
      <c r="X1" s="1"/>
      <c r="Y1" s="1"/>
      <c r="Z1" s="71"/>
      <c r="AA1" s="71"/>
      <c r="AB1" s="71"/>
      <c r="AC1" s="71"/>
      <c r="AD1" s="71"/>
      <c r="AI1" s="5"/>
      <c r="AJ1" s="5"/>
      <c r="AK1" s="5"/>
      <c r="AM1" s="6"/>
      <c r="AN1" s="7"/>
      <c r="AO1" s="8"/>
      <c r="AP1" s="9"/>
      <c r="AR1" s="6"/>
      <c r="BI1" s="10"/>
      <c r="BK1" s="11"/>
      <c r="BL1" s="11"/>
      <c r="BM1" s="11"/>
      <c r="BN1" s="11"/>
      <c r="BO1" s="11"/>
    </row>
    <row r="2" spans="2:71" s="2" customFormat="1" ht="21" customHeight="1" x14ac:dyDescent="0.85">
      <c r="B2" s="1"/>
      <c r="C2" s="1"/>
      <c r="D2" s="1"/>
      <c r="E2" s="1"/>
      <c r="F2" s="1"/>
      <c r="G2" s="113" t="s">
        <v>0</v>
      </c>
      <c r="H2" s="113"/>
      <c r="I2" s="113"/>
      <c r="J2" s="113"/>
      <c r="K2" s="113"/>
      <c r="L2" s="113"/>
      <c r="M2" s="113"/>
      <c r="N2" s="113"/>
      <c r="O2" s="113"/>
      <c r="P2" s="113"/>
      <c r="Q2" s="113"/>
      <c r="R2" s="113"/>
      <c r="S2" s="113"/>
      <c r="T2" s="113"/>
      <c r="U2" s="113"/>
      <c r="V2" s="113"/>
      <c r="W2" s="113"/>
      <c r="X2" s="113"/>
      <c r="Y2" s="113"/>
      <c r="Z2" s="71"/>
      <c r="AA2" s="71"/>
      <c r="AB2" s="71"/>
      <c r="AC2" s="71"/>
      <c r="AD2" s="71"/>
      <c r="AF2" s="3" t="s">
        <v>145</v>
      </c>
      <c r="AG2" s="4"/>
      <c r="AH2" s="5"/>
      <c r="AI2" s="5"/>
      <c r="AJ2" s="5"/>
      <c r="AK2" s="5"/>
      <c r="AM2" s="15" t="s">
        <v>138</v>
      </c>
      <c r="AN2" s="7"/>
      <c r="AO2" s="8"/>
      <c r="AP2" s="9"/>
      <c r="AR2" s="6"/>
      <c r="BI2" s="10"/>
      <c r="BK2" s="11"/>
      <c r="BL2" s="11"/>
      <c r="BM2" s="11"/>
      <c r="BN2" s="11"/>
      <c r="BO2" s="11"/>
    </row>
    <row r="3" spans="2:71" ht="21" customHeight="1" x14ac:dyDescent="0.85">
      <c r="D3" s="12"/>
      <c r="E3" s="12"/>
      <c r="F3" s="12"/>
      <c r="G3" s="113" t="s">
        <v>1</v>
      </c>
      <c r="H3" s="113"/>
      <c r="I3" s="113"/>
      <c r="J3" s="113"/>
      <c r="K3" s="113"/>
      <c r="L3" s="113"/>
      <c r="M3" s="113"/>
      <c r="N3" s="113"/>
      <c r="O3" s="113"/>
      <c r="P3" s="113"/>
      <c r="Q3" s="113"/>
      <c r="R3" s="113"/>
      <c r="S3" s="113"/>
      <c r="T3" s="113"/>
      <c r="U3" s="113"/>
      <c r="V3" s="113"/>
      <c r="W3" s="113"/>
      <c r="X3" s="113"/>
      <c r="Y3" s="113"/>
      <c r="Z3" s="12"/>
      <c r="AA3" s="12"/>
      <c r="AB3" s="12"/>
      <c r="AC3" s="12"/>
      <c r="AD3" s="12"/>
      <c r="AF3" s="3" t="s">
        <v>144</v>
      </c>
      <c r="AM3" s="15" t="s">
        <v>139</v>
      </c>
    </row>
    <row r="4" spans="2:71" ht="21" customHeight="1" x14ac:dyDescent="0.55000000000000004">
      <c r="D4" s="12"/>
      <c r="E4" s="12"/>
      <c r="F4" s="12"/>
      <c r="G4" s="12"/>
      <c r="H4" s="12"/>
      <c r="I4" s="12"/>
      <c r="J4" s="13"/>
      <c r="K4" s="13"/>
      <c r="L4" s="13"/>
      <c r="M4" s="12"/>
      <c r="N4" s="12"/>
      <c r="O4" s="12"/>
      <c r="P4" s="12"/>
      <c r="Q4" s="12"/>
      <c r="R4" s="12"/>
      <c r="S4" s="12"/>
      <c r="T4" s="12"/>
      <c r="U4" s="12"/>
      <c r="V4" s="12"/>
      <c r="W4" s="12"/>
      <c r="X4" s="12"/>
      <c r="Y4" s="12"/>
      <c r="Z4" s="12"/>
      <c r="AA4" s="12"/>
      <c r="AB4" s="12"/>
      <c r="AC4" s="12"/>
      <c r="AD4" s="12"/>
      <c r="AF4" s="3" t="s">
        <v>146</v>
      </c>
    </row>
    <row r="5" spans="2:71" ht="14.4" customHeight="1" x14ac:dyDescent="0.55000000000000004">
      <c r="B5" s="12"/>
      <c r="C5" s="12"/>
      <c r="D5" s="12"/>
      <c r="E5" s="12"/>
      <c r="F5" s="12"/>
      <c r="G5" s="12"/>
      <c r="H5" s="12"/>
      <c r="I5" s="12"/>
      <c r="J5" s="13"/>
      <c r="K5" s="13"/>
      <c r="L5" s="13"/>
      <c r="M5" s="12"/>
      <c r="N5" s="12"/>
      <c r="O5" s="12"/>
      <c r="P5" s="12"/>
      <c r="Q5" s="12"/>
      <c r="R5" s="12"/>
      <c r="S5" s="12"/>
      <c r="T5" s="12"/>
      <c r="U5" s="12"/>
      <c r="V5" s="12"/>
      <c r="W5" s="12"/>
      <c r="X5" s="12"/>
      <c r="Y5" s="12"/>
      <c r="Z5" s="12"/>
      <c r="AA5" s="12"/>
      <c r="AB5" s="12"/>
      <c r="AC5" s="12"/>
      <c r="AD5" s="12"/>
      <c r="AF5" s="3" t="s">
        <v>4</v>
      </c>
    </row>
    <row r="6" spans="2:71" ht="21" customHeight="1" x14ac:dyDescent="0.75">
      <c r="B6" s="12"/>
      <c r="C6" s="12"/>
      <c r="D6" s="84" t="s">
        <v>2</v>
      </c>
      <c r="E6" s="84"/>
      <c r="F6" s="84"/>
      <c r="G6" s="85"/>
      <c r="H6" s="85"/>
      <c r="I6" s="85"/>
      <c r="J6" s="85"/>
      <c r="K6" s="85"/>
      <c r="L6" s="85"/>
      <c r="M6" s="85"/>
      <c r="N6" s="85"/>
      <c r="O6" s="85"/>
      <c r="P6" s="85"/>
      <c r="Q6" s="85"/>
      <c r="R6" s="85"/>
      <c r="S6" s="85"/>
      <c r="T6" s="85"/>
      <c r="U6" s="12"/>
      <c r="V6" s="84" t="s">
        <v>3</v>
      </c>
      <c r="W6" s="84"/>
      <c r="X6" s="86"/>
      <c r="Y6" s="86"/>
      <c r="Z6" s="86"/>
      <c r="AA6" s="86"/>
      <c r="AB6" s="86"/>
      <c r="AC6" s="86"/>
      <c r="AD6" s="12"/>
      <c r="AF6" s="3" t="s">
        <v>142</v>
      </c>
    </row>
    <row r="7" spans="2:71" ht="10" customHeight="1" x14ac:dyDescent="0.55000000000000004">
      <c r="B7" s="12"/>
      <c r="C7" s="12"/>
      <c r="D7" s="12"/>
      <c r="E7" s="12"/>
      <c r="F7" s="12"/>
      <c r="G7" s="12"/>
      <c r="H7" s="12"/>
      <c r="I7" s="12"/>
      <c r="J7" s="13"/>
      <c r="K7" s="13"/>
      <c r="L7" s="13"/>
      <c r="M7" s="12"/>
      <c r="N7" s="12"/>
      <c r="O7" s="12"/>
      <c r="P7" s="12"/>
      <c r="Q7" s="12"/>
      <c r="R7" s="12"/>
      <c r="S7" s="12"/>
      <c r="T7" s="12"/>
      <c r="U7" s="12"/>
      <c r="V7" s="12"/>
      <c r="W7" s="12"/>
      <c r="X7" s="12"/>
      <c r="Y7" s="12"/>
      <c r="Z7" s="12"/>
      <c r="AA7" s="12"/>
      <c r="AB7" s="12"/>
      <c r="AC7" s="12"/>
      <c r="AD7" s="12"/>
      <c r="AF7" s="3" t="s">
        <v>173</v>
      </c>
    </row>
    <row r="8" spans="2:71" ht="21" customHeight="1" x14ac:dyDescent="0.75">
      <c r="C8" s="1"/>
      <c r="D8" s="84" t="s">
        <v>5</v>
      </c>
      <c r="E8" s="84"/>
      <c r="F8" s="84"/>
      <c r="G8" s="85"/>
      <c r="H8" s="85"/>
      <c r="I8" s="85"/>
      <c r="J8" s="85"/>
      <c r="K8" s="85"/>
      <c r="L8" s="85"/>
      <c r="M8" s="85"/>
      <c r="N8" s="85"/>
      <c r="O8" s="85"/>
      <c r="P8" s="85"/>
      <c r="Q8" s="85"/>
      <c r="R8" s="85"/>
      <c r="S8" s="85"/>
      <c r="T8" s="85"/>
      <c r="U8" s="12"/>
      <c r="V8" s="112" t="s">
        <v>6</v>
      </c>
      <c r="W8" s="112"/>
      <c r="X8" s="85"/>
      <c r="Y8" s="85"/>
      <c r="Z8" s="85"/>
      <c r="AA8" s="85"/>
      <c r="AB8" s="85"/>
      <c r="AC8" s="85"/>
      <c r="AD8" s="12"/>
      <c r="AF8" t="s">
        <v>174</v>
      </c>
    </row>
    <row r="9" spans="2:71" ht="10" customHeight="1" x14ac:dyDescent="0.55000000000000004">
      <c r="B9" s="12"/>
      <c r="C9" s="12"/>
      <c r="D9" s="12"/>
      <c r="E9" s="12"/>
      <c r="F9" s="12"/>
      <c r="G9" s="12"/>
      <c r="H9" s="12"/>
      <c r="I9" s="12"/>
      <c r="J9" s="13"/>
      <c r="K9" s="13"/>
      <c r="L9" s="13"/>
      <c r="M9" s="12"/>
      <c r="N9" s="12"/>
      <c r="O9" s="12"/>
      <c r="P9" s="12"/>
      <c r="Q9" s="12"/>
      <c r="R9" s="12"/>
      <c r="S9" s="12"/>
      <c r="T9" s="12"/>
      <c r="U9" s="12"/>
      <c r="V9" s="12"/>
      <c r="W9" s="12"/>
      <c r="X9" s="12"/>
      <c r="Y9" s="12"/>
      <c r="Z9" s="12"/>
      <c r="AA9" s="12"/>
      <c r="AB9" s="12"/>
      <c r="AC9" s="12"/>
      <c r="AD9" s="12"/>
      <c r="AF9" s="3" t="s">
        <v>175</v>
      </c>
    </row>
    <row r="10" spans="2:71" s="18" customFormat="1" ht="30" customHeight="1" x14ac:dyDescent="0.7">
      <c r="B10" s="19"/>
      <c r="C10" s="19"/>
      <c r="D10" s="89" t="s">
        <v>143</v>
      </c>
      <c r="E10" s="89"/>
      <c r="F10" s="89"/>
      <c r="G10" s="89"/>
      <c r="H10" s="89"/>
      <c r="I10" s="89"/>
      <c r="J10" s="89"/>
      <c r="K10" s="89"/>
      <c r="L10" s="89"/>
      <c r="M10" s="89"/>
      <c r="N10" s="89"/>
      <c r="O10" s="89"/>
      <c r="P10" s="19"/>
      <c r="Q10" s="19"/>
      <c r="R10" s="111"/>
      <c r="S10" s="111"/>
      <c r="T10" s="111"/>
      <c r="U10" s="111"/>
      <c r="V10" s="111"/>
      <c r="W10" s="111"/>
      <c r="X10" s="111"/>
      <c r="Y10" s="111"/>
      <c r="Z10" s="111"/>
      <c r="AA10" s="111"/>
      <c r="AB10" s="111"/>
      <c r="AC10" s="111"/>
      <c r="AD10" s="111"/>
      <c r="AF10"/>
      <c r="BI10" s="20"/>
      <c r="BK10" s="21"/>
      <c r="BL10" s="21"/>
      <c r="BM10" s="21"/>
      <c r="BN10" s="21"/>
      <c r="BO10" s="21"/>
    </row>
    <row r="11" spans="2:71" ht="30" customHeight="1" x14ac:dyDescent="0.7">
      <c r="B11" s="19"/>
      <c r="C11" s="12"/>
      <c r="D11" s="91" t="s">
        <v>7</v>
      </c>
      <c r="E11" s="91"/>
      <c r="F11" s="22" t="s">
        <v>8</v>
      </c>
      <c r="G11" s="74"/>
      <c r="H11" s="19" t="s">
        <v>9</v>
      </c>
      <c r="I11" s="87"/>
      <c r="J11" s="87"/>
      <c r="K11" s="87"/>
      <c r="L11" s="87"/>
      <c r="M11" s="87"/>
      <c r="N11" s="87"/>
      <c r="O11" s="87"/>
      <c r="P11" s="87"/>
      <c r="Q11" s="12"/>
      <c r="R11" s="88" t="s">
        <v>10</v>
      </c>
      <c r="S11" s="88"/>
      <c r="T11" s="88"/>
      <c r="U11" s="88"/>
      <c r="V11" s="110"/>
      <c r="W11" s="110"/>
      <c r="X11" s="110"/>
      <c r="Y11" s="110"/>
      <c r="Z11" s="110"/>
      <c r="AA11" s="110"/>
      <c r="AB11" s="110"/>
      <c r="AC11" s="110"/>
      <c r="AD11" s="76"/>
    </row>
    <row r="12" spans="2:71" ht="30" customHeight="1" x14ac:dyDescent="0.7">
      <c r="C12" s="88" t="s">
        <v>11</v>
      </c>
      <c r="D12" s="88"/>
      <c r="E12" s="88"/>
      <c r="F12" s="87"/>
      <c r="G12" s="87"/>
      <c r="H12" s="87"/>
      <c r="I12" s="87"/>
      <c r="J12" s="87"/>
      <c r="K12" s="87"/>
      <c r="L12" s="87"/>
      <c r="M12" s="87"/>
      <c r="N12" s="87"/>
      <c r="O12" s="87"/>
      <c r="P12" s="87"/>
      <c r="Q12" s="12"/>
      <c r="R12" s="88" t="s">
        <v>7</v>
      </c>
      <c r="S12" s="88"/>
      <c r="T12" s="88"/>
      <c r="U12" s="89" t="s">
        <v>8</v>
      </c>
      <c r="V12" s="89"/>
      <c r="W12" s="75"/>
      <c r="X12" s="19" t="s">
        <v>9</v>
      </c>
      <c r="Y12" s="90"/>
      <c r="Z12" s="90"/>
      <c r="AA12" s="90"/>
      <c r="AB12" s="90"/>
      <c r="AC12" s="90"/>
      <c r="AD12" s="90"/>
    </row>
    <row r="13" spans="2:71" ht="30" customHeight="1" x14ac:dyDescent="0.7">
      <c r="B13" s="19"/>
      <c r="C13" s="88" t="s">
        <v>11</v>
      </c>
      <c r="D13" s="88"/>
      <c r="E13" s="88"/>
      <c r="F13" s="87"/>
      <c r="G13" s="87"/>
      <c r="H13" s="87"/>
      <c r="I13" s="87"/>
      <c r="J13" s="87"/>
      <c r="K13" s="87"/>
      <c r="L13" s="87"/>
      <c r="M13" s="87"/>
      <c r="N13" s="87"/>
      <c r="O13" s="87"/>
      <c r="P13" s="87"/>
      <c r="Q13" s="19"/>
      <c r="R13" s="88" t="s">
        <v>7</v>
      </c>
      <c r="S13" s="88"/>
      <c r="T13" s="88"/>
      <c r="U13" s="89" t="s">
        <v>8</v>
      </c>
      <c r="V13" s="89"/>
      <c r="W13" s="75"/>
      <c r="X13" s="19" t="s">
        <v>9</v>
      </c>
      <c r="Y13" s="90"/>
      <c r="Z13" s="90"/>
      <c r="AA13" s="90"/>
      <c r="AB13" s="90"/>
      <c r="AC13" s="90"/>
      <c r="AD13" s="90"/>
      <c r="AN13" s="72" t="s">
        <v>12</v>
      </c>
      <c r="AO13" s="27" t="s">
        <v>13</v>
      </c>
      <c r="AP13" s="14"/>
      <c r="AQ13" s="73"/>
      <c r="AS13" s="73" t="s">
        <v>14</v>
      </c>
      <c r="AT13" s="73"/>
      <c r="BC13" s="14" t="s">
        <v>15</v>
      </c>
      <c r="BJ13" s="14" t="s">
        <v>23</v>
      </c>
      <c r="BS13" s="17" t="s">
        <v>24</v>
      </c>
    </row>
    <row r="14" spans="2:71" ht="30" customHeight="1" x14ac:dyDescent="0.7">
      <c r="B14" s="19"/>
      <c r="C14" s="88" t="s">
        <v>11</v>
      </c>
      <c r="D14" s="88"/>
      <c r="E14" s="88"/>
      <c r="F14" s="87"/>
      <c r="G14" s="87"/>
      <c r="H14" s="87"/>
      <c r="I14" s="87"/>
      <c r="J14" s="87"/>
      <c r="K14" s="87"/>
      <c r="L14" s="87"/>
      <c r="M14" s="87"/>
      <c r="N14" s="87"/>
      <c r="O14" s="87"/>
      <c r="P14" s="87"/>
      <c r="Q14" s="19"/>
      <c r="R14" s="88" t="s">
        <v>7</v>
      </c>
      <c r="S14" s="88"/>
      <c r="T14" s="88"/>
      <c r="U14" s="89" t="s">
        <v>8</v>
      </c>
      <c r="V14" s="89"/>
      <c r="W14" s="75"/>
      <c r="X14" s="19" t="s">
        <v>9</v>
      </c>
      <c r="Y14" s="90"/>
      <c r="Z14" s="90" t="str">
        <f>IF($F$12&lt;&gt;"",VLOOKUP($F$12,TABCONSIGLIO,MATCH(#REF!,INTESTCONSIGLIO,0),),"")</f>
        <v/>
      </c>
      <c r="AA14" s="90" t="str">
        <f>IF($F$12&lt;&gt;"",VLOOKUP($F$12,TABCONSIGLIO,MATCH(#REF!,INTESTCONSIGLIO,0),),"")</f>
        <v/>
      </c>
      <c r="AB14" s="90" t="str">
        <f>IF($F$12&lt;&gt;"",VLOOKUP($F$12,TABCONSIGLIO,MATCH(#REF!,INTESTCONSIGLIO,0),),"")</f>
        <v/>
      </c>
      <c r="AC14" s="90" t="str">
        <f>IF($F$12&lt;&gt;"",VLOOKUP($F$12,TABCONSIGLIO,MATCH(#REF!,INTESTCONSIGLIO,0),),"")</f>
        <v/>
      </c>
      <c r="AD14" s="90" t="str">
        <f>IF($F$12&lt;&gt;"",VLOOKUP($F$12,TABCONSIGLIO,MATCH(#REF!,INTESTCONSIGLIO,0),),"")</f>
        <v/>
      </c>
    </row>
    <row r="15" spans="2:71" ht="7" customHeight="1" x14ac:dyDescent="0.7">
      <c r="B15" s="23"/>
      <c r="C15" s="23"/>
      <c r="D15" s="23"/>
      <c r="E15" s="23"/>
      <c r="F15" s="24"/>
      <c r="G15" s="24"/>
      <c r="H15" s="24"/>
      <c r="I15" s="24"/>
      <c r="J15" s="24"/>
      <c r="K15" s="24"/>
      <c r="L15" s="24"/>
      <c r="M15" s="24"/>
      <c r="N15" s="24"/>
      <c r="O15" s="24"/>
      <c r="P15" s="24"/>
      <c r="Q15" s="19"/>
      <c r="R15" s="23"/>
      <c r="S15" s="23"/>
      <c r="T15" s="23"/>
      <c r="U15" s="25"/>
      <c r="V15" s="25"/>
      <c r="W15" s="19"/>
      <c r="X15" s="19"/>
      <c r="Y15" s="19"/>
      <c r="Z15" s="19"/>
      <c r="AA15" s="19"/>
      <c r="AB15" s="19"/>
      <c r="AC15" s="19"/>
      <c r="AD15" s="19"/>
    </row>
    <row r="16" spans="2:71" s="26" customFormat="1" ht="28" customHeight="1" x14ac:dyDescent="0.55000000000000004">
      <c r="B16" s="92" t="s">
        <v>16</v>
      </c>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F16" s="5"/>
      <c r="AG16" s="4"/>
      <c r="AH16" s="5"/>
      <c r="AI16" s="5"/>
      <c r="AJ16" s="5"/>
      <c r="AK16" s="5"/>
      <c r="AM16" s="27"/>
      <c r="AN16" s="7" t="e">
        <f>AND((INDEX($AN$20:$AP$41,MATCH($J20,$AM$20:$AM$41,0),(MATCH("a",$AN$19:$AP$19,0)))&lt;&gt;$M20),(INDEX($AN$20:$AP$41,MATCH($J20,$AM$20:$AM$41,0),(MATCH("b",$AN$19:$AP$19,0)))&lt;&gt;$M20),(INDEX($AN$20:$AP$41,MATCH($J20,$AM$20:$AM$41,0),(MATCH("c",$AN$19:$AP$19,0)))&lt;&gt;$M20))</f>
        <v>#N/A</v>
      </c>
      <c r="AO16" s="8" t="e">
        <f>AND((INDEX($AN$23:$AP$41,MATCH($J20,$AM$23:$AM$41,0),(MATCH("a",$AN$19:$AP$19,0)))&lt;&gt;$P20),(INDEX($AN$23:$AP$41,MATCH($J20,$AM$23:$AM$41,0),(MATCH("b",$AN$19:$AP$19,0)))&lt;&gt;$P$20),(INDEX($AN$23:$AP$41,MATCH($J20,$AM$23:$AM$41,0),(MATCH("c",$AN$19:$AP$19,0)))&lt;&gt;$P20))</f>
        <v>#N/A</v>
      </c>
      <c r="AP16" s="8"/>
      <c r="AR16" s="27"/>
      <c r="AS16" s="26" t="e">
        <f>AND((INDEX($AS$20:$AZ$41,MATCH($J20,$AR$20:$AR$41,0),(MATCH("a",$AS$19:$AZ$19,0)))&lt;&gt;$S20),(INDEX($AS$20:$AZ$41,MATCH($J20,$AR$20:$AR$41,0),(MATCH("b",$AS$19:$AZ$19,0)))&lt;&gt;$S20),(INDEX($AS$20:$AZ$41,MATCH($J20,$AR$20:$AR$41,0),(MATCH("c",$AS$19:$AZ$19,0)))&lt;&gt;$S20),(INDEX($AS$20:$AZ$41,MATCH($J20,$AR$20:$AR$41,0),(MATCH("d",$AS$19:$AZ$19,0)))&lt;&gt;$S20),(INDEX($AS$20:$AZ$41,MATCH($J20,$AR$20:$AR$41,0),(MATCH("e",$AS$19:$AZ$19,0)))&lt;&gt;$S20),(INDEX($AS$20:$AZ$41,MATCH($J20,$AR$20:$AR$41,0),(MATCH("f",$AS$19:$AZ$19,0)))&lt;&gt;$S20),(INDEX($AS$20:$AZ$41,MATCH($J20,$AR$20:$AR$41,0),(MATCH("g",$AS$19:$AZ$19,0)))&lt;&gt;$S20),(INDEX($AS$20:$AZ$41,MATCH($J20,$AR$20:$AR$41,0),(MATCH("h",$AS$19:$AZ$19,0)))&lt;&gt;$S20))</f>
        <v>#N/A</v>
      </c>
      <c r="BA16"/>
      <c r="BB16"/>
      <c r="BC16" s="26" t="e">
        <f>AND((INDEX($BC$20:$BG$41,MATCH($J20,$BB$20:$BB$41,0),(MATCH("a",$BC$19:$BG$19,0)))&lt;&gt;$V20),(INDEX($BC$20:$BG$41,MATCH($J20,$BB$20:$BB$41,0),(MATCH("b",$BC$19:$BG$19,0)))&lt;&gt;$V20),(INDEX($BC$20:$BG$41,MATCH($J20,$BB$20:$BB$41,0),(MATCH("c",$BC$19:$BG$19,0)))&lt;&gt;$V20),(INDEX($BC$20:$BG$41,MATCH($J20,$BB$20:$BB$41,0),(MATCH("d",$BC$19:$BG$19,0)))&lt;&gt;$V20),(INDEX($BC$20:$BG$41,MATCH($J20,$BB$20:$BB$41,0),(MATCH("e",$BC$19:$BG$19,0)))&lt;&gt;$V20))</f>
        <v>#N/A</v>
      </c>
      <c r="BD16"/>
      <c r="BE16"/>
      <c r="BF16"/>
      <c r="BG16"/>
      <c r="BH16"/>
      <c r="BI16" s="16"/>
      <c r="BJ16" s="26" t="e">
        <f>AND((INDEX($BJ$20:$BP$41,MATCH($J20,$BI$20:$BI$41,0),(MATCH("a",$BJ$19:$BP$19,0)))&lt;&gt;$Y20),(INDEX($BJ$20:$BP$41,MATCH($J20,$BI$20:$BI$41,0),(MATCH("b",$BJ$19:$BP$19,0)))&lt;&gt;$Y20),(INDEX($BJ$20:$BP$41,MATCH($J20,$BI$20:$BI$41,0),(MATCH("c",$BJ$19:$BP$19,0)))&lt;&gt;$Y20),(INDEX($BJ$20:$BP$41,MATCH($J20,$BI$20:$BI$41,0),(MATCH("d",$BJ$19:$BP$19,0)))&lt;&gt;$Y20),(INDEX($BJ$20:$BP$41,MATCH($J20,$BI$20:$BI$41,0),(MATCH("e",$BJ$19:$BP$19,0)))&lt;&gt;$Y20),(INDEX($BJ$20:$BP$41,MATCH($J20,$BI$20:$BI$41,0),(MATCH("f",$BJ$19:$BP$19,0)))&lt;&gt;$Y20),(INDEX($BJ$20:$BP$41,MATCH($J20,$BI$20:$BI$41,0),(MATCH("g",$BJ$19:$BP$19,0)))&lt;&gt;$Y20))</f>
        <v>#N/A</v>
      </c>
      <c r="BK16" s="28"/>
      <c r="BL16" s="28"/>
      <c r="BM16" s="28"/>
      <c r="BN16" s="28"/>
      <c r="BO16" s="28"/>
      <c r="BS16" s="26" t="e">
        <f>AND((INDEX($BS$20:$BW$41,MATCH($J20,$BR$20:$BR$41,0),(MATCH("a",$BS$19:$BW$19,0)))&lt;&gt;$AB20),(INDEX($BS$20:$BW$41,MATCH($J20,$BR$20:$BR$41,0),(MATCH("b",$BS$19:$BW$19,0)))&lt;&gt;$AB20),(INDEX($BS$20:$BW$41,MATCH($J20,$BR$20:$BR$41,0),(MATCH("c",$BS$19:$BW$19,0)))&lt;&gt;$AB20),(INDEX($BS$20:$BW$41,MATCH($J20,$BR$20:$BR$41,0),(MATCH("d",$BS$19:$BW$19,0)))&lt;&gt;$AB20),(INDEX($BS$20:$BW$41,MATCH($J20,$BR$20:$BR$41,0),(MATCH("d",$BS$19:$BW$19,0)))&lt;&gt;$AB20))</f>
        <v>#N/A</v>
      </c>
    </row>
    <row r="17" spans="1:75" s="17" customFormat="1" ht="28" customHeight="1" x14ac:dyDescent="0.55000000000000004">
      <c r="B17" s="93" t="s">
        <v>140</v>
      </c>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F17" s="29"/>
      <c r="AG17" s="29"/>
      <c r="AH17" s="29"/>
      <c r="AI17" s="29"/>
      <c r="AJ17" s="29"/>
      <c r="AK17" s="29"/>
      <c r="AL17" s="30"/>
      <c r="AM17" s="30"/>
      <c r="AN17" s="7"/>
      <c r="AO17" s="8"/>
      <c r="AP17" s="15"/>
      <c r="AR17" s="30"/>
      <c r="BI17" s="31"/>
    </row>
    <row r="18" spans="1:75" ht="12.3" customHeight="1" x14ac:dyDescent="0.55000000000000004">
      <c r="B18" s="12"/>
      <c r="C18" s="12"/>
      <c r="D18" s="12"/>
      <c r="E18" s="12"/>
      <c r="F18" s="12"/>
      <c r="G18" s="12"/>
      <c r="H18" s="12"/>
      <c r="I18" s="12"/>
      <c r="J18" s="13"/>
      <c r="K18" s="13"/>
      <c r="L18" s="13"/>
      <c r="M18" s="12"/>
      <c r="N18" s="12"/>
      <c r="O18" s="12"/>
      <c r="P18" s="12"/>
      <c r="Q18" s="12"/>
      <c r="R18" s="12"/>
      <c r="S18" s="12"/>
      <c r="T18" s="12"/>
      <c r="U18" s="12"/>
      <c r="V18" s="12"/>
      <c r="W18" s="12"/>
      <c r="X18" s="12"/>
      <c r="Y18" s="12"/>
      <c r="Z18" s="12"/>
      <c r="AA18" s="12"/>
      <c r="AB18" s="12"/>
      <c r="AC18" s="12"/>
      <c r="AD18" s="12"/>
      <c r="AF18" s="5">
        <f>SUM(AF19:AK19)</f>
        <v>128</v>
      </c>
    </row>
    <row r="19" spans="1:75" ht="28.5" customHeight="1" x14ac:dyDescent="0.55000000000000004">
      <c r="B19" s="117" t="s">
        <v>17</v>
      </c>
      <c r="C19" s="117"/>
      <c r="D19" s="117"/>
      <c r="E19" s="117"/>
      <c r="F19" s="117"/>
      <c r="G19" s="117" t="s">
        <v>18</v>
      </c>
      <c r="H19" s="117"/>
      <c r="I19" s="117"/>
      <c r="J19" s="118" t="s">
        <v>25</v>
      </c>
      <c r="K19" s="118"/>
      <c r="L19" s="119" t="s">
        <v>19</v>
      </c>
      <c r="M19" s="117" t="s">
        <v>20</v>
      </c>
      <c r="N19" s="117"/>
      <c r="O19" s="117"/>
      <c r="P19" s="117" t="s">
        <v>141</v>
      </c>
      <c r="Q19" s="117"/>
      <c r="R19" s="117"/>
      <c r="S19" s="120" t="s">
        <v>21</v>
      </c>
      <c r="T19" s="121"/>
      <c r="U19" s="122"/>
      <c r="V19" s="120" t="s">
        <v>22</v>
      </c>
      <c r="W19" s="121"/>
      <c r="X19" s="122"/>
      <c r="Y19" s="120" t="s">
        <v>23</v>
      </c>
      <c r="Z19" s="121"/>
      <c r="AA19" s="122"/>
      <c r="AB19" s="120" t="s">
        <v>24</v>
      </c>
      <c r="AC19" s="121"/>
      <c r="AD19" s="122"/>
      <c r="AF19" s="32">
        <f>+COUNTA(AF20:AF43)</f>
        <v>19</v>
      </c>
      <c r="AG19" s="32">
        <f t="shared" ref="AG19:AK19" si="0">+COUNTA(AG20:AG43)</f>
        <v>19</v>
      </c>
      <c r="AH19" s="32">
        <f>+COUNTA(AH20:AH48)</f>
        <v>29</v>
      </c>
      <c r="AI19" s="32">
        <f>+COUNTA(AI20:AI43)</f>
        <v>24</v>
      </c>
      <c r="AJ19" s="32">
        <f t="shared" si="0"/>
        <v>15</v>
      </c>
      <c r="AK19" s="32">
        <f t="shared" si="0"/>
        <v>22</v>
      </c>
      <c r="AL19" s="14"/>
      <c r="AM19" s="33" t="s">
        <v>25</v>
      </c>
      <c r="AN19" s="34" t="s">
        <v>26</v>
      </c>
      <c r="AO19" s="34" t="s">
        <v>27</v>
      </c>
      <c r="AP19" s="35" t="s">
        <v>28</v>
      </c>
      <c r="AR19" s="35" t="s">
        <v>25</v>
      </c>
      <c r="AS19" s="35" t="s">
        <v>26</v>
      </c>
      <c r="AT19" s="35" t="s">
        <v>27</v>
      </c>
      <c r="AU19" s="35" t="s">
        <v>28</v>
      </c>
      <c r="AV19" s="35" t="s">
        <v>29</v>
      </c>
      <c r="AW19" s="35" t="s">
        <v>30</v>
      </c>
      <c r="AX19" s="35" t="s">
        <v>31</v>
      </c>
      <c r="AY19" s="35" t="s">
        <v>32</v>
      </c>
      <c r="AZ19" s="36" t="s">
        <v>171</v>
      </c>
      <c r="BA19" s="37"/>
      <c r="BB19" s="38" t="s">
        <v>25</v>
      </c>
      <c r="BC19" s="35" t="s">
        <v>26</v>
      </c>
      <c r="BD19" s="35" t="s">
        <v>27</v>
      </c>
      <c r="BE19" s="35" t="s">
        <v>28</v>
      </c>
      <c r="BF19" s="35" t="s">
        <v>29</v>
      </c>
      <c r="BG19" s="36" t="s">
        <v>30</v>
      </c>
      <c r="BI19" s="35" t="s">
        <v>25</v>
      </c>
      <c r="BJ19" s="35" t="s">
        <v>26</v>
      </c>
      <c r="BK19" s="39" t="s">
        <v>27</v>
      </c>
      <c r="BL19" s="39" t="s">
        <v>28</v>
      </c>
      <c r="BM19" s="39" t="s">
        <v>29</v>
      </c>
      <c r="BN19" s="39" t="s">
        <v>30</v>
      </c>
      <c r="BO19" s="39" t="s">
        <v>31</v>
      </c>
      <c r="BP19" s="40" t="s">
        <v>32</v>
      </c>
      <c r="BQ19" s="14"/>
      <c r="BR19" s="35" t="s">
        <v>25</v>
      </c>
      <c r="BS19" s="35" t="s">
        <v>26</v>
      </c>
      <c r="BT19" s="35" t="s">
        <v>27</v>
      </c>
      <c r="BU19" s="35" t="s">
        <v>28</v>
      </c>
      <c r="BV19" s="35" t="s">
        <v>29</v>
      </c>
      <c r="BW19" s="40" t="s">
        <v>30</v>
      </c>
    </row>
    <row r="20" spans="1:75" ht="30" customHeight="1" x14ac:dyDescent="0.55000000000000004">
      <c r="A20">
        <v>1</v>
      </c>
      <c r="B20" s="94"/>
      <c r="C20" s="94"/>
      <c r="D20" s="94"/>
      <c r="E20" s="94"/>
      <c r="F20" s="94"/>
      <c r="G20" s="94"/>
      <c r="H20" s="94"/>
      <c r="I20" s="94"/>
      <c r="J20" s="94"/>
      <c r="K20" s="94"/>
      <c r="L20" s="54"/>
      <c r="M20" s="95"/>
      <c r="N20" s="95"/>
      <c r="O20" s="95"/>
      <c r="P20" s="96"/>
      <c r="Q20" s="97"/>
      <c r="R20" s="98"/>
      <c r="S20" s="95"/>
      <c r="T20" s="95"/>
      <c r="U20" s="95"/>
      <c r="V20" s="95"/>
      <c r="W20" s="95"/>
      <c r="X20" s="95"/>
      <c r="Y20" s="96"/>
      <c r="Z20" s="97"/>
      <c r="AA20" s="98"/>
      <c r="AB20" s="96"/>
      <c r="AC20" s="97"/>
      <c r="AD20" s="98"/>
      <c r="AE20" s="42"/>
      <c r="AF20" s="59" t="s">
        <v>33</v>
      </c>
      <c r="AG20" s="59" t="s">
        <v>33</v>
      </c>
      <c r="AH20" s="45" t="s">
        <v>176</v>
      </c>
      <c r="AI20" s="45" t="s">
        <v>34</v>
      </c>
      <c r="AJ20" s="43" t="s">
        <v>35</v>
      </c>
      <c r="AK20" s="44" t="s">
        <v>36</v>
      </c>
      <c r="AL20" s="46"/>
      <c r="AM20" s="114">
        <v>2018</v>
      </c>
      <c r="AN20" s="47"/>
      <c r="AO20" s="47"/>
      <c r="AP20" s="48"/>
      <c r="AQ20" s="49"/>
      <c r="AR20" s="114">
        <f t="shared" ref="AR20:AR41" si="1">$AM20</f>
        <v>2018</v>
      </c>
      <c r="AS20" s="81"/>
      <c r="AT20" s="81"/>
      <c r="AU20" s="81"/>
      <c r="AV20" s="81"/>
      <c r="AW20" s="81"/>
      <c r="AX20" s="81"/>
      <c r="AY20" s="81"/>
      <c r="AZ20" s="82"/>
      <c r="BA20" s="51"/>
      <c r="BB20" s="77">
        <f t="shared" ref="BB20:BB41" si="2">$AM20</f>
        <v>2018</v>
      </c>
      <c r="BC20" s="52" t="s">
        <v>34</v>
      </c>
      <c r="BD20" s="52" t="s">
        <v>37</v>
      </c>
      <c r="BE20" s="52" t="s">
        <v>38</v>
      </c>
      <c r="BF20" s="44" t="s">
        <v>39</v>
      </c>
      <c r="BG20" s="48"/>
      <c r="BH20" s="49"/>
      <c r="BI20" s="114">
        <f t="shared" ref="BI20:BI41" si="3">$AM20</f>
        <v>2018</v>
      </c>
      <c r="BJ20" s="48"/>
      <c r="BK20" s="53"/>
      <c r="BL20" s="53"/>
      <c r="BM20" s="53"/>
      <c r="BN20" s="53"/>
      <c r="BO20" s="53"/>
      <c r="BP20" s="48"/>
      <c r="BQ20" s="50"/>
      <c r="BR20" s="114">
        <f t="shared" ref="BR20:BR41" si="4">$AM20</f>
        <v>2018</v>
      </c>
      <c r="BS20" s="48"/>
      <c r="BT20" s="48"/>
      <c r="BU20" s="48"/>
      <c r="BV20" s="48"/>
      <c r="BW20" s="49"/>
    </row>
    <row r="21" spans="1:75" ht="30" customHeight="1" x14ac:dyDescent="0.55000000000000004">
      <c r="A21">
        <v>2</v>
      </c>
      <c r="B21" s="94"/>
      <c r="C21" s="94"/>
      <c r="D21" s="94"/>
      <c r="E21" s="94"/>
      <c r="F21" s="94"/>
      <c r="G21" s="94"/>
      <c r="H21" s="94"/>
      <c r="I21" s="94"/>
      <c r="J21" s="94"/>
      <c r="K21" s="94"/>
      <c r="L21" s="54"/>
      <c r="M21" s="95"/>
      <c r="N21" s="95"/>
      <c r="O21" s="95"/>
      <c r="P21" s="96"/>
      <c r="Q21" s="97"/>
      <c r="R21" s="98"/>
      <c r="S21" s="95"/>
      <c r="T21" s="95"/>
      <c r="U21" s="95"/>
      <c r="V21" s="95"/>
      <c r="W21" s="95"/>
      <c r="X21" s="95"/>
      <c r="Y21" s="96"/>
      <c r="Z21" s="97"/>
      <c r="AA21" s="98"/>
      <c r="AB21" s="96"/>
      <c r="AC21" s="97"/>
      <c r="AD21" s="98"/>
      <c r="AE21" s="42"/>
      <c r="AF21" s="59" t="s">
        <v>40</v>
      </c>
      <c r="AG21" s="59" t="s">
        <v>40</v>
      </c>
      <c r="AH21" s="45" t="s">
        <v>177</v>
      </c>
      <c r="AI21" s="45" t="s">
        <v>42</v>
      </c>
      <c r="AJ21" s="43" t="s">
        <v>43</v>
      </c>
      <c r="AK21" s="44" t="s">
        <v>44</v>
      </c>
      <c r="AL21" s="46"/>
      <c r="AM21" s="114">
        <v>2017</v>
      </c>
      <c r="AN21" s="47"/>
      <c r="AO21" s="47"/>
      <c r="AP21" s="48"/>
      <c r="AQ21" s="49"/>
      <c r="AR21" s="114">
        <f t="shared" si="1"/>
        <v>2017</v>
      </c>
      <c r="AS21" s="81"/>
      <c r="AT21" s="81"/>
      <c r="AU21" s="81"/>
      <c r="AV21" s="81"/>
      <c r="AW21" s="81"/>
      <c r="AX21" s="81"/>
      <c r="AY21" s="81"/>
      <c r="AZ21" s="82"/>
      <c r="BA21" s="51"/>
      <c r="BB21" s="77">
        <f t="shared" si="2"/>
        <v>2017</v>
      </c>
      <c r="BC21" s="52" t="s">
        <v>42</v>
      </c>
      <c r="BD21" s="52" t="s">
        <v>45</v>
      </c>
      <c r="BE21" s="52" t="s">
        <v>46</v>
      </c>
      <c r="BF21" s="44" t="s">
        <v>47</v>
      </c>
      <c r="BG21" s="48"/>
      <c r="BH21" s="49"/>
      <c r="BI21" s="114">
        <f t="shared" si="3"/>
        <v>2017</v>
      </c>
      <c r="BJ21" s="48"/>
      <c r="BK21" s="53"/>
      <c r="BL21" s="53"/>
      <c r="BM21" s="53"/>
      <c r="BN21" s="53"/>
      <c r="BO21" s="53"/>
      <c r="BP21" s="48"/>
      <c r="BQ21" s="50"/>
      <c r="BR21" s="114">
        <f t="shared" si="4"/>
        <v>2017</v>
      </c>
      <c r="BS21" s="48"/>
      <c r="BT21" s="48"/>
      <c r="BU21" s="48"/>
      <c r="BV21" s="116" t="s">
        <v>182</v>
      </c>
      <c r="BW21" s="49"/>
    </row>
    <row r="22" spans="1:75" ht="30" customHeight="1" x14ac:dyDescent="0.55000000000000004">
      <c r="A22">
        <v>3</v>
      </c>
      <c r="B22" s="99"/>
      <c r="C22" s="100"/>
      <c r="D22" s="100"/>
      <c r="E22" s="100"/>
      <c r="F22" s="101"/>
      <c r="G22" s="94"/>
      <c r="H22" s="94"/>
      <c r="I22" s="94"/>
      <c r="J22" s="94"/>
      <c r="K22" s="94"/>
      <c r="L22" s="54"/>
      <c r="M22" s="95"/>
      <c r="N22" s="95"/>
      <c r="O22" s="95"/>
      <c r="P22" s="96"/>
      <c r="Q22" s="97"/>
      <c r="R22" s="98"/>
      <c r="S22" s="95"/>
      <c r="T22" s="95"/>
      <c r="U22" s="95"/>
      <c r="V22" s="95"/>
      <c r="W22" s="95"/>
      <c r="X22" s="95"/>
      <c r="Y22" s="96"/>
      <c r="Z22" s="97"/>
      <c r="AA22" s="98"/>
      <c r="AB22" s="96"/>
      <c r="AC22" s="97"/>
      <c r="AD22" s="98"/>
      <c r="AE22" s="42"/>
      <c r="AF22" s="59" t="s">
        <v>48</v>
      </c>
      <c r="AG22" s="59" t="s">
        <v>48</v>
      </c>
      <c r="AH22" s="45" t="s">
        <v>178</v>
      </c>
      <c r="AI22" s="45" t="s">
        <v>50</v>
      </c>
      <c r="AJ22" s="43" t="s">
        <v>51</v>
      </c>
      <c r="AK22" s="44" t="s">
        <v>52</v>
      </c>
      <c r="AL22" s="46"/>
      <c r="AM22" s="115">
        <v>2016</v>
      </c>
      <c r="AN22" s="55"/>
      <c r="AO22" s="55"/>
      <c r="AP22" s="56"/>
      <c r="AR22" s="114">
        <f t="shared" si="1"/>
        <v>2016</v>
      </c>
      <c r="AS22" s="83"/>
      <c r="AT22" s="83"/>
      <c r="AU22" s="83"/>
      <c r="AV22" s="83"/>
      <c r="AW22" s="83"/>
      <c r="AX22" s="83"/>
      <c r="AY22" s="83"/>
      <c r="AZ22" s="3"/>
      <c r="BA22" s="51"/>
      <c r="BB22" s="77">
        <f t="shared" si="2"/>
        <v>2016</v>
      </c>
      <c r="BC22" s="52" t="s">
        <v>50</v>
      </c>
      <c r="BD22" s="52" t="s">
        <v>53</v>
      </c>
      <c r="BE22" s="52" t="s">
        <v>54</v>
      </c>
      <c r="BF22" s="44" t="s">
        <v>55</v>
      </c>
      <c r="BG22" s="49"/>
      <c r="BI22" s="114">
        <f t="shared" si="3"/>
        <v>2016</v>
      </c>
      <c r="BJ22" s="57" t="s">
        <v>35</v>
      </c>
      <c r="BK22" s="58"/>
      <c r="BL22" s="58"/>
      <c r="BM22" s="58"/>
      <c r="BN22" s="58"/>
      <c r="BO22" s="58"/>
      <c r="BP22" s="56"/>
      <c r="BQ22" s="14"/>
      <c r="BR22" s="114">
        <f t="shared" si="4"/>
        <v>2016</v>
      </c>
      <c r="BS22" s="48"/>
      <c r="BT22" s="48"/>
      <c r="BU22" s="48"/>
      <c r="BV22" s="116" t="s">
        <v>182</v>
      </c>
      <c r="BW22" s="49"/>
    </row>
    <row r="23" spans="1:75" ht="30" customHeight="1" x14ac:dyDescent="0.55000000000000004">
      <c r="A23">
        <v>4</v>
      </c>
      <c r="B23" s="99"/>
      <c r="C23" s="100"/>
      <c r="D23" s="100"/>
      <c r="E23" s="100"/>
      <c r="F23" s="101"/>
      <c r="G23" s="94"/>
      <c r="H23" s="94"/>
      <c r="I23" s="94"/>
      <c r="J23" s="94"/>
      <c r="K23" s="94"/>
      <c r="L23" s="54"/>
      <c r="M23" s="95"/>
      <c r="N23" s="95"/>
      <c r="O23" s="95"/>
      <c r="P23" s="96"/>
      <c r="Q23" s="97"/>
      <c r="R23" s="98"/>
      <c r="S23" s="95"/>
      <c r="T23" s="95"/>
      <c r="U23" s="95"/>
      <c r="V23" s="95"/>
      <c r="W23" s="95"/>
      <c r="X23" s="95"/>
      <c r="Y23" s="96"/>
      <c r="Z23" s="97"/>
      <c r="AA23" s="98"/>
      <c r="AB23" s="96"/>
      <c r="AC23" s="97"/>
      <c r="AD23" s="98"/>
      <c r="AE23" s="42"/>
      <c r="AF23" s="44" t="s">
        <v>56</v>
      </c>
      <c r="AG23" s="44" t="s">
        <v>56</v>
      </c>
      <c r="AH23" s="45" t="s">
        <v>179</v>
      </c>
      <c r="AI23" s="45" t="s">
        <v>58</v>
      </c>
      <c r="AJ23" s="44" t="s">
        <v>59</v>
      </c>
      <c r="AK23" s="44" t="s">
        <v>60</v>
      </c>
      <c r="AL23" s="46"/>
      <c r="AM23" s="114">
        <v>2015</v>
      </c>
      <c r="AN23" s="59" t="s">
        <v>33</v>
      </c>
      <c r="AO23" s="59"/>
      <c r="AP23" s="48"/>
      <c r="AR23" s="114">
        <f t="shared" si="1"/>
        <v>2015</v>
      </c>
      <c r="AS23" s="81" t="s">
        <v>176</v>
      </c>
      <c r="AT23" s="81" t="s">
        <v>41</v>
      </c>
      <c r="AU23" s="81" t="s">
        <v>61</v>
      </c>
      <c r="AV23" s="3"/>
      <c r="AW23" s="81"/>
      <c r="AX23" s="81"/>
      <c r="AY23" s="81"/>
      <c r="AZ23" s="82"/>
      <c r="BA23" s="51"/>
      <c r="BB23" s="77">
        <f t="shared" si="2"/>
        <v>2015</v>
      </c>
      <c r="BC23" s="52" t="s">
        <v>58</v>
      </c>
      <c r="BD23" s="52" t="s">
        <v>62</v>
      </c>
      <c r="BE23" s="52" t="s">
        <v>63</v>
      </c>
      <c r="BF23" s="44" t="s">
        <v>64</v>
      </c>
      <c r="BG23" s="49"/>
      <c r="BI23" s="114">
        <f t="shared" si="3"/>
        <v>2015</v>
      </c>
      <c r="BJ23" s="43" t="s">
        <v>35</v>
      </c>
      <c r="BK23" s="53" t="s">
        <v>59</v>
      </c>
      <c r="BL23" s="60"/>
      <c r="BM23" s="60"/>
      <c r="BN23" s="60"/>
      <c r="BO23" s="60"/>
      <c r="BP23" s="49"/>
      <c r="BR23" s="114">
        <f t="shared" si="4"/>
        <v>2015</v>
      </c>
      <c r="BS23" s="44" t="s">
        <v>36</v>
      </c>
      <c r="BT23" s="49"/>
      <c r="BU23" s="49"/>
      <c r="BV23" s="116" t="s">
        <v>183</v>
      </c>
      <c r="BW23" s="49"/>
    </row>
    <row r="24" spans="1:75" ht="30" customHeight="1" x14ac:dyDescent="0.55000000000000004">
      <c r="A24">
        <v>5</v>
      </c>
      <c r="B24" s="99"/>
      <c r="C24" s="100"/>
      <c r="D24" s="100"/>
      <c r="E24" s="100"/>
      <c r="F24" s="101"/>
      <c r="G24" s="94"/>
      <c r="H24" s="94"/>
      <c r="I24" s="94"/>
      <c r="J24" s="94"/>
      <c r="K24" s="94"/>
      <c r="L24" s="54"/>
      <c r="M24" s="95"/>
      <c r="N24" s="95"/>
      <c r="O24" s="95"/>
      <c r="P24" s="96"/>
      <c r="Q24" s="97"/>
      <c r="R24" s="98"/>
      <c r="S24" s="95"/>
      <c r="T24" s="95"/>
      <c r="U24" s="95"/>
      <c r="V24" s="95"/>
      <c r="W24" s="95"/>
      <c r="X24" s="95"/>
      <c r="Y24" s="96"/>
      <c r="Z24" s="97"/>
      <c r="AA24" s="98"/>
      <c r="AB24" s="96"/>
      <c r="AC24" s="97"/>
      <c r="AD24" s="98"/>
      <c r="AE24" s="42"/>
      <c r="AF24" s="59" t="s">
        <v>87</v>
      </c>
      <c r="AG24" s="59" t="s">
        <v>87</v>
      </c>
      <c r="AH24" s="45" t="s">
        <v>180</v>
      </c>
      <c r="AI24" s="45" t="s">
        <v>37</v>
      </c>
      <c r="AJ24" s="44" t="s">
        <v>67</v>
      </c>
      <c r="AK24" s="44" t="s">
        <v>68</v>
      </c>
      <c r="AL24" s="46"/>
      <c r="AM24" s="114">
        <v>2014</v>
      </c>
      <c r="AN24" s="59" t="s">
        <v>40</v>
      </c>
      <c r="AO24" s="59"/>
      <c r="AP24" s="48"/>
      <c r="AR24" s="114">
        <f t="shared" si="1"/>
        <v>2014</v>
      </c>
      <c r="AS24" s="81" t="s">
        <v>176</v>
      </c>
      <c r="AT24" s="81" t="s">
        <v>41</v>
      </c>
      <c r="AU24" s="81" t="s">
        <v>61</v>
      </c>
      <c r="AV24" s="81" t="s">
        <v>69</v>
      </c>
      <c r="AW24" s="3"/>
      <c r="AX24" s="81"/>
      <c r="AY24" s="81"/>
      <c r="AZ24" s="82"/>
      <c r="BA24" s="51"/>
      <c r="BB24" s="77">
        <f t="shared" si="2"/>
        <v>2014</v>
      </c>
      <c r="BC24" s="52" t="s">
        <v>58</v>
      </c>
      <c r="BD24" s="52" t="s">
        <v>62</v>
      </c>
      <c r="BE24" s="52" t="s">
        <v>63</v>
      </c>
      <c r="BF24" s="44" t="s">
        <v>64</v>
      </c>
      <c r="BG24" s="49"/>
      <c r="BI24" s="114">
        <f t="shared" si="3"/>
        <v>2014</v>
      </c>
      <c r="BJ24" s="48" t="s">
        <v>43</v>
      </c>
      <c r="BK24" s="53" t="s">
        <v>59</v>
      </c>
      <c r="BL24" s="53" t="s">
        <v>70</v>
      </c>
      <c r="BM24" s="60"/>
      <c r="BN24" s="60"/>
      <c r="BO24" s="60"/>
      <c r="BP24" s="49"/>
      <c r="BR24" s="114">
        <f t="shared" si="4"/>
        <v>2014</v>
      </c>
      <c r="BS24" s="44" t="s">
        <v>36</v>
      </c>
      <c r="BT24" s="49"/>
      <c r="BU24" s="49"/>
      <c r="BV24" s="116" t="s">
        <v>183</v>
      </c>
      <c r="BW24" s="49"/>
    </row>
    <row r="25" spans="1:75" ht="30" customHeight="1" x14ac:dyDescent="0.55000000000000004">
      <c r="A25">
        <v>6</v>
      </c>
      <c r="B25" s="99"/>
      <c r="C25" s="100"/>
      <c r="D25" s="100"/>
      <c r="E25" s="100"/>
      <c r="F25" s="101"/>
      <c r="G25" s="94"/>
      <c r="H25" s="94"/>
      <c r="I25" s="94"/>
      <c r="J25" s="94"/>
      <c r="K25" s="94"/>
      <c r="L25" s="54"/>
      <c r="M25" s="95"/>
      <c r="N25" s="95"/>
      <c r="O25" s="95"/>
      <c r="P25" s="96"/>
      <c r="Q25" s="97"/>
      <c r="R25" s="98"/>
      <c r="S25" s="95"/>
      <c r="T25" s="95"/>
      <c r="U25" s="95"/>
      <c r="V25" s="95"/>
      <c r="W25" s="95"/>
      <c r="X25" s="95"/>
      <c r="Y25" s="96"/>
      <c r="Z25" s="97"/>
      <c r="AA25" s="98"/>
      <c r="AB25" s="96"/>
      <c r="AC25" s="97"/>
      <c r="AD25" s="98"/>
      <c r="AE25" s="42"/>
      <c r="AF25" s="61" t="s">
        <v>88</v>
      </c>
      <c r="AG25" s="61" t="s">
        <v>88</v>
      </c>
      <c r="AH25" s="45" t="s">
        <v>147</v>
      </c>
      <c r="AI25" s="45" t="s">
        <v>45</v>
      </c>
      <c r="AJ25" s="44" t="s">
        <v>73</v>
      </c>
      <c r="AK25" s="44" t="s">
        <v>74</v>
      </c>
      <c r="AL25" s="46"/>
      <c r="AM25" s="114">
        <v>2013</v>
      </c>
      <c r="AN25" s="59" t="s">
        <v>48</v>
      </c>
      <c r="AO25" s="61" t="s">
        <v>75</v>
      </c>
      <c r="AP25" s="53"/>
      <c r="AR25" s="114">
        <f t="shared" si="1"/>
        <v>2013</v>
      </c>
      <c r="AS25" s="81" t="s">
        <v>177</v>
      </c>
      <c r="AT25" s="81" t="s">
        <v>49</v>
      </c>
      <c r="AU25" s="81" t="s">
        <v>76</v>
      </c>
      <c r="AV25" s="81" t="s">
        <v>69</v>
      </c>
      <c r="AW25" s="81" t="s">
        <v>77</v>
      </c>
      <c r="AX25" s="81" t="s">
        <v>78</v>
      </c>
      <c r="AY25" s="81"/>
      <c r="AZ25" s="82"/>
      <c r="BA25" s="51"/>
      <c r="BB25" s="77">
        <f t="shared" si="2"/>
        <v>2013</v>
      </c>
      <c r="BC25" s="49"/>
      <c r="BD25" s="52" t="s">
        <v>79</v>
      </c>
      <c r="BE25" s="52" t="s">
        <v>80</v>
      </c>
      <c r="BF25" s="44" t="s">
        <v>81</v>
      </c>
      <c r="BG25" s="49"/>
      <c r="BI25" s="114">
        <f t="shared" si="3"/>
        <v>2013</v>
      </c>
      <c r="BJ25" s="48" t="s">
        <v>43</v>
      </c>
      <c r="BK25" s="53" t="s">
        <v>59</v>
      </c>
      <c r="BL25" s="53" t="s">
        <v>70</v>
      </c>
      <c r="BM25" s="53" t="s">
        <v>82</v>
      </c>
      <c r="BN25" s="60"/>
      <c r="BO25" s="60"/>
      <c r="BP25" s="49"/>
      <c r="BR25" s="114">
        <f t="shared" si="4"/>
        <v>2013</v>
      </c>
      <c r="BS25" s="44" t="s">
        <v>44</v>
      </c>
      <c r="BT25" s="44" t="s">
        <v>83</v>
      </c>
      <c r="BU25" s="62" t="s">
        <v>84</v>
      </c>
      <c r="BV25" s="116" t="s">
        <v>184</v>
      </c>
      <c r="BW25" s="49"/>
    </row>
    <row r="26" spans="1:75" ht="30" customHeight="1" x14ac:dyDescent="0.55000000000000004">
      <c r="A26">
        <v>7</v>
      </c>
      <c r="B26" s="99"/>
      <c r="C26" s="100"/>
      <c r="D26" s="100"/>
      <c r="E26" s="100"/>
      <c r="F26" s="101"/>
      <c r="G26" s="94"/>
      <c r="H26" s="94"/>
      <c r="I26" s="94"/>
      <c r="J26" s="94"/>
      <c r="K26" s="94"/>
      <c r="L26" s="54"/>
      <c r="M26" s="95"/>
      <c r="N26" s="95"/>
      <c r="O26" s="95"/>
      <c r="P26" s="96"/>
      <c r="Q26" s="97"/>
      <c r="R26" s="98"/>
      <c r="S26" s="95"/>
      <c r="T26" s="95"/>
      <c r="U26" s="95"/>
      <c r="V26" s="95"/>
      <c r="W26" s="95"/>
      <c r="X26" s="95"/>
      <c r="Y26" s="96"/>
      <c r="Z26" s="97"/>
      <c r="AA26" s="98"/>
      <c r="AB26" s="96"/>
      <c r="AC26" s="97"/>
      <c r="AD26" s="98"/>
      <c r="AE26" s="42"/>
      <c r="AF26" s="44" t="s">
        <v>65</v>
      </c>
      <c r="AG26" s="44" t="s">
        <v>65</v>
      </c>
      <c r="AH26" s="45" t="s">
        <v>149</v>
      </c>
      <c r="AI26" s="45" t="s">
        <v>53</v>
      </c>
      <c r="AJ26" s="44" t="s">
        <v>70</v>
      </c>
      <c r="AK26" s="44" t="s">
        <v>86</v>
      </c>
      <c r="AL26" s="46"/>
      <c r="AM26" s="114">
        <v>2012</v>
      </c>
      <c r="AN26" s="59" t="s">
        <v>87</v>
      </c>
      <c r="AO26" s="61" t="s">
        <v>88</v>
      </c>
      <c r="AP26" s="53"/>
      <c r="AR26" s="114">
        <f t="shared" si="1"/>
        <v>2012</v>
      </c>
      <c r="AS26" s="81" t="s">
        <v>177</v>
      </c>
      <c r="AT26" s="81" t="s">
        <v>49</v>
      </c>
      <c r="AU26" s="81" t="s">
        <v>76</v>
      </c>
      <c r="AV26" s="81" t="s">
        <v>89</v>
      </c>
      <c r="AW26" s="81" t="s">
        <v>77</v>
      </c>
      <c r="AX26" s="81" t="s">
        <v>78</v>
      </c>
      <c r="AY26" s="81"/>
      <c r="AZ26" s="82"/>
      <c r="BA26" s="51"/>
      <c r="BB26" s="77">
        <f t="shared" si="2"/>
        <v>2012</v>
      </c>
      <c r="BC26" s="49"/>
      <c r="BD26" s="52" t="s">
        <v>79</v>
      </c>
      <c r="BE26" s="52" t="s">
        <v>80</v>
      </c>
      <c r="BF26" s="44" t="s">
        <v>81</v>
      </c>
      <c r="BG26" s="49"/>
      <c r="BI26" s="114">
        <f t="shared" si="3"/>
        <v>2012</v>
      </c>
      <c r="BJ26" s="48" t="s">
        <v>51</v>
      </c>
      <c r="BK26" s="53" t="s">
        <v>67</v>
      </c>
      <c r="BL26" s="53" t="s">
        <v>70</v>
      </c>
      <c r="BM26" s="53" t="s">
        <v>82</v>
      </c>
      <c r="BN26" s="53" t="s">
        <v>90</v>
      </c>
      <c r="BO26" s="53"/>
      <c r="BP26" s="49"/>
      <c r="BR26" s="114">
        <f t="shared" si="4"/>
        <v>2012</v>
      </c>
      <c r="BS26" s="44" t="s">
        <v>44</v>
      </c>
      <c r="BT26" s="44" t="s">
        <v>83</v>
      </c>
      <c r="BU26" s="62" t="s">
        <v>84</v>
      </c>
      <c r="BV26" s="116" t="s">
        <v>184</v>
      </c>
      <c r="BW26" s="49"/>
    </row>
    <row r="27" spans="1:75" ht="30" customHeight="1" x14ac:dyDescent="0.55000000000000004">
      <c r="A27">
        <v>8</v>
      </c>
      <c r="B27" s="99"/>
      <c r="C27" s="100"/>
      <c r="D27" s="100"/>
      <c r="E27" s="100"/>
      <c r="F27" s="101"/>
      <c r="G27" s="94"/>
      <c r="H27" s="94"/>
      <c r="I27" s="94"/>
      <c r="J27" s="94"/>
      <c r="K27" s="94"/>
      <c r="L27" s="54"/>
      <c r="M27" s="95"/>
      <c r="N27" s="95"/>
      <c r="O27" s="95"/>
      <c r="P27" s="96"/>
      <c r="Q27" s="97"/>
      <c r="R27" s="98"/>
      <c r="S27" s="95"/>
      <c r="T27" s="95"/>
      <c r="U27" s="95"/>
      <c r="V27" s="95"/>
      <c r="W27" s="95"/>
      <c r="X27" s="95"/>
      <c r="Y27" s="96"/>
      <c r="Z27" s="97"/>
      <c r="AA27" s="98"/>
      <c r="AB27" s="96"/>
      <c r="AC27" s="97"/>
      <c r="AD27" s="98"/>
      <c r="AE27" s="42"/>
      <c r="AF27" s="44" t="s">
        <v>91</v>
      </c>
      <c r="AG27" s="44" t="s">
        <v>91</v>
      </c>
      <c r="AH27" s="45" t="s">
        <v>150</v>
      </c>
      <c r="AI27" s="45" t="s">
        <v>62</v>
      </c>
      <c r="AJ27" s="44" t="s">
        <v>93</v>
      </c>
      <c r="AK27" s="44" t="s">
        <v>83</v>
      </c>
      <c r="AL27" s="46"/>
      <c r="AM27" s="114">
        <v>2011</v>
      </c>
      <c r="AN27" s="59" t="s">
        <v>94</v>
      </c>
      <c r="AO27" s="61" t="s">
        <v>95</v>
      </c>
      <c r="AP27" s="53"/>
      <c r="AR27" s="114">
        <f t="shared" si="1"/>
        <v>2011</v>
      </c>
      <c r="AS27" s="81" t="s">
        <v>178</v>
      </c>
      <c r="AT27" s="81" t="s">
        <v>57</v>
      </c>
      <c r="AU27" s="81" t="s">
        <v>96</v>
      </c>
      <c r="AV27" s="81" t="s">
        <v>89</v>
      </c>
      <c r="AW27" s="81" t="s">
        <v>77</v>
      </c>
      <c r="AX27" s="81" t="s">
        <v>78</v>
      </c>
      <c r="AY27" s="81" t="s">
        <v>97</v>
      </c>
      <c r="AZ27" s="82"/>
      <c r="BA27" s="51"/>
      <c r="BB27" s="77">
        <f t="shared" si="2"/>
        <v>2011</v>
      </c>
      <c r="BC27" s="49"/>
      <c r="BD27" s="52" t="s">
        <v>98</v>
      </c>
      <c r="BE27" s="52" t="s">
        <v>99</v>
      </c>
      <c r="BF27" s="44" t="s">
        <v>100</v>
      </c>
      <c r="BG27" s="49"/>
      <c r="BI27" s="114">
        <f t="shared" si="3"/>
        <v>2011</v>
      </c>
      <c r="BJ27" s="48" t="s">
        <v>51</v>
      </c>
      <c r="BK27" s="53" t="s">
        <v>67</v>
      </c>
      <c r="BL27" s="53" t="s">
        <v>70</v>
      </c>
      <c r="BM27" s="53" t="s">
        <v>82</v>
      </c>
      <c r="BN27" s="53" t="s">
        <v>90</v>
      </c>
      <c r="BO27" s="53" t="s">
        <v>101</v>
      </c>
      <c r="BP27" s="49"/>
      <c r="BR27" s="114">
        <f t="shared" si="4"/>
        <v>2011</v>
      </c>
      <c r="BS27" s="44" t="s">
        <v>52</v>
      </c>
      <c r="BT27" s="44" t="s">
        <v>102</v>
      </c>
      <c r="BU27" s="63" t="s">
        <v>103</v>
      </c>
      <c r="BV27" s="49"/>
      <c r="BW27" s="49"/>
    </row>
    <row r="28" spans="1:75" ht="30" customHeight="1" x14ac:dyDescent="0.55000000000000004">
      <c r="A28">
        <v>9</v>
      </c>
      <c r="B28" s="99"/>
      <c r="C28" s="100"/>
      <c r="D28" s="100"/>
      <c r="E28" s="100"/>
      <c r="F28" s="101"/>
      <c r="G28" s="94"/>
      <c r="H28" s="94"/>
      <c r="I28" s="94"/>
      <c r="J28" s="94"/>
      <c r="K28" s="94"/>
      <c r="L28" s="54"/>
      <c r="M28" s="95"/>
      <c r="N28" s="95"/>
      <c r="O28" s="95"/>
      <c r="P28" s="96"/>
      <c r="Q28" s="97"/>
      <c r="R28" s="98"/>
      <c r="S28" s="95"/>
      <c r="T28" s="95"/>
      <c r="U28" s="95"/>
      <c r="V28" s="95"/>
      <c r="W28" s="95"/>
      <c r="X28" s="95"/>
      <c r="Y28" s="96"/>
      <c r="Z28" s="97"/>
      <c r="AA28" s="98"/>
      <c r="AB28" s="96"/>
      <c r="AC28" s="97"/>
      <c r="AD28" s="98"/>
      <c r="AE28" s="42"/>
      <c r="AF28" s="44" t="s">
        <v>71</v>
      </c>
      <c r="AG28" s="44" t="s">
        <v>71</v>
      </c>
      <c r="AH28" s="45" t="s">
        <v>148</v>
      </c>
      <c r="AI28" s="45" t="s">
        <v>79</v>
      </c>
      <c r="AJ28" s="44" t="s">
        <v>105</v>
      </c>
      <c r="AK28" s="44" t="s">
        <v>102</v>
      </c>
      <c r="AL28" s="46"/>
      <c r="AM28" s="114">
        <v>2010</v>
      </c>
      <c r="AN28" s="59" t="s">
        <v>71</v>
      </c>
      <c r="AO28" s="61" t="s">
        <v>106</v>
      </c>
      <c r="AP28" s="53"/>
      <c r="AR28" s="114">
        <f t="shared" si="1"/>
        <v>2010</v>
      </c>
      <c r="AS28" s="81" t="s">
        <v>178</v>
      </c>
      <c r="AT28" s="81" t="s">
        <v>57</v>
      </c>
      <c r="AU28" s="81" t="s">
        <v>96</v>
      </c>
      <c r="AV28" s="81" t="s">
        <v>89</v>
      </c>
      <c r="AW28" s="81" t="s">
        <v>107</v>
      </c>
      <c r="AX28" s="81" t="s">
        <v>108</v>
      </c>
      <c r="AY28" s="81" t="s">
        <v>97</v>
      </c>
      <c r="AZ28" s="82"/>
      <c r="BA28" s="51"/>
      <c r="BB28" s="77">
        <f t="shared" si="2"/>
        <v>2010</v>
      </c>
      <c r="BC28" s="49"/>
      <c r="BD28" s="52" t="s">
        <v>98</v>
      </c>
      <c r="BE28" s="52" t="s">
        <v>99</v>
      </c>
      <c r="BF28" s="44" t="s">
        <v>100</v>
      </c>
      <c r="BG28" s="49"/>
      <c r="BI28" s="114">
        <f t="shared" si="3"/>
        <v>2010</v>
      </c>
      <c r="BJ28" s="48" t="s">
        <v>51</v>
      </c>
      <c r="BK28" s="53" t="s">
        <v>67</v>
      </c>
      <c r="BL28" s="53" t="s">
        <v>93</v>
      </c>
      <c r="BM28" s="53" t="s">
        <v>109</v>
      </c>
      <c r="BN28" s="53" t="s">
        <v>90</v>
      </c>
      <c r="BO28" s="53" t="s">
        <v>101</v>
      </c>
      <c r="BP28" s="49"/>
      <c r="BR28" s="114">
        <f t="shared" si="4"/>
        <v>2010</v>
      </c>
      <c r="BS28" s="44" t="s">
        <v>52</v>
      </c>
      <c r="BT28" s="44" t="s">
        <v>102</v>
      </c>
      <c r="BU28" s="63" t="s">
        <v>103</v>
      </c>
      <c r="BV28" s="49"/>
      <c r="BW28" s="49"/>
    </row>
    <row r="29" spans="1:75" ht="30" customHeight="1" x14ac:dyDescent="0.55000000000000004">
      <c r="A29">
        <v>10</v>
      </c>
      <c r="B29" s="99"/>
      <c r="C29" s="100"/>
      <c r="D29" s="100"/>
      <c r="E29" s="100"/>
      <c r="F29" s="101"/>
      <c r="G29" s="94"/>
      <c r="H29" s="94"/>
      <c r="I29" s="94"/>
      <c r="J29" s="94"/>
      <c r="K29" s="94"/>
      <c r="L29" s="54"/>
      <c r="M29" s="95"/>
      <c r="N29" s="95"/>
      <c r="O29" s="95"/>
      <c r="P29" s="96"/>
      <c r="Q29" s="97"/>
      <c r="R29" s="98"/>
      <c r="S29" s="95"/>
      <c r="T29" s="95"/>
      <c r="U29" s="95"/>
      <c r="V29" s="95"/>
      <c r="W29" s="95"/>
      <c r="X29" s="95"/>
      <c r="Y29" s="96"/>
      <c r="Z29" s="97"/>
      <c r="AA29" s="98"/>
      <c r="AB29" s="96"/>
      <c r="AC29" s="97"/>
      <c r="AD29" s="98"/>
      <c r="AE29" s="42"/>
      <c r="AF29" s="44" t="s">
        <v>110</v>
      </c>
      <c r="AG29" s="44" t="s">
        <v>110</v>
      </c>
      <c r="AH29" s="45" t="s">
        <v>151</v>
      </c>
      <c r="AI29" s="45" t="s">
        <v>98</v>
      </c>
      <c r="AJ29" s="44" t="s">
        <v>82</v>
      </c>
      <c r="AK29" s="44" t="s">
        <v>113</v>
      </c>
      <c r="AL29" s="46"/>
      <c r="AM29" s="114">
        <v>2009</v>
      </c>
      <c r="AN29" s="59" t="s">
        <v>85</v>
      </c>
      <c r="AO29" s="59" t="s">
        <v>114</v>
      </c>
      <c r="AP29" s="48"/>
      <c r="AR29" s="114">
        <f t="shared" si="1"/>
        <v>2009</v>
      </c>
      <c r="AS29" s="81" t="s">
        <v>179</v>
      </c>
      <c r="AT29" s="81" t="s">
        <v>66</v>
      </c>
      <c r="AU29" s="81" t="s">
        <v>112</v>
      </c>
      <c r="AV29" s="81" t="s">
        <v>115</v>
      </c>
      <c r="AW29" s="81" t="s">
        <v>107</v>
      </c>
      <c r="AX29" s="81" t="s">
        <v>108</v>
      </c>
      <c r="AY29" s="81" t="s">
        <v>116</v>
      </c>
      <c r="AZ29" s="82"/>
      <c r="BA29" s="51"/>
      <c r="BB29" s="77">
        <f t="shared" si="2"/>
        <v>2009</v>
      </c>
      <c r="BC29" s="49"/>
      <c r="BD29" s="52" t="s">
        <v>117</v>
      </c>
      <c r="BE29" s="52" t="s">
        <v>118</v>
      </c>
      <c r="BF29" s="44" t="s">
        <v>119</v>
      </c>
      <c r="BG29" s="49"/>
      <c r="BI29" s="114">
        <f t="shared" si="3"/>
        <v>2009</v>
      </c>
      <c r="BJ29" s="49"/>
      <c r="BK29" s="53" t="s">
        <v>73</v>
      </c>
      <c r="BL29" s="53" t="s">
        <v>93</v>
      </c>
      <c r="BM29" s="53" t="s">
        <v>109</v>
      </c>
      <c r="BN29" s="53" t="s">
        <v>90</v>
      </c>
      <c r="BO29" s="53" t="s">
        <v>101</v>
      </c>
      <c r="BP29" s="49"/>
      <c r="BR29" s="114">
        <f t="shared" si="4"/>
        <v>2009</v>
      </c>
      <c r="BS29" s="44" t="s">
        <v>60</v>
      </c>
      <c r="BT29" s="44" t="s">
        <v>113</v>
      </c>
      <c r="BU29" s="62" t="s">
        <v>120</v>
      </c>
      <c r="BV29" s="49"/>
      <c r="BW29" s="49"/>
    </row>
    <row r="30" spans="1:75" ht="30" customHeight="1" x14ac:dyDescent="0.55000000000000004">
      <c r="A30">
        <v>11</v>
      </c>
      <c r="B30" s="99"/>
      <c r="C30" s="100"/>
      <c r="D30" s="100"/>
      <c r="E30" s="100"/>
      <c r="F30" s="101"/>
      <c r="G30" s="94"/>
      <c r="H30" s="94"/>
      <c r="I30" s="94"/>
      <c r="J30" s="94"/>
      <c r="K30" s="94"/>
      <c r="L30" s="54"/>
      <c r="M30" s="95"/>
      <c r="N30" s="95"/>
      <c r="O30" s="95"/>
      <c r="P30" s="96"/>
      <c r="Q30" s="97"/>
      <c r="R30" s="98"/>
      <c r="S30" s="95"/>
      <c r="T30" s="95"/>
      <c r="U30" s="95"/>
      <c r="V30" s="95"/>
      <c r="W30" s="95"/>
      <c r="X30" s="95"/>
      <c r="Y30" s="96"/>
      <c r="Z30" s="97"/>
      <c r="AA30" s="98"/>
      <c r="AB30" s="96"/>
      <c r="AC30" s="97"/>
      <c r="AD30" s="98"/>
      <c r="AE30" s="42"/>
      <c r="AF30" s="44" t="s">
        <v>85</v>
      </c>
      <c r="AG30" s="44" t="s">
        <v>85</v>
      </c>
      <c r="AH30" s="45" t="s">
        <v>152</v>
      </c>
      <c r="AI30" s="45" t="s">
        <v>117</v>
      </c>
      <c r="AJ30" s="44" t="s">
        <v>109</v>
      </c>
      <c r="AK30" s="44" t="s">
        <v>122</v>
      </c>
      <c r="AL30" s="46"/>
      <c r="AM30" s="114">
        <v>2008</v>
      </c>
      <c r="AN30" s="59" t="s">
        <v>92</v>
      </c>
      <c r="AO30" s="59" t="s">
        <v>114</v>
      </c>
      <c r="AP30" s="48"/>
      <c r="AR30" s="114">
        <f t="shared" si="1"/>
        <v>2008</v>
      </c>
      <c r="AS30" s="81" t="s">
        <v>179</v>
      </c>
      <c r="AT30" s="81" t="s">
        <v>66</v>
      </c>
      <c r="AU30" s="81" t="s">
        <v>112</v>
      </c>
      <c r="AV30" s="81" t="s">
        <v>115</v>
      </c>
      <c r="AW30" s="81" t="s">
        <v>123</v>
      </c>
      <c r="AX30" s="81" t="s">
        <v>108</v>
      </c>
      <c r="AY30" s="81" t="s">
        <v>116</v>
      </c>
      <c r="AZ30" s="82"/>
      <c r="BA30" s="51"/>
      <c r="BB30" s="77">
        <f t="shared" si="2"/>
        <v>2008</v>
      </c>
      <c r="BC30" s="49"/>
      <c r="BD30" s="52" t="s">
        <v>117</v>
      </c>
      <c r="BE30" s="52" t="s">
        <v>118</v>
      </c>
      <c r="BF30" s="44" t="s">
        <v>119</v>
      </c>
      <c r="BG30" s="49"/>
      <c r="BI30" s="114">
        <f t="shared" si="3"/>
        <v>2008</v>
      </c>
      <c r="BJ30" s="49"/>
      <c r="BK30" s="53" t="s">
        <v>73</v>
      </c>
      <c r="BL30" s="53" t="s">
        <v>93</v>
      </c>
      <c r="BM30" s="53" t="s">
        <v>109</v>
      </c>
      <c r="BN30" s="53" t="s">
        <v>124</v>
      </c>
      <c r="BO30" s="53" t="s">
        <v>101</v>
      </c>
      <c r="BP30" s="49"/>
      <c r="BR30" s="114">
        <f t="shared" si="4"/>
        <v>2008</v>
      </c>
      <c r="BS30" s="44" t="s">
        <v>60</v>
      </c>
      <c r="BT30" s="44" t="s">
        <v>113</v>
      </c>
      <c r="BU30" s="62" t="s">
        <v>120</v>
      </c>
      <c r="BV30" s="49"/>
      <c r="BW30" s="49"/>
    </row>
    <row r="31" spans="1:75" ht="30" customHeight="1" x14ac:dyDescent="0.55000000000000004">
      <c r="A31">
        <v>12</v>
      </c>
      <c r="B31" s="99"/>
      <c r="C31" s="100"/>
      <c r="D31" s="100"/>
      <c r="E31" s="100"/>
      <c r="F31" s="101"/>
      <c r="G31" s="94"/>
      <c r="H31" s="94"/>
      <c r="I31" s="94"/>
      <c r="J31" s="94"/>
      <c r="K31" s="94"/>
      <c r="L31" s="54"/>
      <c r="M31" s="95"/>
      <c r="N31" s="95"/>
      <c r="O31" s="95"/>
      <c r="P31" s="96"/>
      <c r="Q31" s="97"/>
      <c r="R31" s="98"/>
      <c r="S31" s="95"/>
      <c r="T31" s="95"/>
      <c r="U31" s="95"/>
      <c r="V31" s="95"/>
      <c r="W31" s="95"/>
      <c r="X31" s="95"/>
      <c r="Y31" s="96"/>
      <c r="Z31" s="97"/>
      <c r="AA31" s="98"/>
      <c r="AB31" s="96"/>
      <c r="AC31" s="97"/>
      <c r="AD31" s="98"/>
      <c r="AE31" s="42"/>
      <c r="AF31" s="43" t="s">
        <v>92</v>
      </c>
      <c r="AG31" s="43" t="s">
        <v>92</v>
      </c>
      <c r="AH31" s="45" t="s">
        <v>153</v>
      </c>
      <c r="AI31" s="45" t="s">
        <v>38</v>
      </c>
      <c r="AJ31" s="44" t="s">
        <v>125</v>
      </c>
      <c r="AK31" s="44" t="s">
        <v>126</v>
      </c>
      <c r="AL31" s="46"/>
      <c r="AM31" s="114">
        <v>2007</v>
      </c>
      <c r="AN31" s="59" t="s">
        <v>104</v>
      </c>
      <c r="AO31" s="59" t="s">
        <v>127</v>
      </c>
      <c r="AP31" s="48"/>
      <c r="AR31" s="114">
        <f t="shared" si="1"/>
        <v>2007</v>
      </c>
      <c r="AS31" s="81" t="s">
        <v>181</v>
      </c>
      <c r="AT31" s="81" t="s">
        <v>72</v>
      </c>
      <c r="AU31" s="81" t="s">
        <v>112</v>
      </c>
      <c r="AV31" s="81" t="s">
        <v>115</v>
      </c>
      <c r="AW31" s="81" t="s">
        <v>123</v>
      </c>
      <c r="AX31" s="81" t="s">
        <v>128</v>
      </c>
      <c r="AY31" s="81" t="s">
        <v>129</v>
      </c>
      <c r="AZ31" s="82"/>
      <c r="BA31" s="51"/>
      <c r="BB31" s="77">
        <f t="shared" si="2"/>
        <v>2007</v>
      </c>
      <c r="BC31" s="49"/>
      <c r="BD31" s="52" t="s">
        <v>117</v>
      </c>
      <c r="BE31" s="52" t="s">
        <v>118</v>
      </c>
      <c r="BF31" s="44" t="s">
        <v>119</v>
      </c>
      <c r="BG31" s="49"/>
      <c r="BI31" s="114">
        <f t="shared" si="3"/>
        <v>2007</v>
      </c>
      <c r="BJ31" s="49"/>
      <c r="BK31" s="53" t="s">
        <v>73</v>
      </c>
      <c r="BL31" s="53" t="s">
        <v>93</v>
      </c>
      <c r="BM31" s="53" t="s">
        <v>125</v>
      </c>
      <c r="BN31" s="53" t="s">
        <v>124</v>
      </c>
      <c r="BO31" s="53" t="s">
        <v>101</v>
      </c>
      <c r="BP31" s="49"/>
      <c r="BR31" s="114">
        <f t="shared" si="4"/>
        <v>2007</v>
      </c>
      <c r="BS31" s="44" t="s">
        <v>68</v>
      </c>
      <c r="BT31" s="44" t="s">
        <v>122</v>
      </c>
      <c r="BU31" s="62" t="s">
        <v>130</v>
      </c>
      <c r="BV31" s="49"/>
      <c r="BW31" s="49"/>
    </row>
    <row r="32" spans="1:75" ht="30" customHeight="1" x14ac:dyDescent="0.55000000000000004">
      <c r="A32">
        <v>13</v>
      </c>
      <c r="B32" s="99"/>
      <c r="C32" s="100"/>
      <c r="D32" s="100"/>
      <c r="E32" s="100"/>
      <c r="F32" s="101"/>
      <c r="G32" s="94"/>
      <c r="H32" s="94"/>
      <c r="I32" s="94"/>
      <c r="J32" s="94"/>
      <c r="K32" s="94"/>
      <c r="L32" s="54"/>
      <c r="M32" s="95"/>
      <c r="N32" s="95"/>
      <c r="O32" s="95"/>
      <c r="P32" s="96"/>
      <c r="Q32" s="97"/>
      <c r="R32" s="98"/>
      <c r="S32" s="95"/>
      <c r="T32" s="95"/>
      <c r="U32" s="95"/>
      <c r="V32" s="95"/>
      <c r="W32" s="95"/>
      <c r="X32" s="95"/>
      <c r="Y32" s="96"/>
      <c r="Z32" s="97"/>
      <c r="AA32" s="98"/>
      <c r="AB32" s="96"/>
      <c r="AC32" s="97"/>
      <c r="AD32" s="98"/>
      <c r="AE32" s="42"/>
      <c r="AF32" s="44" t="s">
        <v>104</v>
      </c>
      <c r="AG32" s="44" t="s">
        <v>104</v>
      </c>
      <c r="AH32" s="45" t="s">
        <v>154</v>
      </c>
      <c r="AI32" s="45" t="s">
        <v>46</v>
      </c>
      <c r="AJ32" s="44" t="s">
        <v>90</v>
      </c>
      <c r="AK32" s="44" t="s">
        <v>131</v>
      </c>
      <c r="AL32" s="46"/>
      <c r="AM32" s="114">
        <v>2006</v>
      </c>
      <c r="AN32" s="59" t="s">
        <v>111</v>
      </c>
      <c r="AO32" s="59" t="s">
        <v>132</v>
      </c>
      <c r="AP32" s="48"/>
      <c r="AR32" s="114">
        <f t="shared" si="1"/>
        <v>2006</v>
      </c>
      <c r="AS32" s="81" t="s">
        <v>181</v>
      </c>
      <c r="AT32" s="81" t="s">
        <v>72</v>
      </c>
      <c r="AU32" s="81" t="s">
        <v>112</v>
      </c>
      <c r="AV32" s="81" t="s">
        <v>115</v>
      </c>
      <c r="AW32" s="81" t="s">
        <v>123</v>
      </c>
      <c r="AX32" s="81" t="s">
        <v>128</v>
      </c>
      <c r="AY32" s="81" t="s">
        <v>129</v>
      </c>
      <c r="AZ32" s="82"/>
      <c r="BA32" s="51"/>
      <c r="BB32" s="77">
        <f t="shared" si="2"/>
        <v>2006</v>
      </c>
      <c r="BC32" s="49"/>
      <c r="BD32" s="52" t="s">
        <v>117</v>
      </c>
      <c r="BE32" s="52" t="s">
        <v>118</v>
      </c>
      <c r="BF32" s="44" t="s">
        <v>119</v>
      </c>
      <c r="BG32" s="49"/>
      <c r="BI32" s="114">
        <f t="shared" si="3"/>
        <v>2006</v>
      </c>
      <c r="BJ32" s="49"/>
      <c r="BK32" s="53" t="s">
        <v>73</v>
      </c>
      <c r="BL32" s="53" t="s">
        <v>93</v>
      </c>
      <c r="BM32" s="53" t="s">
        <v>125</v>
      </c>
      <c r="BN32" s="53" t="s">
        <v>124</v>
      </c>
      <c r="BO32" s="53" t="s">
        <v>101</v>
      </c>
      <c r="BP32" s="49"/>
      <c r="BR32" s="114">
        <f t="shared" si="4"/>
        <v>2006</v>
      </c>
      <c r="BS32" s="44" t="s">
        <v>74</v>
      </c>
      <c r="BT32" s="44" t="s">
        <v>126</v>
      </c>
      <c r="BU32" s="64" t="s">
        <v>133</v>
      </c>
      <c r="BV32" s="49"/>
      <c r="BW32" s="49"/>
    </row>
    <row r="33" spans="1:75" ht="30" customHeight="1" x14ac:dyDescent="0.55000000000000004">
      <c r="A33">
        <v>14</v>
      </c>
      <c r="B33" s="99"/>
      <c r="C33" s="100"/>
      <c r="D33" s="100"/>
      <c r="E33" s="100"/>
      <c r="F33" s="101"/>
      <c r="G33" s="94"/>
      <c r="H33" s="94"/>
      <c r="I33" s="94"/>
      <c r="J33" s="94"/>
      <c r="K33" s="94"/>
      <c r="L33" s="54"/>
      <c r="M33" s="95"/>
      <c r="N33" s="95"/>
      <c r="O33" s="95"/>
      <c r="P33" s="96"/>
      <c r="Q33" s="97"/>
      <c r="R33" s="98"/>
      <c r="S33" s="95"/>
      <c r="T33" s="95"/>
      <c r="U33" s="95"/>
      <c r="V33" s="95"/>
      <c r="W33" s="95"/>
      <c r="X33" s="95"/>
      <c r="Y33" s="96"/>
      <c r="Z33" s="97"/>
      <c r="AA33" s="98"/>
      <c r="AB33" s="96"/>
      <c r="AC33" s="97"/>
      <c r="AD33" s="98"/>
      <c r="AE33" s="42"/>
      <c r="AF33" s="43" t="s">
        <v>111</v>
      </c>
      <c r="AG33" s="79" t="s">
        <v>111</v>
      </c>
      <c r="AH33" s="43" t="s">
        <v>155</v>
      </c>
      <c r="AI33" s="45" t="s">
        <v>54</v>
      </c>
      <c r="AJ33" s="44" t="s">
        <v>124</v>
      </c>
      <c r="AK33" s="62" t="s">
        <v>84</v>
      </c>
      <c r="AL33" s="65"/>
      <c r="AM33" s="114">
        <v>2005</v>
      </c>
      <c r="AN33" s="59" t="s">
        <v>111</v>
      </c>
      <c r="AO33" s="59" t="s">
        <v>132</v>
      </c>
      <c r="AP33" s="48"/>
      <c r="AR33" s="114">
        <f t="shared" si="1"/>
        <v>2005</v>
      </c>
      <c r="AS33" s="81" t="s">
        <v>181</v>
      </c>
      <c r="AT33" s="81" t="s">
        <v>72</v>
      </c>
      <c r="AU33" s="81" t="s">
        <v>112</v>
      </c>
      <c r="AV33" s="81" t="s">
        <v>115</v>
      </c>
      <c r="AW33" s="81" t="s">
        <v>123</v>
      </c>
      <c r="AX33" s="81" t="s">
        <v>128</v>
      </c>
      <c r="AY33" s="81" t="s">
        <v>129</v>
      </c>
      <c r="AZ33" s="82"/>
      <c r="BA33" s="51"/>
      <c r="BB33" s="77">
        <f t="shared" si="2"/>
        <v>2005</v>
      </c>
      <c r="BC33" s="49"/>
      <c r="BD33" s="52" t="s">
        <v>117</v>
      </c>
      <c r="BE33" s="52" t="s">
        <v>118</v>
      </c>
      <c r="BF33" s="44" t="s">
        <v>119</v>
      </c>
      <c r="BG33" s="49"/>
      <c r="BI33" s="114">
        <f t="shared" si="3"/>
        <v>2005</v>
      </c>
      <c r="BJ33" s="49"/>
      <c r="BK33" s="53" t="s">
        <v>73</v>
      </c>
      <c r="BL33" s="53" t="s">
        <v>93</v>
      </c>
      <c r="BM33" s="53" t="s">
        <v>125</v>
      </c>
      <c r="BN33" s="53" t="s">
        <v>124</v>
      </c>
      <c r="BO33" s="53" t="s">
        <v>101</v>
      </c>
      <c r="BP33" s="49"/>
      <c r="BR33" s="114">
        <f t="shared" si="4"/>
        <v>2005</v>
      </c>
      <c r="BS33" s="44" t="s">
        <v>74</v>
      </c>
      <c r="BT33" s="44" t="s">
        <v>126</v>
      </c>
      <c r="BU33" s="64" t="s">
        <v>133</v>
      </c>
      <c r="BV33" s="49"/>
      <c r="BW33" s="49"/>
    </row>
    <row r="34" spans="1:75" ht="30" customHeight="1" x14ac:dyDescent="0.55000000000000004">
      <c r="A34">
        <v>15</v>
      </c>
      <c r="B34" s="99"/>
      <c r="C34" s="100"/>
      <c r="D34" s="100"/>
      <c r="E34" s="100"/>
      <c r="F34" s="101"/>
      <c r="G34" s="94"/>
      <c r="H34" s="94"/>
      <c r="I34" s="94"/>
      <c r="J34" s="94"/>
      <c r="K34" s="94"/>
      <c r="L34" s="54"/>
      <c r="M34" s="95"/>
      <c r="N34" s="95"/>
      <c r="O34" s="95"/>
      <c r="P34" s="96"/>
      <c r="Q34" s="97"/>
      <c r="R34" s="98"/>
      <c r="S34" s="95"/>
      <c r="T34" s="95"/>
      <c r="U34" s="95"/>
      <c r="V34" s="95"/>
      <c r="W34" s="95"/>
      <c r="X34" s="95"/>
      <c r="Y34" s="96"/>
      <c r="Z34" s="97"/>
      <c r="AA34" s="98"/>
      <c r="AB34" s="96"/>
      <c r="AC34" s="97"/>
      <c r="AD34" s="98"/>
      <c r="AF34" s="43" t="s">
        <v>121</v>
      </c>
      <c r="AG34" s="80" t="s">
        <v>121</v>
      </c>
      <c r="AH34" s="43" t="s">
        <v>156</v>
      </c>
      <c r="AI34" s="45" t="s">
        <v>63</v>
      </c>
      <c r="AJ34" s="44" t="s">
        <v>101</v>
      </c>
      <c r="AK34" s="63" t="s">
        <v>103</v>
      </c>
      <c r="AL34" s="65"/>
      <c r="AM34" s="114">
        <v>2004</v>
      </c>
      <c r="AN34" s="59" t="s">
        <v>121</v>
      </c>
      <c r="AO34" s="59" t="s">
        <v>134</v>
      </c>
      <c r="AP34" s="48"/>
      <c r="AR34" s="114">
        <f t="shared" si="1"/>
        <v>2004</v>
      </c>
      <c r="AS34" s="81" t="s">
        <v>181</v>
      </c>
      <c r="AT34" s="81" t="s">
        <v>72</v>
      </c>
      <c r="AU34" s="81" t="s">
        <v>112</v>
      </c>
      <c r="AV34" s="81" t="s">
        <v>115</v>
      </c>
      <c r="AW34" s="81" t="s">
        <v>123</v>
      </c>
      <c r="AX34" s="81" t="s">
        <v>128</v>
      </c>
      <c r="AY34" s="81" t="s">
        <v>129</v>
      </c>
      <c r="AZ34" s="82"/>
      <c r="BA34" s="51"/>
      <c r="BB34" s="77">
        <f t="shared" si="2"/>
        <v>2004</v>
      </c>
      <c r="BC34" s="49"/>
      <c r="BD34" s="52" t="s">
        <v>117</v>
      </c>
      <c r="BE34" s="52" t="s">
        <v>118</v>
      </c>
      <c r="BF34" s="44" t="s">
        <v>119</v>
      </c>
      <c r="BG34" s="49"/>
      <c r="BI34" s="114">
        <f t="shared" si="3"/>
        <v>2004</v>
      </c>
      <c r="BJ34" s="49"/>
      <c r="BK34" s="53" t="s">
        <v>73</v>
      </c>
      <c r="BL34" s="53" t="s">
        <v>93</v>
      </c>
      <c r="BM34" s="53" t="s">
        <v>125</v>
      </c>
      <c r="BN34" s="53" t="s">
        <v>124</v>
      </c>
      <c r="BO34" s="53" t="s">
        <v>101</v>
      </c>
      <c r="BP34" s="49"/>
      <c r="BR34" s="114">
        <f t="shared" si="4"/>
        <v>2004</v>
      </c>
      <c r="BS34" s="44" t="s">
        <v>86</v>
      </c>
      <c r="BT34" s="44" t="s">
        <v>131</v>
      </c>
      <c r="BU34" s="64" t="s">
        <v>135</v>
      </c>
      <c r="BV34" s="49"/>
      <c r="BW34" s="49"/>
    </row>
    <row r="35" spans="1:75" ht="30" customHeight="1" x14ac:dyDescent="0.55000000000000004">
      <c r="A35">
        <v>16</v>
      </c>
      <c r="B35" s="99"/>
      <c r="C35" s="100"/>
      <c r="D35" s="100"/>
      <c r="E35" s="100"/>
      <c r="F35" s="101"/>
      <c r="G35" s="94"/>
      <c r="H35" s="94"/>
      <c r="I35" s="94"/>
      <c r="J35" s="94"/>
      <c r="K35" s="94"/>
      <c r="L35" s="54"/>
      <c r="M35" s="95"/>
      <c r="N35" s="95"/>
      <c r="O35" s="95"/>
      <c r="P35" s="96"/>
      <c r="Q35" s="97"/>
      <c r="R35" s="98"/>
      <c r="S35" s="95"/>
      <c r="T35" s="95"/>
      <c r="U35" s="95"/>
      <c r="V35" s="95"/>
      <c r="W35" s="95"/>
      <c r="X35" s="95"/>
      <c r="Y35" s="96"/>
      <c r="Z35" s="97"/>
      <c r="AA35" s="98"/>
      <c r="AB35" s="96"/>
      <c r="AC35" s="97"/>
      <c r="AD35" s="98"/>
      <c r="AF35" s="43" t="s">
        <v>114</v>
      </c>
      <c r="AG35" s="80" t="s">
        <v>114</v>
      </c>
      <c r="AH35" s="43" t="s">
        <v>157</v>
      </c>
      <c r="AI35" s="45" t="s">
        <v>80</v>
      </c>
      <c r="AJ35" s="62"/>
      <c r="AK35" s="62" t="s">
        <v>120</v>
      </c>
      <c r="AL35" s="65"/>
      <c r="AM35" s="114">
        <v>2003</v>
      </c>
      <c r="AN35" s="59" t="s">
        <v>121</v>
      </c>
      <c r="AO35" s="59" t="s">
        <v>134</v>
      </c>
      <c r="AP35" s="48"/>
      <c r="AR35" s="114">
        <f t="shared" si="1"/>
        <v>2003</v>
      </c>
      <c r="AS35" s="81" t="s">
        <v>181</v>
      </c>
      <c r="AT35" s="81" t="s">
        <v>72</v>
      </c>
      <c r="AU35" s="81" t="s">
        <v>112</v>
      </c>
      <c r="AV35" s="81" t="s">
        <v>115</v>
      </c>
      <c r="AW35" s="81" t="s">
        <v>123</v>
      </c>
      <c r="AX35" s="81" t="s">
        <v>128</v>
      </c>
      <c r="AY35" s="81" t="s">
        <v>129</v>
      </c>
      <c r="AZ35" s="82"/>
      <c r="BA35" s="51"/>
      <c r="BB35" s="77">
        <f t="shared" si="2"/>
        <v>2003</v>
      </c>
      <c r="BC35" s="49"/>
      <c r="BD35" s="52" t="s">
        <v>117</v>
      </c>
      <c r="BE35" s="52" t="s">
        <v>118</v>
      </c>
      <c r="BF35" s="44" t="s">
        <v>119</v>
      </c>
      <c r="BG35" s="49"/>
      <c r="BI35" s="114">
        <f t="shared" si="3"/>
        <v>2003</v>
      </c>
      <c r="BJ35" s="49"/>
      <c r="BK35" s="53" t="s">
        <v>73</v>
      </c>
      <c r="BL35" s="53" t="s">
        <v>93</v>
      </c>
      <c r="BM35" s="53" t="s">
        <v>125</v>
      </c>
      <c r="BN35" s="53" t="s">
        <v>124</v>
      </c>
      <c r="BO35" s="53" t="s">
        <v>101</v>
      </c>
      <c r="BP35" s="49"/>
      <c r="BR35" s="114">
        <f t="shared" si="4"/>
        <v>2003</v>
      </c>
      <c r="BS35" s="44" t="s">
        <v>86</v>
      </c>
      <c r="BT35" s="44" t="s">
        <v>131</v>
      </c>
      <c r="BU35" s="64" t="s">
        <v>135</v>
      </c>
      <c r="BV35" s="49"/>
      <c r="BW35" s="49"/>
    </row>
    <row r="36" spans="1:75" ht="30" customHeight="1" x14ac:dyDescent="0.55000000000000004">
      <c r="A36">
        <v>17</v>
      </c>
      <c r="B36" s="99"/>
      <c r="C36" s="100"/>
      <c r="D36" s="100"/>
      <c r="E36" s="100"/>
      <c r="F36" s="101"/>
      <c r="G36" s="94"/>
      <c r="H36" s="94"/>
      <c r="I36" s="94"/>
      <c r="J36" s="94"/>
      <c r="K36" s="94"/>
      <c r="L36" s="54"/>
      <c r="M36" s="95"/>
      <c r="N36" s="95"/>
      <c r="O36" s="95"/>
      <c r="P36" s="96"/>
      <c r="Q36" s="97"/>
      <c r="R36" s="98"/>
      <c r="S36" s="95"/>
      <c r="T36" s="95"/>
      <c r="U36" s="95"/>
      <c r="V36" s="95"/>
      <c r="W36" s="95"/>
      <c r="X36" s="95"/>
      <c r="Y36" s="96"/>
      <c r="Z36" s="97"/>
      <c r="AA36" s="98"/>
      <c r="AB36" s="96"/>
      <c r="AC36" s="97"/>
      <c r="AD36" s="98"/>
      <c r="AF36" s="43" t="s">
        <v>127</v>
      </c>
      <c r="AG36" s="80" t="s">
        <v>127</v>
      </c>
      <c r="AH36" s="43" t="s">
        <v>158</v>
      </c>
      <c r="AI36" s="45" t="s">
        <v>99</v>
      </c>
      <c r="AJ36" s="62"/>
      <c r="AK36" s="62" t="s">
        <v>130</v>
      </c>
      <c r="AM36" s="114">
        <v>2002</v>
      </c>
      <c r="AN36" s="59" t="s">
        <v>121</v>
      </c>
      <c r="AO36" s="59" t="s">
        <v>134</v>
      </c>
      <c r="AP36" s="67"/>
      <c r="AQ36" s="3"/>
      <c r="AR36" s="114">
        <f t="shared" si="1"/>
        <v>2002</v>
      </c>
      <c r="AS36" s="81" t="s">
        <v>181</v>
      </c>
      <c r="AT36" s="81" t="s">
        <v>72</v>
      </c>
      <c r="AU36" s="81" t="s">
        <v>112</v>
      </c>
      <c r="AV36" s="81" t="s">
        <v>115</v>
      </c>
      <c r="AW36" s="81" t="s">
        <v>123</v>
      </c>
      <c r="AX36" s="81" t="s">
        <v>128</v>
      </c>
      <c r="AY36" s="81" t="s">
        <v>129</v>
      </c>
      <c r="AZ36" s="82"/>
      <c r="BA36" s="51"/>
      <c r="BB36" s="77">
        <f t="shared" si="2"/>
        <v>2002</v>
      </c>
      <c r="BC36" s="49"/>
      <c r="BD36" s="52" t="s">
        <v>117</v>
      </c>
      <c r="BE36" s="52" t="s">
        <v>118</v>
      </c>
      <c r="BF36" s="44" t="s">
        <v>119</v>
      </c>
      <c r="BG36" s="49"/>
      <c r="BI36" s="114">
        <f t="shared" si="3"/>
        <v>2002</v>
      </c>
      <c r="BJ36" s="49"/>
      <c r="BK36" s="53" t="s">
        <v>73</v>
      </c>
      <c r="BL36" s="53" t="s">
        <v>93</v>
      </c>
      <c r="BM36" s="53" t="s">
        <v>125</v>
      </c>
      <c r="BN36" s="53" t="s">
        <v>124</v>
      </c>
      <c r="BO36" s="53" t="s">
        <v>101</v>
      </c>
      <c r="BP36" s="49"/>
      <c r="BR36" s="114">
        <f t="shared" si="4"/>
        <v>2002</v>
      </c>
      <c r="BS36" s="44" t="s">
        <v>86</v>
      </c>
      <c r="BT36" s="44" t="s">
        <v>131</v>
      </c>
      <c r="BU36" s="64" t="s">
        <v>135</v>
      </c>
      <c r="BV36" s="49"/>
      <c r="BW36" s="49"/>
    </row>
    <row r="37" spans="1:75" ht="30" customHeight="1" x14ac:dyDescent="0.55000000000000004">
      <c r="A37">
        <v>18</v>
      </c>
      <c r="B37" s="106"/>
      <c r="C37" s="107"/>
      <c r="D37" s="107"/>
      <c r="E37" s="107"/>
      <c r="F37" s="108"/>
      <c r="G37" s="109"/>
      <c r="H37" s="109"/>
      <c r="I37" s="109"/>
      <c r="J37" s="109"/>
      <c r="K37" s="109"/>
      <c r="L37" s="78"/>
      <c r="M37" s="95"/>
      <c r="N37" s="95"/>
      <c r="O37" s="95"/>
      <c r="P37" s="96"/>
      <c r="Q37" s="97"/>
      <c r="R37" s="98"/>
      <c r="S37" s="95"/>
      <c r="T37" s="95"/>
      <c r="U37" s="95"/>
      <c r="V37" s="95"/>
      <c r="W37" s="95"/>
      <c r="X37" s="95"/>
      <c r="Y37" s="96"/>
      <c r="Z37" s="97"/>
      <c r="AA37" s="98"/>
      <c r="AB37" s="96"/>
      <c r="AC37" s="97"/>
      <c r="AD37" s="98"/>
      <c r="AF37" s="43" t="s">
        <v>132</v>
      </c>
      <c r="AG37" s="79" t="s">
        <v>132</v>
      </c>
      <c r="AH37" s="43" t="s">
        <v>159</v>
      </c>
      <c r="AI37" s="45" t="s">
        <v>118</v>
      </c>
      <c r="AJ37" s="68"/>
      <c r="AK37" s="62" t="s">
        <v>133</v>
      </c>
      <c r="AM37" s="114">
        <v>2001</v>
      </c>
      <c r="AN37" s="59" t="s">
        <v>121</v>
      </c>
      <c r="AO37" s="59" t="s">
        <v>134</v>
      </c>
      <c r="AP37" s="67"/>
      <c r="AQ37" s="3"/>
      <c r="AR37" s="114">
        <f t="shared" si="1"/>
        <v>2001</v>
      </c>
      <c r="AS37" s="81" t="s">
        <v>181</v>
      </c>
      <c r="AT37" s="81" t="s">
        <v>72</v>
      </c>
      <c r="AU37" s="81" t="s">
        <v>112</v>
      </c>
      <c r="AV37" s="81" t="s">
        <v>115</v>
      </c>
      <c r="AW37" s="81" t="s">
        <v>123</v>
      </c>
      <c r="AX37" s="81" t="s">
        <v>128</v>
      </c>
      <c r="AY37" s="81" t="s">
        <v>129</v>
      </c>
      <c r="AZ37" s="82"/>
      <c r="BA37" s="51"/>
      <c r="BB37" s="77">
        <f t="shared" si="2"/>
        <v>2001</v>
      </c>
      <c r="BC37" s="49"/>
      <c r="BD37" s="52" t="s">
        <v>117</v>
      </c>
      <c r="BE37" s="52" t="s">
        <v>118</v>
      </c>
      <c r="BF37" s="44" t="s">
        <v>119</v>
      </c>
      <c r="BG37" s="49"/>
      <c r="BI37" s="114">
        <f t="shared" si="3"/>
        <v>2001</v>
      </c>
      <c r="BJ37" s="49"/>
      <c r="BK37" s="53" t="s">
        <v>73</v>
      </c>
      <c r="BL37" s="53" t="s">
        <v>93</v>
      </c>
      <c r="BM37" s="53" t="s">
        <v>125</v>
      </c>
      <c r="BN37" s="53" t="s">
        <v>124</v>
      </c>
      <c r="BO37" s="53" t="s">
        <v>101</v>
      </c>
      <c r="BP37" s="49"/>
      <c r="BR37" s="114">
        <f t="shared" si="4"/>
        <v>2001</v>
      </c>
      <c r="BS37" s="44" t="s">
        <v>86</v>
      </c>
      <c r="BT37" s="44" t="s">
        <v>131</v>
      </c>
      <c r="BU37" s="64" t="s">
        <v>135</v>
      </c>
      <c r="BV37" s="49"/>
      <c r="BW37" s="49"/>
    </row>
    <row r="38" spans="1:75" ht="30" customHeight="1" x14ac:dyDescent="0.55000000000000004">
      <c r="A38">
        <v>19</v>
      </c>
      <c r="B38" s="99"/>
      <c r="C38" s="100"/>
      <c r="D38" s="100"/>
      <c r="E38" s="100"/>
      <c r="F38" s="101"/>
      <c r="G38" s="94"/>
      <c r="H38" s="94"/>
      <c r="I38" s="94"/>
      <c r="J38" s="94"/>
      <c r="K38" s="94"/>
      <c r="L38" s="54"/>
      <c r="M38" s="95"/>
      <c r="N38" s="95"/>
      <c r="O38" s="95"/>
      <c r="P38" s="96"/>
      <c r="Q38" s="97"/>
      <c r="R38" s="98"/>
      <c r="S38" s="95"/>
      <c r="T38" s="95"/>
      <c r="U38" s="95"/>
      <c r="V38" s="95"/>
      <c r="W38" s="95"/>
      <c r="X38" s="95"/>
      <c r="Y38" s="96"/>
      <c r="Z38" s="97"/>
      <c r="AA38" s="98"/>
      <c r="AB38" s="96"/>
      <c r="AC38" s="97"/>
      <c r="AD38" s="98"/>
      <c r="AF38" s="43" t="s">
        <v>134</v>
      </c>
      <c r="AG38" s="79" t="s">
        <v>134</v>
      </c>
      <c r="AH38" s="43" t="s">
        <v>160</v>
      </c>
      <c r="AI38" s="43" t="s">
        <v>39</v>
      </c>
      <c r="AJ38" s="68"/>
      <c r="AK38" s="62" t="s">
        <v>135</v>
      </c>
      <c r="AM38" s="114">
        <v>2000</v>
      </c>
      <c r="AN38" s="59" t="s">
        <v>121</v>
      </c>
      <c r="AO38" s="59" t="s">
        <v>134</v>
      </c>
      <c r="AP38" s="67"/>
      <c r="AQ38" s="3"/>
      <c r="AR38" s="114">
        <f t="shared" si="1"/>
        <v>2000</v>
      </c>
      <c r="AS38" s="81" t="s">
        <v>181</v>
      </c>
      <c r="AT38" s="81" t="s">
        <v>72</v>
      </c>
      <c r="AU38" s="81" t="s">
        <v>112</v>
      </c>
      <c r="AV38" s="81" t="s">
        <v>115</v>
      </c>
      <c r="AW38" s="81" t="s">
        <v>123</v>
      </c>
      <c r="AX38" s="81" t="s">
        <v>128</v>
      </c>
      <c r="AY38" s="81" t="s">
        <v>129</v>
      </c>
      <c r="AZ38" s="82"/>
      <c r="BA38" s="51"/>
      <c r="BB38" s="77">
        <f t="shared" si="2"/>
        <v>2000</v>
      </c>
      <c r="BC38" s="49"/>
      <c r="BD38" s="52" t="s">
        <v>117</v>
      </c>
      <c r="BE38" s="52" t="s">
        <v>118</v>
      </c>
      <c r="BF38" s="44" t="s">
        <v>119</v>
      </c>
      <c r="BG38" s="49"/>
      <c r="BI38" s="114">
        <f t="shared" si="3"/>
        <v>2000</v>
      </c>
      <c r="BJ38" s="49"/>
      <c r="BK38" s="53" t="s">
        <v>73</v>
      </c>
      <c r="BL38" s="53" t="s">
        <v>93</v>
      </c>
      <c r="BM38" s="53" t="s">
        <v>125</v>
      </c>
      <c r="BN38" s="53" t="s">
        <v>124</v>
      </c>
      <c r="BO38" s="53" t="s">
        <v>101</v>
      </c>
      <c r="BP38" s="49"/>
      <c r="BR38" s="114">
        <f t="shared" si="4"/>
        <v>2000</v>
      </c>
      <c r="BS38" s="44" t="s">
        <v>86</v>
      </c>
      <c r="BT38" s="44" t="s">
        <v>131</v>
      </c>
      <c r="BU38" s="64" t="s">
        <v>135</v>
      </c>
      <c r="BV38" s="49"/>
      <c r="BW38" s="49"/>
    </row>
    <row r="39" spans="1:75" ht="30" customHeight="1" x14ac:dyDescent="0.55000000000000004">
      <c r="A39">
        <v>20</v>
      </c>
      <c r="B39" s="94"/>
      <c r="C39" s="94"/>
      <c r="D39" s="94"/>
      <c r="E39" s="94"/>
      <c r="F39" s="94"/>
      <c r="G39" s="94"/>
      <c r="H39" s="94"/>
      <c r="I39" s="94"/>
      <c r="J39" s="94"/>
      <c r="K39" s="94"/>
      <c r="L39" s="54"/>
      <c r="M39" s="95"/>
      <c r="N39" s="95"/>
      <c r="O39" s="95"/>
      <c r="P39" s="96"/>
      <c r="Q39" s="97"/>
      <c r="R39" s="98"/>
      <c r="S39" s="95"/>
      <c r="T39" s="95"/>
      <c r="U39" s="95"/>
      <c r="V39" s="95"/>
      <c r="W39" s="95"/>
      <c r="X39" s="95"/>
      <c r="Y39" s="96"/>
      <c r="Z39" s="97"/>
      <c r="AA39" s="98"/>
      <c r="AB39" s="96"/>
      <c r="AC39" s="97"/>
      <c r="AD39" s="98"/>
      <c r="AG39" s="32"/>
      <c r="AH39" s="43" t="s">
        <v>161</v>
      </c>
      <c r="AI39" s="43" t="s">
        <v>47</v>
      </c>
      <c r="AK39" s="68" t="s">
        <v>182</v>
      </c>
      <c r="AM39" s="114">
        <v>1999</v>
      </c>
      <c r="AN39" s="59" t="s">
        <v>121</v>
      </c>
      <c r="AO39" s="59" t="s">
        <v>134</v>
      </c>
      <c r="AP39" s="48"/>
      <c r="AR39" s="114">
        <f t="shared" si="1"/>
        <v>1999</v>
      </c>
      <c r="AS39" s="81" t="s">
        <v>181</v>
      </c>
      <c r="AT39" s="81" t="s">
        <v>72</v>
      </c>
      <c r="AU39" s="81" t="s">
        <v>112</v>
      </c>
      <c r="AV39" s="81" t="s">
        <v>115</v>
      </c>
      <c r="AW39" s="81" t="s">
        <v>123</v>
      </c>
      <c r="AX39" s="81" t="s">
        <v>128</v>
      </c>
      <c r="AY39" s="81" t="s">
        <v>129</v>
      </c>
      <c r="AZ39" s="82"/>
      <c r="BA39" s="51"/>
      <c r="BB39" s="77">
        <f t="shared" si="2"/>
        <v>1999</v>
      </c>
      <c r="BC39" s="49"/>
      <c r="BD39" s="52" t="s">
        <v>117</v>
      </c>
      <c r="BE39" s="52" t="s">
        <v>118</v>
      </c>
      <c r="BF39" s="44" t="s">
        <v>119</v>
      </c>
      <c r="BG39" s="49"/>
      <c r="BI39" s="114">
        <f t="shared" si="3"/>
        <v>1999</v>
      </c>
      <c r="BJ39" s="49"/>
      <c r="BK39" s="53" t="s">
        <v>73</v>
      </c>
      <c r="BL39" s="53" t="s">
        <v>93</v>
      </c>
      <c r="BM39" s="53" t="s">
        <v>125</v>
      </c>
      <c r="BN39" s="53" t="s">
        <v>124</v>
      </c>
      <c r="BO39" s="53" t="s">
        <v>101</v>
      </c>
      <c r="BP39" s="49"/>
      <c r="BR39" s="114">
        <f t="shared" si="4"/>
        <v>1999</v>
      </c>
      <c r="BS39" s="44" t="s">
        <v>86</v>
      </c>
      <c r="BT39" s="44" t="s">
        <v>131</v>
      </c>
      <c r="BU39" s="64" t="s">
        <v>135</v>
      </c>
      <c r="BV39" s="49"/>
      <c r="BW39" s="49"/>
    </row>
    <row r="40" spans="1:75" ht="28.8" customHeight="1" x14ac:dyDescent="0.55000000000000004">
      <c r="B40" s="41"/>
      <c r="C40" s="41"/>
      <c r="D40" s="41"/>
      <c r="E40" s="41"/>
      <c r="F40" s="41"/>
      <c r="G40" s="41"/>
      <c r="H40" s="41"/>
      <c r="I40" s="41"/>
      <c r="J40" s="41"/>
      <c r="K40" s="41"/>
      <c r="L40" s="41"/>
      <c r="M40" s="69"/>
      <c r="N40" s="69"/>
      <c r="O40" s="69"/>
      <c r="P40" s="69"/>
      <c r="Q40" s="69"/>
      <c r="R40" s="69"/>
      <c r="S40" s="69"/>
      <c r="T40" s="69"/>
      <c r="U40" s="69"/>
      <c r="V40" s="69"/>
      <c r="W40" s="69"/>
      <c r="X40" s="69"/>
      <c r="Y40" s="69"/>
      <c r="Z40" s="69"/>
      <c r="AA40" s="69"/>
      <c r="AB40" s="69"/>
      <c r="AC40" s="69"/>
      <c r="AD40" s="69"/>
      <c r="AH40" s="43" t="s">
        <v>162</v>
      </c>
      <c r="AI40" s="43" t="s">
        <v>55</v>
      </c>
      <c r="AK40" s="68" t="s">
        <v>183</v>
      </c>
      <c r="AM40" s="114">
        <v>1998</v>
      </c>
      <c r="AN40" s="59" t="s">
        <v>121</v>
      </c>
      <c r="AO40" s="59" t="s">
        <v>134</v>
      </c>
      <c r="AP40" s="67"/>
      <c r="AR40" s="114">
        <f t="shared" si="1"/>
        <v>1998</v>
      </c>
      <c r="AS40" s="81" t="s">
        <v>181</v>
      </c>
      <c r="AT40" s="81" t="s">
        <v>72</v>
      </c>
      <c r="AU40" s="81" t="s">
        <v>112</v>
      </c>
      <c r="AV40" s="81" t="s">
        <v>115</v>
      </c>
      <c r="AW40" s="81" t="s">
        <v>123</v>
      </c>
      <c r="AX40" s="81" t="s">
        <v>128</v>
      </c>
      <c r="AY40" s="81" t="s">
        <v>129</v>
      </c>
      <c r="AZ40" s="82"/>
      <c r="BA40" s="51"/>
      <c r="BB40" s="77">
        <f t="shared" si="2"/>
        <v>1998</v>
      </c>
      <c r="BC40" s="49"/>
      <c r="BD40" s="52" t="s">
        <v>117</v>
      </c>
      <c r="BE40" s="52" t="s">
        <v>118</v>
      </c>
      <c r="BF40" s="44" t="s">
        <v>119</v>
      </c>
      <c r="BG40" s="49"/>
      <c r="BI40" s="114">
        <f t="shared" si="3"/>
        <v>1998</v>
      </c>
      <c r="BJ40" s="49"/>
      <c r="BK40" s="53" t="s">
        <v>73</v>
      </c>
      <c r="BL40" s="53" t="s">
        <v>93</v>
      </c>
      <c r="BM40" s="53" t="s">
        <v>125</v>
      </c>
      <c r="BN40" s="53" t="s">
        <v>124</v>
      </c>
      <c r="BO40" s="53" t="s">
        <v>101</v>
      </c>
      <c r="BP40" s="49"/>
      <c r="BR40" s="114">
        <f t="shared" si="4"/>
        <v>1998</v>
      </c>
      <c r="BS40" s="44" t="s">
        <v>86</v>
      </c>
      <c r="BT40" s="44" t="s">
        <v>131</v>
      </c>
      <c r="BU40" s="64" t="s">
        <v>135</v>
      </c>
      <c r="BV40" s="49"/>
      <c r="BW40" s="49"/>
    </row>
    <row r="41" spans="1:75" ht="28.8" customHeight="1" x14ac:dyDescent="0.55000000000000004">
      <c r="B41" s="102" t="s">
        <v>136</v>
      </c>
      <c r="C41" s="102"/>
      <c r="D41" s="103" t="str">
        <f ca="1">IF(G6="","",+TODAY())</f>
        <v/>
      </c>
      <c r="E41" s="104"/>
      <c r="F41" s="104"/>
      <c r="G41" s="104"/>
      <c r="H41" s="104"/>
      <c r="I41" s="12"/>
      <c r="J41" s="12"/>
      <c r="K41" s="12"/>
      <c r="L41" s="12"/>
      <c r="M41" s="12"/>
      <c r="N41" s="102" t="s">
        <v>137</v>
      </c>
      <c r="O41" s="102"/>
      <c r="P41" s="102"/>
      <c r="Q41" s="102"/>
      <c r="R41" s="105"/>
      <c r="S41" s="105"/>
      <c r="T41" s="105"/>
      <c r="U41" s="105"/>
      <c r="V41" s="105"/>
      <c r="W41" s="105"/>
      <c r="X41" s="105"/>
      <c r="Y41" s="105"/>
      <c r="Z41" s="105"/>
      <c r="AA41" s="12"/>
      <c r="AB41" s="12"/>
      <c r="AC41" s="12"/>
      <c r="AD41" s="12"/>
      <c r="AH41" s="43" t="s">
        <v>163</v>
      </c>
      <c r="AI41" s="43" t="s">
        <v>64</v>
      </c>
      <c r="AK41" s="68" t="s">
        <v>184</v>
      </c>
      <c r="AM41" s="114">
        <v>1997</v>
      </c>
      <c r="AN41" s="59" t="s">
        <v>121</v>
      </c>
      <c r="AO41" s="59" t="s">
        <v>134</v>
      </c>
      <c r="AP41" s="67"/>
      <c r="AR41" s="114">
        <f t="shared" si="1"/>
        <v>1997</v>
      </c>
      <c r="AS41" s="81" t="s">
        <v>181</v>
      </c>
      <c r="AT41" s="81" t="s">
        <v>72</v>
      </c>
      <c r="AU41" s="81" t="s">
        <v>112</v>
      </c>
      <c r="AV41" s="81" t="s">
        <v>115</v>
      </c>
      <c r="AW41" s="81" t="s">
        <v>123</v>
      </c>
      <c r="AX41" s="81" t="s">
        <v>128</v>
      </c>
      <c r="AY41" s="81" t="s">
        <v>129</v>
      </c>
      <c r="AZ41" s="82"/>
      <c r="BA41" s="70"/>
      <c r="BB41" s="77">
        <f t="shared" si="2"/>
        <v>1997</v>
      </c>
      <c r="BC41" s="49"/>
      <c r="BD41" s="52" t="s">
        <v>117</v>
      </c>
      <c r="BE41" s="52" t="s">
        <v>118</v>
      </c>
      <c r="BF41" s="44" t="s">
        <v>119</v>
      </c>
      <c r="BG41" s="49"/>
      <c r="BI41" s="114">
        <f t="shared" si="3"/>
        <v>1997</v>
      </c>
      <c r="BJ41" s="49"/>
      <c r="BK41" s="53" t="s">
        <v>73</v>
      </c>
      <c r="BL41" s="53" t="s">
        <v>93</v>
      </c>
      <c r="BM41" s="53" t="s">
        <v>125</v>
      </c>
      <c r="BN41" s="53" t="s">
        <v>124</v>
      </c>
      <c r="BO41" s="53" t="s">
        <v>101</v>
      </c>
      <c r="BP41" s="49"/>
      <c r="BR41" s="114">
        <f t="shared" si="4"/>
        <v>1997</v>
      </c>
      <c r="BS41" s="44" t="s">
        <v>86</v>
      </c>
      <c r="BT41" s="44" t="s">
        <v>131</v>
      </c>
      <c r="BU41" s="64" t="s">
        <v>135</v>
      </c>
      <c r="BV41" s="49"/>
      <c r="BW41" s="49"/>
    </row>
    <row r="42" spans="1:75" ht="25" customHeight="1" x14ac:dyDescent="0.55000000000000004">
      <c r="A42" s="12"/>
      <c r="B42" s="12"/>
      <c r="C42" s="12"/>
      <c r="D42" s="12"/>
      <c r="E42" s="12"/>
      <c r="F42" s="12"/>
      <c r="G42" s="12"/>
      <c r="H42" s="12"/>
      <c r="I42" s="12"/>
      <c r="J42" s="13"/>
      <c r="K42" s="13"/>
      <c r="L42" s="13"/>
      <c r="M42" s="12"/>
      <c r="N42" s="12"/>
      <c r="O42" s="12"/>
      <c r="P42" s="12"/>
      <c r="Q42" s="12"/>
      <c r="R42" s="12"/>
      <c r="S42" s="12"/>
      <c r="T42" s="12"/>
      <c r="U42" s="12"/>
      <c r="V42" s="12"/>
      <c r="W42" s="12"/>
      <c r="X42" s="12"/>
      <c r="Y42" s="12"/>
      <c r="Z42" s="12"/>
      <c r="AA42" s="123" t="s">
        <v>172</v>
      </c>
      <c r="AB42" s="123"/>
      <c r="AC42" s="123"/>
      <c r="AD42" s="123"/>
      <c r="AH42" s="43" t="s">
        <v>164</v>
      </c>
      <c r="AI42" s="43" t="s">
        <v>81</v>
      </c>
      <c r="AN42" s="8"/>
      <c r="AP42"/>
      <c r="BA42" s="16"/>
      <c r="BB42" s="16"/>
      <c r="BC42" s="16"/>
      <c r="BD42" s="16"/>
      <c r="BE42" s="16"/>
      <c r="BF42" s="16"/>
      <c r="BG42" s="16"/>
      <c r="BH42" s="16"/>
      <c r="BI42"/>
    </row>
    <row r="43" spans="1:75" ht="25" customHeight="1" x14ac:dyDescent="0.55000000000000004">
      <c r="AH43" s="43" t="s">
        <v>165</v>
      </c>
      <c r="AI43" s="43" t="s">
        <v>100</v>
      </c>
      <c r="AN43" s="8"/>
      <c r="AP43"/>
      <c r="BA43" s="16"/>
      <c r="BB43" s="16"/>
      <c r="BC43" s="16"/>
      <c r="BD43" s="16"/>
      <c r="BE43" s="16"/>
      <c r="BF43" s="16"/>
      <c r="BG43" s="16"/>
      <c r="BH43" s="16"/>
      <c r="BI43"/>
    </row>
    <row r="44" spans="1:75" ht="25" customHeight="1" x14ac:dyDescent="0.55000000000000004">
      <c r="AH44" s="43" t="s">
        <v>166</v>
      </c>
      <c r="AI44" s="43" t="s">
        <v>119</v>
      </c>
      <c r="AN44" s="8"/>
      <c r="AP44"/>
      <c r="BA44" s="16"/>
      <c r="BB44" s="16"/>
      <c r="BC44" s="16"/>
      <c r="BD44" s="16"/>
      <c r="BE44" s="16"/>
      <c r="BF44" s="16"/>
      <c r="BG44" s="16"/>
      <c r="BH44" s="16"/>
      <c r="BI44"/>
    </row>
    <row r="45" spans="1:75" ht="25" customHeight="1" x14ac:dyDescent="0.55000000000000004">
      <c r="AH45" s="43" t="s">
        <v>167</v>
      </c>
      <c r="AN45" s="8"/>
      <c r="AP45"/>
      <c r="BA45" s="16"/>
      <c r="BB45" s="16"/>
      <c r="BC45" s="16"/>
      <c r="BD45" s="16"/>
      <c r="BE45" s="16"/>
      <c r="BF45" s="16"/>
      <c r="BG45" s="16"/>
      <c r="BH45" s="16"/>
      <c r="BI45"/>
    </row>
    <row r="46" spans="1:75" ht="25" customHeight="1" x14ac:dyDescent="0.55000000000000004">
      <c r="AH46" s="43" t="s">
        <v>168</v>
      </c>
      <c r="AN46" s="8"/>
      <c r="AP46"/>
      <c r="BA46" s="16"/>
      <c r="BB46" s="16"/>
      <c r="BC46" s="16"/>
      <c r="BD46" s="16"/>
      <c r="BE46" s="16"/>
      <c r="BF46" s="16"/>
      <c r="BG46" s="16"/>
      <c r="BH46" s="16"/>
      <c r="BI46"/>
    </row>
    <row r="47" spans="1:75" ht="25" customHeight="1" x14ac:dyDescent="0.55000000000000004">
      <c r="AH47" s="43" t="s">
        <v>169</v>
      </c>
      <c r="AN47" s="8"/>
      <c r="AP47"/>
      <c r="BA47" s="16"/>
      <c r="BB47" s="16"/>
      <c r="BC47" s="16"/>
      <c r="BD47" s="16"/>
      <c r="BE47" s="16"/>
      <c r="BF47" s="16"/>
      <c r="BG47" s="16"/>
      <c r="BH47" s="16"/>
      <c r="BI47"/>
    </row>
    <row r="48" spans="1:75" ht="25" customHeight="1" x14ac:dyDescent="0.55000000000000004">
      <c r="AH48" s="66" t="s">
        <v>170</v>
      </c>
      <c r="AN48" s="8"/>
      <c r="AP48"/>
      <c r="BA48" s="16"/>
      <c r="BB48" s="16"/>
      <c r="BC48" s="16"/>
      <c r="BD48" s="16"/>
      <c r="BE48" s="16"/>
      <c r="BF48" s="16"/>
      <c r="BG48" s="16"/>
      <c r="BH48" s="16"/>
      <c r="BI48"/>
    </row>
  </sheetData>
  <mergeCells count="227">
    <mergeCell ref="AA42:AD42"/>
    <mergeCell ref="B39:F39"/>
    <mergeCell ref="G39:I39"/>
    <mergeCell ref="J39:K39"/>
    <mergeCell ref="M39:O39"/>
    <mergeCell ref="P39:R39"/>
    <mergeCell ref="S39:U39"/>
    <mergeCell ref="V39:X39"/>
    <mergeCell ref="Y39:AA39"/>
    <mergeCell ref="AB39:AD39"/>
    <mergeCell ref="B38:F38"/>
    <mergeCell ref="G38:I38"/>
    <mergeCell ref="J38:K38"/>
    <mergeCell ref="M38:O38"/>
    <mergeCell ref="P38:R38"/>
    <mergeCell ref="S38:U38"/>
    <mergeCell ref="V38:X38"/>
    <mergeCell ref="Y38:AA38"/>
    <mergeCell ref="AB38:AD38"/>
    <mergeCell ref="V11:AC11"/>
    <mergeCell ref="R10:AD10"/>
    <mergeCell ref="N41:Q41"/>
    <mergeCell ref="D10:O10"/>
    <mergeCell ref="V8:W8"/>
    <mergeCell ref="J36:K36"/>
    <mergeCell ref="J37:K37"/>
    <mergeCell ref="G2:Y2"/>
    <mergeCell ref="G3:Y3"/>
    <mergeCell ref="C12:E12"/>
    <mergeCell ref="C13:E13"/>
    <mergeCell ref="C14:E14"/>
    <mergeCell ref="J30:K30"/>
    <mergeCell ref="J31:K31"/>
    <mergeCell ref="J32:K32"/>
    <mergeCell ref="J33:K33"/>
    <mergeCell ref="J34:K34"/>
    <mergeCell ref="J35:K35"/>
    <mergeCell ref="J24:K24"/>
    <mergeCell ref="J25:K25"/>
    <mergeCell ref="J26:K26"/>
    <mergeCell ref="J27:K27"/>
    <mergeCell ref="J28:K28"/>
    <mergeCell ref="J29:K29"/>
    <mergeCell ref="B41:C41"/>
    <mergeCell ref="D41:H41"/>
    <mergeCell ref="R41:Z41"/>
    <mergeCell ref="J19:K19"/>
    <mergeCell ref="J20:K20"/>
    <mergeCell ref="J21:K21"/>
    <mergeCell ref="J22:K22"/>
    <mergeCell ref="J23:K23"/>
    <mergeCell ref="B37:F37"/>
    <mergeCell ref="G37:I37"/>
    <mergeCell ref="M37:O37"/>
    <mergeCell ref="P37:R37"/>
    <mergeCell ref="S37:U37"/>
    <mergeCell ref="V37:X37"/>
    <mergeCell ref="Y37:AA37"/>
    <mergeCell ref="B35:F35"/>
    <mergeCell ref="G35:I35"/>
    <mergeCell ref="M35:O35"/>
    <mergeCell ref="P35:R35"/>
    <mergeCell ref="S35:U35"/>
    <mergeCell ref="V35:X35"/>
    <mergeCell ref="Y35:AA35"/>
    <mergeCell ref="B33:F33"/>
    <mergeCell ref="G33:I33"/>
    <mergeCell ref="AB37:AD37"/>
    <mergeCell ref="B36:F36"/>
    <mergeCell ref="G36:I36"/>
    <mergeCell ref="M36:O36"/>
    <mergeCell ref="P36:R36"/>
    <mergeCell ref="S36:U36"/>
    <mergeCell ref="V36:X36"/>
    <mergeCell ref="Y36:AA36"/>
    <mergeCell ref="AB36:AD36"/>
    <mergeCell ref="AB35:AD35"/>
    <mergeCell ref="B34:F34"/>
    <mergeCell ref="G34:I34"/>
    <mergeCell ref="M34:O34"/>
    <mergeCell ref="P34:R34"/>
    <mergeCell ref="S34:U34"/>
    <mergeCell ref="V34:X34"/>
    <mergeCell ref="Y34:AA34"/>
    <mergeCell ref="AB34:AD34"/>
    <mergeCell ref="M33:O33"/>
    <mergeCell ref="P33:R33"/>
    <mergeCell ref="S33:U33"/>
    <mergeCell ref="V33:X33"/>
    <mergeCell ref="Y33:AA33"/>
    <mergeCell ref="AB33:AD33"/>
    <mergeCell ref="B32:F32"/>
    <mergeCell ref="G32:I32"/>
    <mergeCell ref="M32:O32"/>
    <mergeCell ref="P32:R32"/>
    <mergeCell ref="S32:U32"/>
    <mergeCell ref="V32:X32"/>
    <mergeCell ref="Y32:AA32"/>
    <mergeCell ref="AB32:AD32"/>
    <mergeCell ref="B31:F31"/>
    <mergeCell ref="G31:I31"/>
    <mergeCell ref="M31:O31"/>
    <mergeCell ref="P31:R31"/>
    <mergeCell ref="S31:U31"/>
    <mergeCell ref="V31:X31"/>
    <mergeCell ref="Y31:AA31"/>
    <mergeCell ref="AB31:AD31"/>
    <mergeCell ref="B30:F30"/>
    <mergeCell ref="G30:I30"/>
    <mergeCell ref="M30:O30"/>
    <mergeCell ref="P30:R30"/>
    <mergeCell ref="S30:U30"/>
    <mergeCell ref="V30:X30"/>
    <mergeCell ref="Y30:AA30"/>
    <mergeCell ref="AB30:AD30"/>
    <mergeCell ref="B29:F29"/>
    <mergeCell ref="G29:I29"/>
    <mergeCell ref="M29:O29"/>
    <mergeCell ref="P29:R29"/>
    <mergeCell ref="S29:U29"/>
    <mergeCell ref="V29:X29"/>
    <mergeCell ref="Y29:AA29"/>
    <mergeCell ref="AB29:AD29"/>
    <mergeCell ref="B28:F28"/>
    <mergeCell ref="G28:I28"/>
    <mergeCell ref="M28:O28"/>
    <mergeCell ref="P28:R28"/>
    <mergeCell ref="S28:U28"/>
    <mergeCell ref="V28:X28"/>
    <mergeCell ref="Y28:AA28"/>
    <mergeCell ref="AB28:AD28"/>
    <mergeCell ref="B27:F27"/>
    <mergeCell ref="G27:I27"/>
    <mergeCell ref="M27:O27"/>
    <mergeCell ref="P27:R27"/>
    <mergeCell ref="S27:U27"/>
    <mergeCell ref="V27:X27"/>
    <mergeCell ref="Y27:AA27"/>
    <mergeCell ref="AB27:AD27"/>
    <mergeCell ref="B26:F26"/>
    <mergeCell ref="G26:I26"/>
    <mergeCell ref="M26:O26"/>
    <mergeCell ref="P26:R26"/>
    <mergeCell ref="S26:U26"/>
    <mergeCell ref="V26:X26"/>
    <mergeCell ref="Y26:AA26"/>
    <mergeCell ref="AB26:AD26"/>
    <mergeCell ref="B25:F25"/>
    <mergeCell ref="G25:I25"/>
    <mergeCell ref="M25:O25"/>
    <mergeCell ref="P25:R25"/>
    <mergeCell ref="S25:U25"/>
    <mergeCell ref="V25:X25"/>
    <mergeCell ref="Y25:AA25"/>
    <mergeCell ref="AB25:AD25"/>
    <mergeCell ref="B24:F24"/>
    <mergeCell ref="G24:I24"/>
    <mergeCell ref="M24:O24"/>
    <mergeCell ref="P24:R24"/>
    <mergeCell ref="S24:U24"/>
    <mergeCell ref="V24:X24"/>
    <mergeCell ref="Y24:AA24"/>
    <mergeCell ref="AB24:AD24"/>
    <mergeCell ref="B23:F23"/>
    <mergeCell ref="G23:I23"/>
    <mergeCell ref="M23:O23"/>
    <mergeCell ref="P23:R23"/>
    <mergeCell ref="S23:U23"/>
    <mergeCell ref="V23:X23"/>
    <mergeCell ref="Y23:AA23"/>
    <mergeCell ref="AB23:AD23"/>
    <mergeCell ref="B22:F22"/>
    <mergeCell ref="G22:I22"/>
    <mergeCell ref="M22:O22"/>
    <mergeCell ref="P22:R22"/>
    <mergeCell ref="S22:U22"/>
    <mergeCell ref="V22:X22"/>
    <mergeCell ref="Y22:AA22"/>
    <mergeCell ref="AB22:AD22"/>
    <mergeCell ref="B21:F21"/>
    <mergeCell ref="G21:I21"/>
    <mergeCell ref="M21:O21"/>
    <mergeCell ref="P21:R21"/>
    <mergeCell ref="S21:U21"/>
    <mergeCell ref="V21:X21"/>
    <mergeCell ref="Y21:AA21"/>
    <mergeCell ref="AB21:AD21"/>
    <mergeCell ref="B20:F20"/>
    <mergeCell ref="G20:I20"/>
    <mergeCell ref="M20:O20"/>
    <mergeCell ref="P20:R20"/>
    <mergeCell ref="S20:U20"/>
    <mergeCell ref="V20:X20"/>
    <mergeCell ref="Y20:AA20"/>
    <mergeCell ref="AB20:AD20"/>
    <mergeCell ref="B17:AD17"/>
    <mergeCell ref="B19:F19"/>
    <mergeCell ref="G19:I19"/>
    <mergeCell ref="M19:O19"/>
    <mergeCell ref="P19:R19"/>
    <mergeCell ref="S19:U19"/>
    <mergeCell ref="V19:X19"/>
    <mergeCell ref="Y19:AA19"/>
    <mergeCell ref="AB19:AD19"/>
    <mergeCell ref="D8:F8"/>
    <mergeCell ref="G8:T8"/>
    <mergeCell ref="X8:AC8"/>
    <mergeCell ref="D6:F6"/>
    <mergeCell ref="G6:T6"/>
    <mergeCell ref="V6:W6"/>
    <mergeCell ref="X6:AC6"/>
    <mergeCell ref="F13:P13"/>
    <mergeCell ref="R13:T13"/>
    <mergeCell ref="U13:V13"/>
    <mergeCell ref="Y13:AD13"/>
    <mergeCell ref="F14:P14"/>
    <mergeCell ref="R14:T14"/>
    <mergeCell ref="U14:V14"/>
    <mergeCell ref="Y14:AD14"/>
    <mergeCell ref="D11:E11"/>
    <mergeCell ref="I11:P11"/>
    <mergeCell ref="R11:U11"/>
    <mergeCell ref="F12:P12"/>
    <mergeCell ref="R12:T12"/>
    <mergeCell ref="U12:V12"/>
    <mergeCell ref="Y12:AD12"/>
    <mergeCell ref="B16:AD16"/>
  </mergeCells>
  <conditionalFormatting sqref="S20:U39">
    <cfRule type="expression" dxfId="5" priority="28">
      <formula>FALSE</formula>
    </cfRule>
  </conditionalFormatting>
  <conditionalFormatting sqref="P20:R39">
    <cfRule type="expression" dxfId="4" priority="29">
      <formula>AND((INDEX($AN$23:$AP$41,MATCH($J20,$AM$23:$AM$41,0),(MATCH("a",$AN$19:$AP$19,0)))&lt;&gt;$P20),(INDEX($AN$23:$AP$41,MATCH($J20,$AM$23:$AM$41,0),(MATCH("b",$AN$19:$AP$19,0)))&lt;&gt;$P$20),(INDEX($AN$23:$AP$41,MATCH($J20,$AM$23:$AM$41,0),(MATCH("c",$AN$19:$AP$19,0)))&lt;&gt;$P20))</formula>
    </cfRule>
  </conditionalFormatting>
  <conditionalFormatting sqref="M20:O39">
    <cfRule type="expression" dxfId="3" priority="30">
      <formula>AND((INDEX($AN$20:$AP$41,MATCH($J20,$AM$20:$AM$41,0),(MATCH("a",$AN$19:$AP$19,0)))&lt;&gt;$M20),(INDEX($AN$20:$AP$41,MATCH($J20,$AM$20:$AM$41,0),(MATCH("b",$AN$19:$AP$19,0)))&lt;&gt;$M20),(INDEX($AN$20:$AP$41,MATCH($J20,$AM$20:$AM$41,0),(MATCH("c",$AN$19:$AP$19,0)))&lt;&gt;$M20))</formula>
    </cfRule>
  </conditionalFormatting>
  <conditionalFormatting sqref="V20:X39">
    <cfRule type="expression" dxfId="2" priority="31">
      <formula>AND((INDEX($BC$20:$BG$41,MATCH($J20,$BB$20:$BB$41,0),(MATCH("a",$BC$19:$BG$19,0)))&lt;&gt;$V20),(INDEX($BC$20:$BG$41,MATCH($J20,$BB$20:$BB$41,0),(MATCH("b",$BC$19:$BG$19,0)))&lt;&gt;$V20),(INDEX($BC$20:$BG$41,MATCH($J20,$BB$20:$BB$41,0),(MATCH("c",$BC$19:$BG$19,0)))&lt;&gt;$V20),(INDEX($BC$20:$BG$41,MATCH($J20,$BB$20:$BB$41,0),(MATCH("d",$BC$19:$BG$19,0)))&lt;&gt;$V20),(INDEX($BC$20:$BG$41,MATCH($J20,$BB$20:$BB$41,0),(MATCH("e",$BC$19:$BG$19,0)))&lt;&gt;$V20))</formula>
    </cfRule>
  </conditionalFormatting>
  <conditionalFormatting sqref="Y20:AA39">
    <cfRule type="expression" dxfId="1" priority="32">
      <formula>AND((INDEX($BJ$20:$BP$41,MATCH($J20,$BI$20:$BI$41,0),(MATCH("a",$BJ$19:$BP$19,0)))&lt;&gt;$Y20),(INDEX($BJ$20:$BP$41,MATCH($J20,$BI$20:$BI$41,0),(MATCH("b",$BJ$19:$BP$19,0)))&lt;&gt;$Y20),(INDEX($BJ$20:$BP$41,MATCH($J20,$BI$20:$BI$41,0),(MATCH("c",$BJ$19:$BP$19,0)))&lt;&gt;$Y20),(INDEX($BJ$20:$BP$41,MATCH($J20,$BI$20:$BI$41,0),(MATCH("d",$BJ$19:$BP$19,0)))&lt;&gt;$Y20),(INDEX($BJ$20:$BP$41,MATCH($J20,$BI$20:$BI$41,0),(MATCH("e",$BJ$19:$BP$19,0)))&lt;&gt;$Y20),(INDEX($BJ$20:$BP$41,MATCH($J20,$BI$20:$BI$41,0),(MATCH("f",$BJ$19:$BP$19,0)))&lt;&gt;$Y20),(INDEX($BJ$20:$BP$41,MATCH($J20,$BI$20:$BI$41,0),(MATCH("g",$BJ$19:$BP$19,0)))&lt;&gt;$Y20))</formula>
    </cfRule>
  </conditionalFormatting>
  <conditionalFormatting sqref="AB20:AD39">
    <cfRule type="expression" dxfId="0" priority="33">
      <formula>AND((INDEX($BS$20:$BV$41,MATCH($J20,$BR$20:$BR$41,0),(MATCH("a",$BS$19:$BV$19,0)))&lt;&gt;$AB20),(INDEX($BS$20:$BV$41,MATCH($J20,$BR$20:$BR$41,0),(MATCH("b",$BS$19:$BV$19,0)))&lt;&gt;$AB20),(INDEX($BS$20:$BV$41,MATCH($J20,$BR$20:$BR$41,0),(MATCH("c",$BS$19:$BV$19,0)))&lt;&gt;$AB20),(INDEX($BS$20:$BV$41,MATCH($J20,$BR$20:$BR$41,0),(MATCH("d",$BS$19:$BV$19,0)))&lt;&gt;$AB20))</formula>
    </cfRule>
  </conditionalFormatting>
  <dataValidations count="12">
    <dataValidation type="list" allowBlank="1" showInputMessage="1" showErrorMessage="1" sqref="V40:X40" xr:uid="{3CF7CED7-B0F2-41FC-9733-9CD68C56EF18}">
      <formula1>$AI$20:$AI$45</formula1>
    </dataValidation>
    <dataValidation type="list" allowBlank="1" showInputMessage="1" showErrorMessage="1" sqref="Y40 AB40" xr:uid="{E650E734-F3CC-4E44-BEE1-C8D0D7ABD637}">
      <formula1>$AJ$23:$AJ$34</formula1>
    </dataValidation>
    <dataValidation type="list" allowBlank="1" showInputMessage="1" showErrorMessage="1" sqref="M20:O40" xr:uid="{3EC68E3B-B94D-4804-8B71-1A301E3BD6D2}">
      <formula1>$AF$20:$AF$38</formula1>
    </dataValidation>
    <dataValidation type="list" allowBlank="1" showInputMessage="1" showErrorMessage="1" sqref="AN12:AP12" xr:uid="{7D44D7B3-937F-4FBC-B60C-81EB4EC886B4}">
      <formula1>categorie_uisp</formula1>
    </dataValidation>
    <dataValidation type="list" allowBlank="1" showInputMessage="1" showErrorMessage="1" sqref="G6:T6" xr:uid="{229395E1-4C04-471F-9190-66C94234F363}">
      <formula1>$AF$2:$AF$10</formula1>
    </dataValidation>
    <dataValidation type="list" allowBlank="1" showInputMessage="1" showErrorMessage="1" sqref="S40:U40" xr:uid="{6790B04D-5349-4FB1-B20E-169C2B67EDA7}">
      <formula1>$AH$25:$AH$48</formula1>
    </dataValidation>
    <dataValidation type="list" allowBlank="1" showInputMessage="1" showErrorMessage="1" sqref="Y20:AA39" xr:uid="{2CE72275-83C1-42E0-BBFC-E11B5C2D489C}">
      <formula1>$AJ$20:$AJ$35</formula1>
    </dataValidation>
    <dataValidation type="list" allowBlank="1" showInputMessage="1" showErrorMessage="1" sqref="V20:X39" xr:uid="{8AD3BE32-0516-4A35-A57A-CE8749977A8E}">
      <formula1>$AI$20:$AI$44</formula1>
    </dataValidation>
    <dataValidation type="list" allowBlank="1" showInputMessage="1" showErrorMessage="1" sqref="S20:U39" xr:uid="{576DD938-374E-4C03-8621-D97BABB159AD}">
      <formula1>$AH$20:$AH$48</formula1>
    </dataValidation>
    <dataValidation type="list" allowBlank="1" showInputMessage="1" showErrorMessage="1" sqref="P20:R40" xr:uid="{AAEC3969-DC14-4A5C-86E9-A963459F24A8}">
      <formula1>$AG$20:$AG$38</formula1>
    </dataValidation>
    <dataValidation type="list" allowBlank="1" showInputMessage="1" showErrorMessage="1" sqref="L20:L39" xr:uid="{830BAA47-E7C8-4586-86D3-294C8269E911}">
      <formula1>$AF$10:$AF$11</formula1>
    </dataValidation>
    <dataValidation type="list" allowBlank="1" showInputMessage="1" showErrorMessage="1" sqref="AB20:AD39" xr:uid="{2D266223-ED4C-48F2-99B0-6BD1C2C696CF}">
      <formula1>$AK$20:$AK$41</formula1>
    </dataValidation>
  </dataValidations>
  <printOptions horizontalCentered="1"/>
  <pageMargins left="0.23622047244094499" right="0.23622047244094499" top="0.196850393700787" bottom="0.196850393700787" header="0.31496062992126" footer="0.31496062992126"/>
  <pageSetup paperSize="9" scale="69" orientation="portrait" r:id="rId1"/>
  <ignoredErrors>
    <ignoredError sqref="D41" unlockedFormula="1"/>
    <ignoredError sqref="AH19"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4</vt:i4>
      </vt:variant>
    </vt:vector>
  </HeadingPairs>
  <TitlesOfParts>
    <vt:vector size="5" baseType="lpstr">
      <vt:lpstr>DELUISP</vt:lpstr>
      <vt:lpstr>DELUISP!Area_stampa</vt:lpstr>
      <vt:lpstr>DELUISP!categorie_uisp</vt:lpstr>
      <vt:lpstr>DELUISP!Print_Area</vt:lpstr>
      <vt:lpstr>tabcategorie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Utente</cp:lastModifiedBy>
  <cp:lastPrinted>2023-02-28T10:51:05Z</cp:lastPrinted>
  <dcterms:created xsi:type="dcterms:W3CDTF">2022-03-01T19:22:07Z</dcterms:created>
  <dcterms:modified xsi:type="dcterms:W3CDTF">2023-02-28T10:53:29Z</dcterms:modified>
</cp:coreProperties>
</file>