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7530" tabRatio="754" firstSheet="3" activeTab="12"/>
  </bookViews>
  <sheets>
    <sheet name="Pers" sheetId="10" r:id="rId1"/>
    <sheet name="Società" sheetId="1" r:id="rId2"/>
    <sheet name="20-mar" sheetId="2" r:id="rId3"/>
    <sheet name="3-apr" sheetId="3" r:id="rId4"/>
    <sheet name="10-apr" sheetId="4" r:id="rId5"/>
    <sheet name="8-mag" sheetId="5" r:id="rId6"/>
    <sheet name="18-ago" sheetId="6" r:id="rId7"/>
    <sheet name="24-ago" sheetId="7" r:id="rId8"/>
    <sheet name="4-sett" sheetId="8" r:id="rId9"/>
    <sheet name="11-sett" sheetId="9" r:id="rId10"/>
    <sheet name="anno-2016" sheetId="11" r:id="rId11"/>
    <sheet name="PERS-2016" sheetId="12" r:id="rId12"/>
    <sheet name="Società-2016" sheetId="14" r:id="rId13"/>
  </sheets>
  <definedNames>
    <definedName name="_xlnm._FilterDatabase" localSheetId="3" hidden="1">'3-apr'!$A$1:$I$183</definedName>
    <definedName name="_xlnm._FilterDatabase" localSheetId="10" hidden="1">'anno-2016'!$A$1:$J$718</definedName>
    <definedName name="_xlnm._FilterDatabase" localSheetId="0" hidden="1">Pers!$A$2:$N$399</definedName>
    <definedName name="_xlnm._FilterDatabase" localSheetId="11" hidden="1">'PERS-2016'!$A$2:$P$482</definedName>
    <definedName name="_xlnm._FilterDatabase" localSheetId="1" hidden="1">Società!$A$2:$R$2</definedName>
    <definedName name="_xlnm._FilterDatabase" localSheetId="12" hidden="1">'Società-2016'!$A$2:$R$154</definedName>
  </definedName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2" i="12"/>
  <c r="H472"/>
  <c r="I472"/>
  <c r="J472"/>
  <c r="K472"/>
  <c r="L472"/>
  <c r="M472"/>
  <c r="N472"/>
  <c r="O472"/>
  <c r="P472"/>
  <c r="B473"/>
  <c r="H473"/>
  <c r="I473"/>
  <c r="J473"/>
  <c r="K473"/>
  <c r="L473"/>
  <c r="M473"/>
  <c r="N473"/>
  <c r="O473"/>
  <c r="P473"/>
  <c r="B474"/>
  <c r="H474"/>
  <c r="I474"/>
  <c r="J474"/>
  <c r="K474"/>
  <c r="L474"/>
  <c r="M474"/>
  <c r="N474"/>
  <c r="O474"/>
  <c r="P474"/>
  <c r="B475"/>
  <c r="H475"/>
  <c r="I475"/>
  <c r="J475"/>
  <c r="K475"/>
  <c r="L475"/>
  <c r="M475"/>
  <c r="N475"/>
  <c r="O475"/>
  <c r="P475"/>
  <c r="B476"/>
  <c r="H476"/>
  <c r="I476"/>
  <c r="J476"/>
  <c r="K476"/>
  <c r="L476"/>
  <c r="M476"/>
  <c r="N476"/>
  <c r="O476"/>
  <c r="P476"/>
  <c r="B477"/>
  <c r="H477"/>
  <c r="I477"/>
  <c r="J477"/>
  <c r="K477"/>
  <c r="L477"/>
  <c r="M477"/>
  <c r="N477"/>
  <c r="O477"/>
  <c r="P477"/>
  <c r="B478"/>
  <c r="H478"/>
  <c r="I478"/>
  <c r="J478"/>
  <c r="K478"/>
  <c r="L478"/>
  <c r="M478"/>
  <c r="N478"/>
  <c r="O478"/>
  <c r="P478"/>
  <c r="B479"/>
  <c r="H479"/>
  <c r="I479"/>
  <c r="J479"/>
  <c r="K479"/>
  <c r="L479"/>
  <c r="M479"/>
  <c r="N479"/>
  <c r="O479"/>
  <c r="P479"/>
  <c r="B480"/>
  <c r="H480"/>
  <c r="I480"/>
  <c r="J480"/>
  <c r="K480"/>
  <c r="L480"/>
  <c r="M480"/>
  <c r="N480"/>
  <c r="O480"/>
  <c r="P480"/>
  <c r="B481"/>
  <c r="H481"/>
  <c r="I481"/>
  <c r="J481"/>
  <c r="K481"/>
  <c r="L481"/>
  <c r="M481"/>
  <c r="N481"/>
  <c r="O481"/>
  <c r="P481"/>
  <c r="B482"/>
  <c r="H482"/>
  <c r="I482"/>
  <c r="J482"/>
  <c r="K482"/>
  <c r="L482"/>
  <c r="M482"/>
  <c r="N482"/>
  <c r="O482"/>
  <c r="P482"/>
  <c r="B355"/>
  <c r="O355"/>
  <c r="B356"/>
  <c r="O356"/>
  <c r="B357"/>
  <c r="O357"/>
  <c r="B358"/>
  <c r="O358"/>
  <c r="B359"/>
  <c r="O359"/>
  <c r="B360"/>
  <c r="O360"/>
  <c r="B361"/>
  <c r="O361"/>
  <c r="B362"/>
  <c r="O362"/>
  <c r="B363"/>
  <c r="O363"/>
  <c r="B364"/>
  <c r="O364"/>
  <c r="B365"/>
  <c r="O365"/>
  <c r="B366"/>
  <c r="O366"/>
  <c r="B367"/>
  <c r="O367"/>
  <c r="B368"/>
  <c r="O368"/>
  <c r="B369"/>
  <c r="O369"/>
  <c r="B370"/>
  <c r="O370"/>
  <c r="B371"/>
  <c r="O371"/>
  <c r="B372"/>
  <c r="O372"/>
  <c r="B373"/>
  <c r="O373"/>
  <c r="B374"/>
  <c r="O374"/>
  <c r="B375"/>
  <c r="O375"/>
  <c r="B376"/>
  <c r="O376"/>
  <c r="B377"/>
  <c r="O377"/>
  <c r="B378"/>
  <c r="O378"/>
  <c r="B379"/>
  <c r="O379"/>
  <c r="B380"/>
  <c r="O380"/>
  <c r="B381"/>
  <c r="O381"/>
  <c r="B382"/>
  <c r="O382"/>
  <c r="B383"/>
  <c r="O383"/>
  <c r="B384"/>
  <c r="O384"/>
  <c r="B385"/>
  <c r="O385"/>
  <c r="B386"/>
  <c r="O386"/>
  <c r="B387"/>
  <c r="O387"/>
  <c r="B388"/>
  <c r="O388"/>
  <c r="B389"/>
  <c r="O389"/>
  <c r="B390"/>
  <c r="O390"/>
  <c r="B391"/>
  <c r="O391"/>
  <c r="B392"/>
  <c r="O392"/>
  <c r="B393"/>
  <c r="O393"/>
  <c r="B394"/>
  <c r="O394"/>
  <c r="B395"/>
  <c r="O395"/>
  <c r="B396"/>
  <c r="O396"/>
  <c r="B397"/>
  <c r="O397"/>
  <c r="B398"/>
  <c r="O398"/>
  <c r="B399"/>
  <c r="O399"/>
  <c r="B400"/>
  <c r="O400"/>
  <c r="B401"/>
  <c r="O401"/>
  <c r="B402"/>
  <c r="O402"/>
  <c r="B403"/>
  <c r="O403"/>
  <c r="B404"/>
  <c r="O404"/>
  <c r="B405"/>
  <c r="O405"/>
  <c r="B406"/>
  <c r="O406"/>
  <c r="B407"/>
  <c r="O407"/>
  <c r="B408"/>
  <c r="O408"/>
  <c r="B409"/>
  <c r="O409"/>
  <c r="B410"/>
  <c r="O410"/>
  <c r="B411"/>
  <c r="O411"/>
  <c r="B412"/>
  <c r="O412"/>
  <c r="B413"/>
  <c r="O413"/>
  <c r="B414"/>
  <c r="O414"/>
  <c r="B415"/>
  <c r="O415"/>
  <c r="B416"/>
  <c r="O416"/>
  <c r="B417"/>
  <c r="O417"/>
  <c r="B418"/>
  <c r="O418"/>
  <c r="B419"/>
  <c r="O419"/>
  <c r="B420"/>
  <c r="O420"/>
  <c r="B421"/>
  <c r="O421"/>
  <c r="B422"/>
  <c r="O422"/>
  <c r="B423"/>
  <c r="O423"/>
  <c r="B424"/>
  <c r="O424"/>
  <c r="B425"/>
  <c r="O425"/>
  <c r="B426"/>
  <c r="O426"/>
  <c r="B427"/>
  <c r="O427"/>
  <c r="B428"/>
  <c r="O428"/>
  <c r="B429"/>
  <c r="O429"/>
  <c r="B430"/>
  <c r="O430"/>
  <c r="B431"/>
  <c r="O431"/>
  <c r="B432"/>
  <c r="O432"/>
  <c r="B433"/>
  <c r="O433"/>
  <c r="B434"/>
  <c r="O434"/>
  <c r="B435"/>
  <c r="O435"/>
  <c r="B436"/>
  <c r="O436"/>
  <c r="B437"/>
  <c r="O437"/>
  <c r="B438"/>
  <c r="O438"/>
  <c r="B439"/>
  <c r="O439"/>
  <c r="B440"/>
  <c r="O440"/>
  <c r="B441"/>
  <c r="O441"/>
  <c r="B442"/>
  <c r="O442"/>
  <c r="B443"/>
  <c r="O443"/>
  <c r="B444"/>
  <c r="O444"/>
  <c r="B445"/>
  <c r="O445"/>
  <c r="B446"/>
  <c r="O446"/>
  <c r="B447"/>
  <c r="O447"/>
  <c r="B448"/>
  <c r="O448"/>
  <c r="B449"/>
  <c r="O449"/>
  <c r="B450"/>
  <c r="O450"/>
  <c r="B451"/>
  <c r="O451"/>
  <c r="B452"/>
  <c r="O452"/>
  <c r="B453"/>
  <c r="O453"/>
  <c r="B454"/>
  <c r="O454"/>
  <c r="B455"/>
  <c r="O455"/>
  <c r="B456"/>
  <c r="O456"/>
  <c r="B457"/>
  <c r="O457"/>
  <c r="B458"/>
  <c r="O458"/>
  <c r="B459"/>
  <c r="O459"/>
  <c r="B460"/>
  <c r="O460"/>
  <c r="B461"/>
  <c r="O461"/>
  <c r="B462"/>
  <c r="O462"/>
  <c r="B463"/>
  <c r="O463"/>
  <c r="B464"/>
  <c r="O464"/>
  <c r="B465"/>
  <c r="O465"/>
  <c r="B466"/>
  <c r="O466"/>
  <c r="B467"/>
  <c r="O467"/>
  <c r="B468"/>
  <c r="O468"/>
  <c r="B469"/>
  <c r="O469"/>
  <c r="B470"/>
  <c r="O470"/>
  <c r="B471"/>
  <c r="O471"/>
  <c r="A479"/>
  <c r="A480"/>
  <c r="A481"/>
  <c r="A482"/>
  <c r="A472"/>
  <c r="A473"/>
  <c r="A474"/>
  <c r="A475"/>
  <c r="A476"/>
  <c r="A477"/>
  <c r="A478"/>
  <c r="A466"/>
  <c r="A467"/>
  <c r="A468"/>
  <c r="A469"/>
  <c r="A470"/>
  <c r="A47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A792" i="11"/>
  <c r="B66" i="12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A793" i="11"/>
  <c r="B163" i="12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A794" i="11"/>
  <c r="B230" i="12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A795" i="11"/>
  <c r="A796"/>
  <c r="B339" i="12"/>
  <c r="B340"/>
  <c r="B341"/>
  <c r="B342"/>
  <c r="B343"/>
  <c r="B344"/>
  <c r="B345"/>
  <c r="B346"/>
  <c r="B347"/>
  <c r="B348"/>
  <c r="B349"/>
  <c r="A797" i="11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B350" i="12"/>
  <c r="B351"/>
  <c r="B352"/>
  <c r="B353"/>
  <c r="B354"/>
  <c r="A815" i="11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B864"/>
  <c r="A864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B2"/>
  <c r="C2"/>
  <c r="B3"/>
  <c r="C3"/>
  <c r="B4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B76"/>
  <c r="C76"/>
  <c r="B77"/>
  <c r="C77"/>
  <c r="B78"/>
  <c r="C78"/>
  <c r="B79"/>
  <c r="C79"/>
  <c r="B80"/>
  <c r="C80"/>
  <c r="B81"/>
  <c r="C81"/>
  <c r="B82"/>
  <c r="C82"/>
  <c r="B83"/>
  <c r="C83"/>
  <c r="B84"/>
  <c r="C84"/>
  <c r="B85"/>
  <c r="C85"/>
  <c r="B86"/>
  <c r="C86"/>
  <c r="B87"/>
  <c r="C87"/>
  <c r="B88"/>
  <c r="C88"/>
  <c r="B89"/>
  <c r="C89"/>
  <c r="B90"/>
  <c r="C90"/>
  <c r="B91"/>
  <c r="C91"/>
  <c r="B92"/>
  <c r="C92"/>
  <c r="B93"/>
  <c r="C93"/>
  <c r="B94"/>
  <c r="C94"/>
  <c r="B95"/>
  <c r="C95"/>
  <c r="B96"/>
  <c r="C96"/>
  <c r="B97"/>
  <c r="C97"/>
  <c r="B98"/>
  <c r="C98"/>
  <c r="B99"/>
  <c r="C99"/>
  <c r="B100"/>
  <c r="C100"/>
  <c r="B101"/>
  <c r="C101"/>
  <c r="B102"/>
  <c r="C102"/>
  <c r="B103"/>
  <c r="C103"/>
  <c r="B104"/>
  <c r="C104"/>
  <c r="B105"/>
  <c r="C105"/>
  <c r="B106"/>
  <c r="C106"/>
  <c r="B107"/>
  <c r="C107"/>
  <c r="B108"/>
  <c r="C108"/>
  <c r="B109"/>
  <c r="C109"/>
  <c r="B110"/>
  <c r="C110"/>
  <c r="B111"/>
  <c r="C111"/>
  <c r="B112"/>
  <c r="C112"/>
  <c r="B113"/>
  <c r="C113"/>
  <c r="B114"/>
  <c r="C114"/>
  <c r="B115"/>
  <c r="C115"/>
  <c r="B116"/>
  <c r="C116"/>
  <c r="B117"/>
  <c r="C117"/>
  <c r="B118"/>
  <c r="C118"/>
  <c r="B119"/>
  <c r="C119"/>
  <c r="B120"/>
  <c r="C120"/>
  <c r="B121"/>
  <c r="C121"/>
  <c r="B122"/>
  <c r="C122"/>
  <c r="B123"/>
  <c r="C123"/>
  <c r="B124"/>
  <c r="C124"/>
  <c r="B125"/>
  <c r="C125"/>
  <c r="B126"/>
  <c r="C126"/>
  <c r="B127"/>
  <c r="C127"/>
  <c r="B128"/>
  <c r="C128"/>
  <c r="B129"/>
  <c r="C129"/>
  <c r="B130"/>
  <c r="C130"/>
  <c r="B131"/>
  <c r="C131"/>
  <c r="B132"/>
  <c r="C132"/>
  <c r="B133"/>
  <c r="C133"/>
  <c r="B134"/>
  <c r="C134"/>
  <c r="B135"/>
  <c r="C135"/>
  <c r="B136"/>
  <c r="C136"/>
  <c r="B137"/>
  <c r="C137"/>
  <c r="B138"/>
  <c r="C138"/>
  <c r="B139"/>
  <c r="C139"/>
  <c r="B140"/>
  <c r="C140"/>
  <c r="B141"/>
  <c r="C141"/>
  <c r="B142"/>
  <c r="C142"/>
  <c r="B143"/>
  <c r="C143"/>
  <c r="B144"/>
  <c r="C144"/>
  <c r="B145"/>
  <c r="C145"/>
  <c r="B146"/>
  <c r="C146"/>
  <c r="B147"/>
  <c r="C147"/>
  <c r="B148"/>
  <c r="C148"/>
  <c r="B149"/>
  <c r="C149"/>
  <c r="B150"/>
  <c r="C150"/>
  <c r="B151"/>
  <c r="C151"/>
  <c r="B152"/>
  <c r="C152"/>
  <c r="B153"/>
  <c r="C153"/>
  <c r="B154"/>
  <c r="C154"/>
  <c r="B155"/>
  <c r="C155"/>
  <c r="B156"/>
  <c r="C156"/>
  <c r="B157"/>
  <c r="C157"/>
  <c r="B158"/>
  <c r="C158"/>
  <c r="B159"/>
  <c r="C159"/>
  <c r="B160"/>
  <c r="C160"/>
  <c r="B161"/>
  <c r="C161"/>
  <c r="B162"/>
  <c r="C162"/>
  <c r="B163"/>
  <c r="C163"/>
  <c r="B164"/>
  <c r="C164"/>
  <c r="B165"/>
  <c r="C165"/>
  <c r="B166"/>
  <c r="C166"/>
  <c r="B167"/>
  <c r="C167"/>
  <c r="B168"/>
  <c r="C168"/>
  <c r="B169"/>
  <c r="C169"/>
  <c r="B170"/>
  <c r="C170"/>
  <c r="B171"/>
  <c r="C171"/>
  <c r="B172"/>
  <c r="C172"/>
  <c r="B173"/>
  <c r="C173"/>
  <c r="B174"/>
  <c r="C174"/>
  <c r="B175"/>
  <c r="C175"/>
  <c r="B176"/>
  <c r="C176"/>
  <c r="B177"/>
  <c r="C177"/>
  <c r="B178"/>
  <c r="C178"/>
  <c r="B179"/>
  <c r="C179"/>
  <c r="B180"/>
  <c r="C180"/>
  <c r="B181"/>
  <c r="C181"/>
  <c r="B182"/>
  <c r="C182"/>
  <c r="B183"/>
  <c r="C183"/>
  <c r="B184"/>
  <c r="C184"/>
  <c r="B185"/>
  <c r="C185"/>
  <c r="B186"/>
  <c r="C186"/>
  <c r="B187"/>
  <c r="C187"/>
  <c r="B188"/>
  <c r="C188"/>
  <c r="B189"/>
  <c r="C189"/>
  <c r="B190"/>
  <c r="C190"/>
  <c r="B191"/>
  <c r="C191"/>
  <c r="B192"/>
  <c r="C192"/>
  <c r="B193"/>
  <c r="C193"/>
  <c r="B194"/>
  <c r="C194"/>
  <c r="B195"/>
  <c r="C195"/>
  <c r="B196"/>
  <c r="C196"/>
  <c r="B197"/>
  <c r="C197"/>
  <c r="B198"/>
  <c r="C198"/>
  <c r="B199"/>
  <c r="C199"/>
  <c r="B200"/>
  <c r="C200"/>
  <c r="B201"/>
  <c r="C201"/>
  <c r="B202"/>
  <c r="C202"/>
  <c r="B203"/>
  <c r="C203"/>
  <c r="B204"/>
  <c r="C204"/>
  <c r="B205"/>
  <c r="C205"/>
  <c r="B206"/>
  <c r="C206"/>
  <c r="B207"/>
  <c r="C207"/>
  <c r="B208"/>
  <c r="C208"/>
  <c r="B209"/>
  <c r="C209"/>
  <c r="B210"/>
  <c r="C210"/>
  <c r="B211"/>
  <c r="C211"/>
  <c r="B212"/>
  <c r="C212"/>
  <c r="B213"/>
  <c r="C213"/>
  <c r="B214"/>
  <c r="C214"/>
  <c r="B215"/>
  <c r="C215"/>
  <c r="B216"/>
  <c r="C216"/>
  <c r="B217"/>
  <c r="C217"/>
  <c r="B218"/>
  <c r="C218"/>
  <c r="B219"/>
  <c r="C219"/>
  <c r="B220"/>
  <c r="C220"/>
  <c r="B221"/>
  <c r="C221"/>
  <c r="B222"/>
  <c r="C222"/>
  <c r="B223"/>
  <c r="C223"/>
  <c r="B224"/>
  <c r="C224"/>
  <c r="B225"/>
  <c r="C225"/>
  <c r="B226"/>
  <c r="C226"/>
  <c r="B227"/>
  <c r="C227"/>
  <c r="B228"/>
  <c r="C228"/>
  <c r="B229"/>
  <c r="C229"/>
  <c r="B230"/>
  <c r="C230"/>
  <c r="B231"/>
  <c r="C231"/>
  <c r="B232"/>
  <c r="C232"/>
  <c r="B233"/>
  <c r="C233"/>
  <c r="B234"/>
  <c r="C234"/>
  <c r="B235"/>
  <c r="C235"/>
  <c r="B236"/>
  <c r="C236"/>
  <c r="B237"/>
  <c r="C237"/>
  <c r="B238"/>
  <c r="C238"/>
  <c r="B239"/>
  <c r="C239"/>
  <c r="B240"/>
  <c r="C240"/>
  <c r="B241"/>
  <c r="C241"/>
  <c r="B242"/>
  <c r="C242"/>
  <c r="B243"/>
  <c r="C243"/>
  <c r="B244"/>
  <c r="C244"/>
  <c r="B245"/>
  <c r="C245"/>
  <c r="B246"/>
  <c r="C246"/>
  <c r="B247"/>
  <c r="C247"/>
  <c r="B248"/>
  <c r="C248"/>
  <c r="B249"/>
  <c r="C249"/>
  <c r="B250"/>
  <c r="C250"/>
  <c r="B251"/>
  <c r="C251"/>
  <c r="B252"/>
  <c r="C252"/>
  <c r="B253"/>
  <c r="C253"/>
  <c r="B254"/>
  <c r="C254"/>
  <c r="B255"/>
  <c r="C255"/>
  <c r="B256"/>
  <c r="C256"/>
  <c r="B257"/>
  <c r="C257"/>
  <c r="B258"/>
  <c r="C258"/>
  <c r="B259"/>
  <c r="C259"/>
  <c r="B260"/>
  <c r="C260"/>
  <c r="B261"/>
  <c r="C261"/>
  <c r="B262"/>
  <c r="C262"/>
  <c r="B263"/>
  <c r="C263"/>
  <c r="B264"/>
  <c r="C264"/>
  <c r="B265"/>
  <c r="C265"/>
  <c r="B266"/>
  <c r="C266"/>
  <c r="B267"/>
  <c r="C267"/>
  <c r="B268"/>
  <c r="C268"/>
  <c r="B269"/>
  <c r="C269"/>
  <c r="B270"/>
  <c r="C270"/>
  <c r="B271"/>
  <c r="C271"/>
  <c r="B272"/>
  <c r="C272"/>
  <c r="B273"/>
  <c r="C273"/>
  <c r="B274"/>
  <c r="C274"/>
  <c r="B275"/>
  <c r="C275"/>
  <c r="B276"/>
  <c r="C276"/>
  <c r="B277"/>
  <c r="C277"/>
  <c r="B278"/>
  <c r="C278"/>
  <c r="B279"/>
  <c r="C279"/>
  <c r="B280"/>
  <c r="C280"/>
  <c r="B281"/>
  <c r="C281"/>
  <c r="B282"/>
  <c r="C282"/>
  <c r="B283"/>
  <c r="C283"/>
  <c r="B284"/>
  <c r="C284"/>
  <c r="B285"/>
  <c r="C285"/>
  <c r="B286"/>
  <c r="C286"/>
  <c r="B287"/>
  <c r="C287"/>
  <c r="B288"/>
  <c r="C288"/>
  <c r="B289"/>
  <c r="C289"/>
  <c r="B290"/>
  <c r="C290"/>
  <c r="B291"/>
  <c r="C291"/>
  <c r="B292"/>
  <c r="C292"/>
  <c r="B293"/>
  <c r="C293"/>
  <c r="B294"/>
  <c r="C294"/>
  <c r="B295"/>
  <c r="C295"/>
  <c r="B296"/>
  <c r="C296"/>
  <c r="B297"/>
  <c r="C297"/>
  <c r="B298"/>
  <c r="C298"/>
  <c r="B299"/>
  <c r="C299"/>
  <c r="B300"/>
  <c r="C300"/>
  <c r="B301"/>
  <c r="C301"/>
  <c r="B302"/>
  <c r="C302"/>
  <c r="B303"/>
  <c r="C303"/>
  <c r="B304"/>
  <c r="C304"/>
  <c r="B305"/>
  <c r="C305"/>
  <c r="B306"/>
  <c r="C306"/>
  <c r="B307"/>
  <c r="C307"/>
  <c r="B308"/>
  <c r="C308"/>
  <c r="B309"/>
  <c r="C309"/>
  <c r="B310"/>
  <c r="C310"/>
  <c r="B311"/>
  <c r="C311"/>
  <c r="B312"/>
  <c r="C312"/>
  <c r="B313"/>
  <c r="C313"/>
  <c r="B314"/>
  <c r="C314"/>
  <c r="B315"/>
  <c r="C315"/>
  <c r="B316"/>
  <c r="C316"/>
  <c r="B317"/>
  <c r="C317"/>
  <c r="B318"/>
  <c r="C318"/>
  <c r="B319"/>
  <c r="C319"/>
  <c r="B320"/>
  <c r="C320"/>
  <c r="B321"/>
  <c r="C321"/>
  <c r="B322"/>
  <c r="C322"/>
  <c r="B323"/>
  <c r="C323"/>
  <c r="B324"/>
  <c r="C324"/>
  <c r="B325"/>
  <c r="C325"/>
  <c r="B326"/>
  <c r="C326"/>
  <c r="B327"/>
  <c r="C327"/>
  <c r="B328"/>
  <c r="C328"/>
  <c r="B329"/>
  <c r="C329"/>
  <c r="B330"/>
  <c r="C330"/>
  <c r="B331"/>
  <c r="C331"/>
  <c r="B332"/>
  <c r="C332"/>
  <c r="B333"/>
  <c r="C333"/>
  <c r="B334"/>
  <c r="C334"/>
  <c r="B335"/>
  <c r="C335"/>
  <c r="B336"/>
  <c r="C336"/>
  <c r="B337"/>
  <c r="C337"/>
  <c r="B338"/>
  <c r="C338"/>
  <c r="B339"/>
  <c r="C339"/>
  <c r="B340"/>
  <c r="C340"/>
  <c r="B341"/>
  <c r="C341"/>
  <c r="B342"/>
  <c r="C342"/>
  <c r="B343"/>
  <c r="C343"/>
  <c r="B344"/>
  <c r="C344"/>
  <c r="B345"/>
  <c r="C345"/>
  <c r="B346"/>
  <c r="C346"/>
  <c r="B347"/>
  <c r="C347"/>
  <c r="B348"/>
  <c r="C348"/>
  <c r="B349"/>
  <c r="C349"/>
  <c r="B350"/>
  <c r="C350"/>
  <c r="B351"/>
  <c r="C351"/>
  <c r="B352"/>
  <c r="C352"/>
  <c r="B353"/>
  <c r="C353"/>
  <c r="B354"/>
  <c r="C354"/>
  <c r="B355"/>
  <c r="C355"/>
  <c r="B356"/>
  <c r="C356"/>
  <c r="B357"/>
  <c r="C357"/>
  <c r="B358"/>
  <c r="C358"/>
  <c r="B359"/>
  <c r="C359"/>
  <c r="B360"/>
  <c r="C360"/>
  <c r="B361"/>
  <c r="C361"/>
  <c r="B362"/>
  <c r="C362"/>
  <c r="B363"/>
  <c r="C363"/>
  <c r="B364"/>
  <c r="C364"/>
  <c r="B365"/>
  <c r="C365"/>
  <c r="B366"/>
  <c r="C366"/>
  <c r="B367"/>
  <c r="C367"/>
  <c r="B368"/>
  <c r="C368"/>
  <c r="B369"/>
  <c r="C369"/>
  <c r="B370"/>
  <c r="C370"/>
  <c r="B371"/>
  <c r="C371"/>
  <c r="B372"/>
  <c r="C372"/>
  <c r="B373"/>
  <c r="C373"/>
  <c r="B374"/>
  <c r="C374"/>
  <c r="B375"/>
  <c r="C375"/>
  <c r="B376"/>
  <c r="C376"/>
  <c r="B377"/>
  <c r="C377"/>
  <c r="B378"/>
  <c r="C378"/>
  <c r="B379"/>
  <c r="C379"/>
  <c r="B380"/>
  <c r="C380"/>
  <c r="B381"/>
  <c r="C381"/>
  <c r="B382"/>
  <c r="C382"/>
  <c r="B383"/>
  <c r="C383"/>
  <c r="B384"/>
  <c r="C384"/>
  <c r="B385"/>
  <c r="C385"/>
  <c r="B386"/>
  <c r="C386"/>
  <c r="B387"/>
  <c r="C387"/>
  <c r="B388"/>
  <c r="C388"/>
  <c r="B389"/>
  <c r="C389"/>
  <c r="B390"/>
  <c r="C390"/>
  <c r="B391"/>
  <c r="C391"/>
  <c r="B392"/>
  <c r="C392"/>
  <c r="B393"/>
  <c r="C393"/>
  <c r="B394"/>
  <c r="C394"/>
  <c r="B395"/>
  <c r="C395"/>
  <c r="B396"/>
  <c r="C396"/>
  <c r="B397"/>
  <c r="C397"/>
  <c r="B398"/>
  <c r="C398"/>
  <c r="B399"/>
  <c r="C399"/>
  <c r="B400"/>
  <c r="C400"/>
  <c r="B401"/>
  <c r="C401"/>
  <c r="B402"/>
  <c r="C402"/>
  <c r="B403"/>
  <c r="C403"/>
  <c r="B404"/>
  <c r="C404"/>
  <c r="B405"/>
  <c r="C405"/>
  <c r="B406"/>
  <c r="C406"/>
  <c r="B407"/>
  <c r="C407"/>
  <c r="B408"/>
  <c r="C408"/>
  <c r="B409"/>
  <c r="C409"/>
  <c r="B410"/>
  <c r="C410"/>
  <c r="B411"/>
  <c r="C411"/>
  <c r="B412"/>
  <c r="C412"/>
  <c r="B413"/>
  <c r="C413"/>
  <c r="B414"/>
  <c r="C414"/>
  <c r="B415"/>
  <c r="C415"/>
  <c r="B416"/>
  <c r="C416"/>
  <c r="B417"/>
  <c r="C417"/>
  <c r="B418"/>
  <c r="C418"/>
  <c r="B419"/>
  <c r="C419"/>
  <c r="B420"/>
  <c r="C420"/>
  <c r="B421"/>
  <c r="C421"/>
  <c r="B422"/>
  <c r="C422"/>
  <c r="B423"/>
  <c r="C423"/>
  <c r="B424"/>
  <c r="C424"/>
  <c r="B425"/>
  <c r="C425"/>
  <c r="B426"/>
  <c r="C426"/>
  <c r="B427"/>
  <c r="C427"/>
  <c r="B428"/>
  <c r="C428"/>
  <c r="B429"/>
  <c r="C429"/>
  <c r="B430"/>
  <c r="C430"/>
  <c r="B431"/>
  <c r="C431"/>
  <c r="B432"/>
  <c r="C432"/>
  <c r="B433"/>
  <c r="C433"/>
  <c r="B434"/>
  <c r="C434"/>
  <c r="B435"/>
  <c r="C435"/>
  <c r="B436"/>
  <c r="C436"/>
  <c r="B437"/>
  <c r="C437"/>
  <c r="B438"/>
  <c r="C438"/>
  <c r="B439"/>
  <c r="C439"/>
  <c r="B440"/>
  <c r="C440"/>
  <c r="B441"/>
  <c r="C441"/>
  <c r="B442"/>
  <c r="C442"/>
  <c r="B443"/>
  <c r="C443"/>
  <c r="B444"/>
  <c r="C444"/>
  <c r="B445"/>
  <c r="C445"/>
  <c r="B446"/>
  <c r="C446"/>
  <c r="B447"/>
  <c r="C447"/>
  <c r="B448"/>
  <c r="C448"/>
  <c r="B449"/>
  <c r="C449"/>
  <c r="B450"/>
  <c r="C450"/>
  <c r="B451"/>
  <c r="C451"/>
  <c r="B452"/>
  <c r="C452"/>
  <c r="B453"/>
  <c r="C453"/>
  <c r="B454"/>
  <c r="C454"/>
  <c r="B455"/>
  <c r="C455"/>
  <c r="B456"/>
  <c r="C456"/>
  <c r="B457"/>
  <c r="C457"/>
  <c r="B458"/>
  <c r="C458"/>
  <c r="B459"/>
  <c r="C459"/>
  <c r="B460"/>
  <c r="C460"/>
  <c r="B461"/>
  <c r="C461"/>
  <c r="B462"/>
  <c r="C462"/>
  <c r="B463"/>
  <c r="C463"/>
  <c r="B464"/>
  <c r="C464"/>
  <c r="B465"/>
  <c r="C465"/>
  <c r="B466"/>
  <c r="C466"/>
  <c r="B467"/>
  <c r="C467"/>
  <c r="B468"/>
  <c r="C468"/>
  <c r="B469"/>
  <c r="C469"/>
  <c r="B470"/>
  <c r="C470"/>
  <c r="B471"/>
  <c r="C471"/>
  <c r="B472"/>
  <c r="C472"/>
  <c r="B473"/>
  <c r="C473"/>
  <c r="B474"/>
  <c r="C474"/>
  <c r="B475"/>
  <c r="C475"/>
  <c r="B476"/>
  <c r="C476"/>
  <c r="B477"/>
  <c r="C477"/>
  <c r="B478"/>
  <c r="C478"/>
  <c r="B479"/>
  <c r="C479"/>
  <c r="B480"/>
  <c r="C480"/>
  <c r="B481"/>
  <c r="C481"/>
  <c r="B482"/>
  <c r="C482"/>
  <c r="B483"/>
  <c r="C483"/>
  <c r="B484"/>
  <c r="C484"/>
  <c r="B485"/>
  <c r="C485"/>
  <c r="B486"/>
  <c r="C486"/>
  <c r="B487"/>
  <c r="C487"/>
  <c r="B488"/>
  <c r="C488"/>
  <c r="B489"/>
  <c r="C489"/>
  <c r="B490"/>
  <c r="C490"/>
  <c r="B491"/>
  <c r="C491"/>
  <c r="B492"/>
  <c r="C492"/>
  <c r="B493"/>
  <c r="C493"/>
  <c r="B494"/>
  <c r="C494"/>
  <c r="B495"/>
  <c r="C495"/>
  <c r="B496"/>
  <c r="C496"/>
  <c r="B497"/>
  <c r="C497"/>
  <c r="B498"/>
  <c r="C498"/>
  <c r="B499"/>
  <c r="C499"/>
  <c r="B500"/>
  <c r="C500"/>
  <c r="B501"/>
  <c r="C501"/>
  <c r="B502"/>
  <c r="C502"/>
  <c r="B503"/>
  <c r="C503"/>
  <c r="B504"/>
  <c r="C504"/>
  <c r="B505"/>
  <c r="C505"/>
  <c r="B506"/>
  <c r="C506"/>
  <c r="B507"/>
  <c r="C507"/>
  <c r="B508"/>
  <c r="C508"/>
  <c r="B509"/>
  <c r="C509"/>
  <c r="B510"/>
  <c r="C510"/>
  <c r="B511"/>
  <c r="C511"/>
  <c r="B512"/>
  <c r="C512"/>
  <c r="B513"/>
  <c r="C513"/>
  <c r="B514"/>
  <c r="C514"/>
  <c r="B515"/>
  <c r="C515"/>
  <c r="B516"/>
  <c r="C516"/>
  <c r="B517"/>
  <c r="C517"/>
  <c r="B518"/>
  <c r="C518"/>
  <c r="B519"/>
  <c r="C519"/>
  <c r="B520"/>
  <c r="C520"/>
  <c r="B521"/>
  <c r="C521"/>
  <c r="B522"/>
  <c r="C522"/>
  <c r="B523"/>
  <c r="C523"/>
  <c r="B524"/>
  <c r="C524"/>
  <c r="B525"/>
  <c r="C525"/>
  <c r="B526"/>
  <c r="C526"/>
  <c r="B527"/>
  <c r="C527"/>
  <c r="B528"/>
  <c r="C528"/>
  <c r="B529"/>
  <c r="C529"/>
  <c r="B530"/>
  <c r="C530"/>
  <c r="B531"/>
  <c r="C531"/>
  <c r="B532"/>
  <c r="C532"/>
  <c r="B533"/>
  <c r="C533"/>
  <c r="B534"/>
  <c r="C534"/>
  <c r="B535"/>
  <c r="C535"/>
  <c r="B536"/>
  <c r="C536"/>
  <c r="B537"/>
  <c r="C537"/>
  <c r="B538"/>
  <c r="C538"/>
  <c r="B539"/>
  <c r="C539"/>
  <c r="B540"/>
  <c r="C540"/>
  <c r="B541"/>
  <c r="C541"/>
  <c r="B542"/>
  <c r="C542"/>
  <c r="B543"/>
  <c r="C543"/>
  <c r="B544"/>
  <c r="C544"/>
  <c r="B545"/>
  <c r="C545"/>
  <c r="B546"/>
  <c r="C546"/>
  <c r="B547"/>
  <c r="C547"/>
  <c r="B548"/>
  <c r="C548"/>
  <c r="B549"/>
  <c r="C549"/>
  <c r="B550"/>
  <c r="C550"/>
  <c r="B551"/>
  <c r="C551"/>
  <c r="B552"/>
  <c r="C552"/>
  <c r="B553"/>
  <c r="C553"/>
  <c r="B554"/>
  <c r="C554"/>
  <c r="B555"/>
  <c r="C555"/>
  <c r="B556"/>
  <c r="C556"/>
  <c r="B557"/>
  <c r="C557"/>
  <c r="B558"/>
  <c r="C558"/>
  <c r="B559"/>
  <c r="C559"/>
  <c r="B560"/>
  <c r="C560"/>
  <c r="B561"/>
  <c r="C561"/>
  <c r="B562"/>
  <c r="C562"/>
  <c r="B563"/>
  <c r="C563"/>
  <c r="B564"/>
  <c r="C564"/>
  <c r="B565"/>
  <c r="C565"/>
  <c r="B566"/>
  <c r="C566"/>
  <c r="B567"/>
  <c r="C567"/>
  <c r="B568"/>
  <c r="C568"/>
  <c r="B569"/>
  <c r="C569"/>
  <c r="B570"/>
  <c r="C570"/>
  <c r="B571"/>
  <c r="C571"/>
  <c r="B572"/>
  <c r="C572"/>
  <c r="B573"/>
  <c r="C573"/>
  <c r="B574"/>
  <c r="C574"/>
  <c r="B575"/>
  <c r="C575"/>
  <c r="B576"/>
  <c r="C576"/>
  <c r="B577"/>
  <c r="C577"/>
  <c r="B578"/>
  <c r="C578"/>
  <c r="B579"/>
  <c r="C579"/>
  <c r="B580"/>
  <c r="C580"/>
  <c r="B581"/>
  <c r="C581"/>
  <c r="B582"/>
  <c r="C582"/>
  <c r="B583"/>
  <c r="C583"/>
  <c r="B584"/>
  <c r="C584"/>
  <c r="B585"/>
  <c r="C585"/>
  <c r="B586"/>
  <c r="C586"/>
  <c r="B587"/>
  <c r="C587"/>
  <c r="B588"/>
  <c r="C588"/>
  <c r="B589"/>
  <c r="C589"/>
  <c r="B590"/>
  <c r="C590"/>
  <c r="B591"/>
  <c r="C591"/>
  <c r="B592"/>
  <c r="C592"/>
  <c r="B593"/>
  <c r="C593"/>
  <c r="B594"/>
  <c r="C594"/>
  <c r="B595"/>
  <c r="C595"/>
  <c r="B596"/>
  <c r="C596"/>
  <c r="B597"/>
  <c r="C597"/>
  <c r="B598"/>
  <c r="C598"/>
  <c r="B599"/>
  <c r="C599"/>
  <c r="B600"/>
  <c r="C600"/>
  <c r="B601"/>
  <c r="C601"/>
  <c r="B602"/>
  <c r="C602"/>
  <c r="B603"/>
  <c r="C603"/>
  <c r="B604"/>
  <c r="C604"/>
  <c r="B605"/>
  <c r="C605"/>
  <c r="B606"/>
  <c r="C606"/>
  <c r="B607"/>
  <c r="C607"/>
  <c r="B608"/>
  <c r="C608"/>
  <c r="B609"/>
  <c r="C609"/>
  <c r="B610"/>
  <c r="C610"/>
  <c r="B611"/>
  <c r="C611"/>
  <c r="B612"/>
  <c r="C612"/>
  <c r="B613"/>
  <c r="C613"/>
  <c r="B614"/>
  <c r="C614"/>
  <c r="B615"/>
  <c r="C615"/>
  <c r="B616"/>
  <c r="C616"/>
  <c r="B617"/>
  <c r="C617"/>
  <c r="B618"/>
  <c r="C618"/>
  <c r="B619"/>
  <c r="C619"/>
  <c r="B620"/>
  <c r="C620"/>
  <c r="B621"/>
  <c r="C621"/>
  <c r="B622"/>
  <c r="C622"/>
  <c r="B623"/>
  <c r="C623"/>
  <c r="B624"/>
  <c r="C624"/>
  <c r="B625"/>
  <c r="C625"/>
  <c r="B626"/>
  <c r="C626"/>
  <c r="B627"/>
  <c r="C627"/>
  <c r="B628"/>
  <c r="C628"/>
  <c r="B629"/>
  <c r="C629"/>
  <c r="B630"/>
  <c r="C630"/>
  <c r="B631"/>
  <c r="C631"/>
  <c r="B632"/>
  <c r="C632"/>
  <c r="B633"/>
  <c r="C633"/>
  <c r="B634"/>
  <c r="C634"/>
  <c r="B635"/>
  <c r="C635"/>
  <c r="B636"/>
  <c r="C636"/>
  <c r="B637"/>
  <c r="C637"/>
  <c r="B638"/>
  <c r="C638"/>
  <c r="B639"/>
  <c r="C639"/>
  <c r="B640"/>
  <c r="C640"/>
  <c r="B641"/>
  <c r="C641"/>
  <c r="B642"/>
  <c r="C642"/>
  <c r="B643"/>
  <c r="C643"/>
  <c r="B644"/>
  <c r="C644"/>
  <c r="B645"/>
  <c r="C645"/>
  <c r="B646"/>
  <c r="C646"/>
  <c r="B647"/>
  <c r="C647"/>
  <c r="B648"/>
  <c r="C648"/>
  <c r="B649"/>
  <c r="C649"/>
  <c r="B650"/>
  <c r="C650"/>
  <c r="B651"/>
  <c r="C651"/>
  <c r="B652"/>
  <c r="C652"/>
  <c r="B653"/>
  <c r="C653"/>
  <c r="B654"/>
  <c r="C654"/>
  <c r="B655"/>
  <c r="C655"/>
  <c r="B656"/>
  <c r="C656"/>
  <c r="B657"/>
  <c r="C657"/>
  <c r="B658"/>
  <c r="C658"/>
  <c r="B659"/>
  <c r="C659"/>
  <c r="B660"/>
  <c r="C660"/>
  <c r="B661"/>
  <c r="C661"/>
  <c r="B662"/>
  <c r="C662"/>
  <c r="B663"/>
  <c r="C663"/>
  <c r="B664"/>
  <c r="C664"/>
  <c r="B665"/>
  <c r="C665"/>
  <c r="B666"/>
  <c r="C666"/>
  <c r="B667"/>
  <c r="C667"/>
  <c r="B668"/>
  <c r="C668"/>
  <c r="B669"/>
  <c r="C669"/>
  <c r="B670"/>
  <c r="C670"/>
  <c r="B671"/>
  <c r="C671"/>
  <c r="B672"/>
  <c r="C672"/>
  <c r="B673"/>
  <c r="C673"/>
  <c r="B674"/>
  <c r="C674"/>
  <c r="B675"/>
  <c r="C675"/>
  <c r="B676"/>
  <c r="C676"/>
  <c r="B677"/>
  <c r="C677"/>
  <c r="B678"/>
  <c r="C678"/>
  <c r="B679"/>
  <c r="C679"/>
  <c r="B680"/>
  <c r="C680"/>
  <c r="B681"/>
  <c r="C681"/>
  <c r="B682"/>
  <c r="C682"/>
  <c r="B683"/>
  <c r="C683"/>
  <c r="B684"/>
  <c r="C684"/>
  <c r="B685"/>
  <c r="C685"/>
  <c r="B686"/>
  <c r="C686"/>
  <c r="B687"/>
  <c r="C687"/>
  <c r="B688"/>
  <c r="C688"/>
  <c r="B689"/>
  <c r="C689"/>
  <c r="B690"/>
  <c r="C690"/>
  <c r="B691"/>
  <c r="C691"/>
  <c r="B692"/>
  <c r="C692"/>
  <c r="B693"/>
  <c r="C693"/>
  <c r="B694"/>
  <c r="C694"/>
  <c r="B695"/>
  <c r="C695"/>
  <c r="B696"/>
  <c r="C696"/>
  <c r="B697"/>
  <c r="C697"/>
  <c r="B698"/>
  <c r="C698"/>
  <c r="B699"/>
  <c r="C699"/>
  <c r="B700"/>
  <c r="C700"/>
  <c r="B701"/>
  <c r="C701"/>
  <c r="B702"/>
  <c r="C702"/>
  <c r="B703"/>
  <c r="C703"/>
  <c r="B704"/>
  <c r="C704"/>
  <c r="B705"/>
  <c r="C705"/>
  <c r="B706"/>
  <c r="C706"/>
  <c r="B707"/>
  <c r="C707"/>
  <c r="B708"/>
  <c r="C708"/>
  <c r="B709"/>
  <c r="C709"/>
  <c r="B710"/>
  <c r="C710"/>
  <c r="B711"/>
  <c r="C711"/>
  <c r="B712"/>
  <c r="C712"/>
  <c r="B713"/>
  <c r="C713"/>
  <c r="B714"/>
  <c r="C714"/>
  <c r="B715"/>
  <c r="C715"/>
  <c r="B716"/>
  <c r="C716"/>
  <c r="B717"/>
  <c r="C717"/>
  <c r="B718"/>
  <c r="C718"/>
  <c r="B719"/>
  <c r="C719"/>
  <c r="B720"/>
  <c r="C720"/>
  <c r="B721"/>
  <c r="C721"/>
  <c r="B722"/>
  <c r="C722"/>
  <c r="B723"/>
  <c r="C723"/>
  <c r="B724"/>
  <c r="C724"/>
  <c r="B725"/>
  <c r="C725"/>
  <c r="B726"/>
  <c r="C726"/>
  <c r="B727"/>
  <c r="C727"/>
  <c r="B728"/>
  <c r="C728"/>
  <c r="B729"/>
  <c r="C729"/>
  <c r="B730"/>
  <c r="C730"/>
  <c r="B731"/>
  <c r="C731"/>
  <c r="B732"/>
  <c r="C732"/>
  <c r="B733"/>
  <c r="C733"/>
  <c r="B734"/>
  <c r="C734"/>
  <c r="B735"/>
  <c r="C735"/>
  <c r="B736"/>
  <c r="C736"/>
  <c r="B737"/>
  <c r="C737"/>
  <c r="B738"/>
  <c r="C738"/>
  <c r="B739"/>
  <c r="C739"/>
  <c r="B740"/>
  <c r="C740"/>
  <c r="B741"/>
  <c r="C741"/>
  <c r="B742"/>
  <c r="C742"/>
  <c r="B743"/>
  <c r="C743"/>
  <c r="B744"/>
  <c r="C744"/>
  <c r="B745"/>
  <c r="C745"/>
  <c r="B746"/>
  <c r="C746"/>
  <c r="B747"/>
  <c r="C747"/>
  <c r="B748"/>
  <c r="C748"/>
  <c r="B749"/>
  <c r="C749"/>
  <c r="B750"/>
  <c r="C750"/>
  <c r="B751"/>
  <c r="C751"/>
  <c r="B752"/>
  <c r="C752"/>
  <c r="B753"/>
  <c r="C753"/>
  <c r="B754"/>
  <c r="C754"/>
  <c r="B755"/>
  <c r="C755"/>
  <c r="B756"/>
  <c r="C756"/>
  <c r="B757"/>
  <c r="C757"/>
  <c r="B758"/>
  <c r="C758"/>
  <c r="B759"/>
  <c r="C759"/>
  <c r="B760"/>
  <c r="C760"/>
  <c r="B761"/>
  <c r="C761"/>
  <c r="B762"/>
  <c r="C762"/>
  <c r="B763"/>
  <c r="C763"/>
  <c r="B764"/>
  <c r="C764"/>
  <c r="B765"/>
  <c r="C765"/>
  <c r="B766"/>
  <c r="C766"/>
  <c r="B767"/>
  <c r="C767"/>
  <c r="B768"/>
  <c r="C768"/>
  <c r="B769"/>
  <c r="C769"/>
  <c r="B770"/>
  <c r="C770"/>
  <c r="B771"/>
  <c r="C771"/>
  <c r="B772"/>
  <c r="C772"/>
  <c r="B773"/>
  <c r="C773"/>
  <c r="B774"/>
  <c r="C774"/>
  <c r="B775"/>
  <c r="C775"/>
  <c r="B776"/>
  <c r="C776"/>
  <c r="B777"/>
  <c r="C777"/>
  <c r="B778"/>
  <c r="C778"/>
  <c r="B779"/>
  <c r="C779"/>
  <c r="B780"/>
  <c r="C780"/>
  <c r="B781"/>
  <c r="C781"/>
  <c r="B782"/>
  <c r="C782"/>
  <c r="B783"/>
  <c r="C783"/>
  <c r="B784"/>
  <c r="C784"/>
  <c r="B785"/>
  <c r="C785"/>
  <c r="B786"/>
  <c r="C786"/>
  <c r="B787"/>
  <c r="C787"/>
  <c r="B788"/>
  <c r="C788"/>
  <c r="B789"/>
  <c r="C789"/>
  <c r="B790"/>
  <c r="C790"/>
  <c r="B791"/>
  <c r="C791"/>
  <c r="H442" i="12"/>
  <c r="I442"/>
  <c r="J442"/>
  <c r="K442"/>
  <c r="L442"/>
  <c r="M442"/>
  <c r="N442"/>
  <c r="P442"/>
  <c r="H443"/>
  <c r="I443"/>
  <c r="J443"/>
  <c r="K443"/>
  <c r="L443"/>
  <c r="M443"/>
  <c r="N443"/>
  <c r="P443"/>
  <c r="H444"/>
  <c r="I444"/>
  <c r="J444"/>
  <c r="K444"/>
  <c r="L444"/>
  <c r="M444"/>
  <c r="N444"/>
  <c r="P444"/>
  <c r="H445"/>
  <c r="I445"/>
  <c r="J445"/>
  <c r="K445"/>
  <c r="L445"/>
  <c r="M445"/>
  <c r="N445"/>
  <c r="P445"/>
  <c r="H446"/>
  <c r="I446"/>
  <c r="J446"/>
  <c r="K446"/>
  <c r="L446"/>
  <c r="M446"/>
  <c r="N446"/>
  <c r="P446"/>
  <c r="H447"/>
  <c r="I447"/>
  <c r="J447"/>
  <c r="K447"/>
  <c r="L447"/>
  <c r="M447"/>
  <c r="N447"/>
  <c r="P447"/>
  <c r="H448"/>
  <c r="I448"/>
  <c r="J448"/>
  <c r="K448"/>
  <c r="L448"/>
  <c r="M448"/>
  <c r="N448"/>
  <c r="P448"/>
  <c r="H449"/>
  <c r="I449"/>
  <c r="J449"/>
  <c r="K449"/>
  <c r="L449"/>
  <c r="M449"/>
  <c r="N449"/>
  <c r="P449"/>
  <c r="H450"/>
  <c r="I450"/>
  <c r="J450"/>
  <c r="K450"/>
  <c r="L450"/>
  <c r="M450"/>
  <c r="N450"/>
  <c r="P450"/>
  <c r="H451"/>
  <c r="I451"/>
  <c r="J451"/>
  <c r="K451"/>
  <c r="L451"/>
  <c r="M451"/>
  <c r="N451"/>
  <c r="P451"/>
  <c r="H452"/>
  <c r="I452"/>
  <c r="J452"/>
  <c r="K452"/>
  <c r="L452"/>
  <c r="M452"/>
  <c r="N452"/>
  <c r="P452"/>
  <c r="H453"/>
  <c r="I453"/>
  <c r="J453"/>
  <c r="K453"/>
  <c r="L453"/>
  <c r="M453"/>
  <c r="N453"/>
  <c r="P453"/>
  <c r="H454"/>
  <c r="I454"/>
  <c r="J454"/>
  <c r="K454"/>
  <c r="L454"/>
  <c r="M454"/>
  <c r="N454"/>
  <c r="P454"/>
  <c r="H455"/>
  <c r="I455"/>
  <c r="J455"/>
  <c r="K455"/>
  <c r="L455"/>
  <c r="M455"/>
  <c r="N455"/>
  <c r="P455"/>
  <c r="H456"/>
  <c r="I456"/>
  <c r="J456"/>
  <c r="K456"/>
  <c r="L456"/>
  <c r="M456"/>
  <c r="N456"/>
  <c r="P456"/>
  <c r="H457"/>
  <c r="I457"/>
  <c r="J457"/>
  <c r="K457"/>
  <c r="L457"/>
  <c r="M457"/>
  <c r="N457"/>
  <c r="P457"/>
  <c r="H458"/>
  <c r="I458"/>
  <c r="J458"/>
  <c r="K458"/>
  <c r="L458"/>
  <c r="M458"/>
  <c r="N458"/>
  <c r="P458"/>
  <c r="H459"/>
  <c r="I459"/>
  <c r="J459"/>
  <c r="K459"/>
  <c r="L459"/>
  <c r="M459"/>
  <c r="N459"/>
  <c r="P459"/>
  <c r="H460"/>
  <c r="I460"/>
  <c r="J460"/>
  <c r="K460"/>
  <c r="L460"/>
  <c r="M460"/>
  <c r="N460"/>
  <c r="P460"/>
  <c r="H461"/>
  <c r="I461"/>
  <c r="J461"/>
  <c r="K461"/>
  <c r="L461"/>
  <c r="M461"/>
  <c r="N461"/>
  <c r="P461"/>
  <c r="H462"/>
  <c r="I462"/>
  <c r="J462"/>
  <c r="K462"/>
  <c r="L462"/>
  <c r="M462"/>
  <c r="N462"/>
  <c r="P462"/>
  <c r="H463"/>
  <c r="I463"/>
  <c r="J463"/>
  <c r="K463"/>
  <c r="L463"/>
  <c r="M463"/>
  <c r="N463"/>
  <c r="P463"/>
  <c r="H464"/>
  <c r="I464"/>
  <c r="J464"/>
  <c r="K464"/>
  <c r="L464"/>
  <c r="M464"/>
  <c r="N464"/>
  <c r="P464"/>
  <c r="H465"/>
  <c r="I465"/>
  <c r="J465"/>
  <c r="K465"/>
  <c r="L465"/>
  <c r="M465"/>
  <c r="N465"/>
  <c r="P465"/>
  <c r="H466"/>
  <c r="I466"/>
  <c r="J466"/>
  <c r="K466"/>
  <c r="L466"/>
  <c r="M466"/>
  <c r="N466"/>
  <c r="P466"/>
  <c r="H467"/>
  <c r="I467"/>
  <c r="J467"/>
  <c r="K467"/>
  <c r="L467"/>
  <c r="M467"/>
  <c r="N467"/>
  <c r="P467"/>
  <c r="H468"/>
  <c r="I468"/>
  <c r="J468"/>
  <c r="K468"/>
  <c r="L468"/>
  <c r="M468"/>
  <c r="N468"/>
  <c r="P468"/>
  <c r="H469"/>
  <c r="I469"/>
  <c r="J469"/>
  <c r="K469"/>
  <c r="L469"/>
  <c r="M469"/>
  <c r="N469"/>
  <c r="P469"/>
  <c r="H470"/>
  <c r="I470"/>
  <c r="J470"/>
  <c r="K470"/>
  <c r="L470"/>
  <c r="M470"/>
  <c r="N470"/>
  <c r="P470"/>
  <c r="H471"/>
  <c r="I471"/>
  <c r="J471"/>
  <c r="K471"/>
  <c r="L471"/>
  <c r="M471"/>
  <c r="N471"/>
  <c r="P471"/>
  <c r="H439"/>
  <c r="H440"/>
  <c r="H441"/>
  <c r="I439"/>
  <c r="I440"/>
  <c r="I441"/>
  <c r="J439"/>
  <c r="J440"/>
  <c r="J441"/>
  <c r="K439"/>
  <c r="K440"/>
  <c r="K441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719" i="11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L439" i="12"/>
  <c r="M439"/>
  <c r="P439"/>
  <c r="L440"/>
  <c r="M440"/>
  <c r="P440"/>
  <c r="L441"/>
  <c r="M441"/>
  <c r="P441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A439"/>
  <c r="A440"/>
  <c r="A441"/>
  <c r="A680" i="11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H420" i="12"/>
  <c r="I420"/>
  <c r="J420"/>
  <c r="K420"/>
  <c r="L420"/>
  <c r="P420"/>
  <c r="H421"/>
  <c r="I421"/>
  <c r="J421"/>
  <c r="K421"/>
  <c r="L421"/>
  <c r="P421"/>
  <c r="H422"/>
  <c r="I422"/>
  <c r="J422"/>
  <c r="K422"/>
  <c r="L422"/>
  <c r="P422"/>
  <c r="H423"/>
  <c r="I423"/>
  <c r="J423"/>
  <c r="K423"/>
  <c r="L423"/>
  <c r="P423"/>
  <c r="H424"/>
  <c r="I424"/>
  <c r="J424"/>
  <c r="K424"/>
  <c r="L424"/>
  <c r="P424"/>
  <c r="H425"/>
  <c r="I425"/>
  <c r="J425"/>
  <c r="K425"/>
  <c r="L425"/>
  <c r="P425"/>
  <c r="H426"/>
  <c r="I426"/>
  <c r="J426"/>
  <c r="K426"/>
  <c r="L426"/>
  <c r="P426"/>
  <c r="H427"/>
  <c r="I427"/>
  <c r="J427"/>
  <c r="K427"/>
  <c r="L427"/>
  <c r="P427"/>
  <c r="H428"/>
  <c r="I428"/>
  <c r="J428"/>
  <c r="K428"/>
  <c r="L428"/>
  <c r="P428"/>
  <c r="H429"/>
  <c r="I429"/>
  <c r="J429"/>
  <c r="K429"/>
  <c r="L429"/>
  <c r="P429"/>
  <c r="H430"/>
  <c r="I430"/>
  <c r="J430"/>
  <c r="K430"/>
  <c r="L430"/>
  <c r="P430"/>
  <c r="H431"/>
  <c r="I431"/>
  <c r="J431"/>
  <c r="K431"/>
  <c r="L431"/>
  <c r="P431"/>
  <c r="H432"/>
  <c r="I432"/>
  <c r="J432"/>
  <c r="K432"/>
  <c r="L432"/>
  <c r="P432"/>
  <c r="H433"/>
  <c r="I433"/>
  <c r="J433"/>
  <c r="K433"/>
  <c r="L433"/>
  <c r="P433"/>
  <c r="H434"/>
  <c r="I434"/>
  <c r="J434"/>
  <c r="K434"/>
  <c r="L434"/>
  <c r="P434"/>
  <c r="H435"/>
  <c r="I435"/>
  <c r="J435"/>
  <c r="K435"/>
  <c r="L435"/>
  <c r="P435"/>
  <c r="H436"/>
  <c r="I436"/>
  <c r="J436"/>
  <c r="K436"/>
  <c r="L436"/>
  <c r="P436"/>
  <c r="H437"/>
  <c r="I437"/>
  <c r="J437"/>
  <c r="K437"/>
  <c r="L437"/>
  <c r="P437"/>
  <c r="H438"/>
  <c r="I438"/>
  <c r="J438"/>
  <c r="K438"/>
  <c r="L438"/>
  <c r="P438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626" i="11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H355" i="12"/>
  <c r="I355"/>
  <c r="J355"/>
  <c r="K355"/>
  <c r="P355"/>
  <c r="H356"/>
  <c r="I356"/>
  <c r="J356"/>
  <c r="K356"/>
  <c r="P356"/>
  <c r="H357"/>
  <c r="I357"/>
  <c r="J357"/>
  <c r="K357"/>
  <c r="P357"/>
  <c r="H358"/>
  <c r="I358"/>
  <c r="J358"/>
  <c r="K358"/>
  <c r="P358"/>
  <c r="H359"/>
  <c r="I359"/>
  <c r="J359"/>
  <c r="K359"/>
  <c r="P359"/>
  <c r="H360"/>
  <c r="I360"/>
  <c r="J360"/>
  <c r="K360"/>
  <c r="P360"/>
  <c r="H361"/>
  <c r="I361"/>
  <c r="J361"/>
  <c r="K361"/>
  <c r="P361"/>
  <c r="H362"/>
  <c r="I362"/>
  <c r="J362"/>
  <c r="K362"/>
  <c r="P362"/>
  <c r="H363"/>
  <c r="I363"/>
  <c r="J363"/>
  <c r="K363"/>
  <c r="P363"/>
  <c r="H364"/>
  <c r="I364"/>
  <c r="J364"/>
  <c r="K364"/>
  <c r="P364"/>
  <c r="H365"/>
  <c r="I365"/>
  <c r="J365"/>
  <c r="K365"/>
  <c r="P365"/>
  <c r="H366"/>
  <c r="I366"/>
  <c r="J366"/>
  <c r="K366"/>
  <c r="P366"/>
  <c r="H367"/>
  <c r="I367"/>
  <c r="J367"/>
  <c r="K367"/>
  <c r="P367"/>
  <c r="H368"/>
  <c r="I368"/>
  <c r="J368"/>
  <c r="K368"/>
  <c r="P368"/>
  <c r="H369"/>
  <c r="I369"/>
  <c r="J369"/>
  <c r="K369"/>
  <c r="P369"/>
  <c r="H370"/>
  <c r="I370"/>
  <c r="J370"/>
  <c r="K370"/>
  <c r="P370"/>
  <c r="H371"/>
  <c r="I371"/>
  <c r="J371"/>
  <c r="K371"/>
  <c r="P371"/>
  <c r="H372"/>
  <c r="I372"/>
  <c r="J372"/>
  <c r="K372"/>
  <c r="P372"/>
  <c r="H373"/>
  <c r="I373"/>
  <c r="J373"/>
  <c r="K373"/>
  <c r="P373"/>
  <c r="H374"/>
  <c r="I374"/>
  <c r="J374"/>
  <c r="K374"/>
  <c r="P374"/>
  <c r="H375"/>
  <c r="I375"/>
  <c r="J375"/>
  <c r="K375"/>
  <c r="P375"/>
  <c r="H376"/>
  <c r="I376"/>
  <c r="J376"/>
  <c r="K376"/>
  <c r="P376"/>
  <c r="H377"/>
  <c r="I377"/>
  <c r="J377"/>
  <c r="K377"/>
  <c r="P377"/>
  <c r="H378"/>
  <c r="I378"/>
  <c r="J378"/>
  <c r="K378"/>
  <c r="P378"/>
  <c r="H379"/>
  <c r="I379"/>
  <c r="J379"/>
  <c r="K379"/>
  <c r="P379"/>
  <c r="H380"/>
  <c r="I380"/>
  <c r="J380"/>
  <c r="K380"/>
  <c r="P380"/>
  <c r="H381"/>
  <c r="I381"/>
  <c r="J381"/>
  <c r="K381"/>
  <c r="P381"/>
  <c r="H382"/>
  <c r="I382"/>
  <c r="J382"/>
  <c r="K382"/>
  <c r="P382"/>
  <c r="H383"/>
  <c r="I383"/>
  <c r="J383"/>
  <c r="K383"/>
  <c r="P383"/>
  <c r="H384"/>
  <c r="I384"/>
  <c r="J384"/>
  <c r="K384"/>
  <c r="P384"/>
  <c r="H385"/>
  <c r="I385"/>
  <c r="J385"/>
  <c r="K385"/>
  <c r="P385"/>
  <c r="H386"/>
  <c r="I386"/>
  <c r="J386"/>
  <c r="K386"/>
  <c r="P386"/>
  <c r="H387"/>
  <c r="I387"/>
  <c r="J387"/>
  <c r="K387"/>
  <c r="P387"/>
  <c r="H388"/>
  <c r="I388"/>
  <c r="J388"/>
  <c r="K388"/>
  <c r="P388"/>
  <c r="H389"/>
  <c r="I389"/>
  <c r="J389"/>
  <c r="K389"/>
  <c r="P389"/>
  <c r="H390"/>
  <c r="I390"/>
  <c r="J390"/>
  <c r="K390"/>
  <c r="P390"/>
  <c r="H391"/>
  <c r="I391"/>
  <c r="J391"/>
  <c r="K391"/>
  <c r="P391"/>
  <c r="H392"/>
  <c r="I392"/>
  <c r="J392"/>
  <c r="K392"/>
  <c r="P392"/>
  <c r="H393"/>
  <c r="I393"/>
  <c r="J393"/>
  <c r="K393"/>
  <c r="P393"/>
  <c r="H394"/>
  <c r="I394"/>
  <c r="J394"/>
  <c r="K394"/>
  <c r="P394"/>
  <c r="H395"/>
  <c r="I395"/>
  <c r="J395"/>
  <c r="K395"/>
  <c r="P395"/>
  <c r="H396"/>
  <c r="I396"/>
  <c r="J396"/>
  <c r="K396"/>
  <c r="P396"/>
  <c r="H397"/>
  <c r="I397"/>
  <c r="J397"/>
  <c r="K397"/>
  <c r="P397"/>
  <c r="H398"/>
  <c r="I398"/>
  <c r="J398"/>
  <c r="K398"/>
  <c r="P398"/>
  <c r="H399"/>
  <c r="I399"/>
  <c r="J399"/>
  <c r="K399"/>
  <c r="P399"/>
  <c r="H400"/>
  <c r="I400"/>
  <c r="J400"/>
  <c r="K400"/>
  <c r="P400"/>
  <c r="H401"/>
  <c r="I401"/>
  <c r="J401"/>
  <c r="K401"/>
  <c r="P401"/>
  <c r="H402"/>
  <c r="I402"/>
  <c r="J402"/>
  <c r="K402"/>
  <c r="P402"/>
  <c r="H403"/>
  <c r="I403"/>
  <c r="J403"/>
  <c r="K403"/>
  <c r="P403"/>
  <c r="H404"/>
  <c r="I404"/>
  <c r="J404"/>
  <c r="K404"/>
  <c r="P404"/>
  <c r="H405"/>
  <c r="I405"/>
  <c r="J405"/>
  <c r="K405"/>
  <c r="P405"/>
  <c r="H406"/>
  <c r="I406"/>
  <c r="J406"/>
  <c r="K406"/>
  <c r="P406"/>
  <c r="H407"/>
  <c r="I407"/>
  <c r="J407"/>
  <c r="K407"/>
  <c r="P407"/>
  <c r="H408"/>
  <c r="I408"/>
  <c r="J408"/>
  <c r="K408"/>
  <c r="P408"/>
  <c r="H409"/>
  <c r="I409"/>
  <c r="J409"/>
  <c r="K409"/>
  <c r="P409"/>
  <c r="H410"/>
  <c r="I410"/>
  <c r="J410"/>
  <c r="K410"/>
  <c r="P410"/>
  <c r="H411"/>
  <c r="I411"/>
  <c r="J411"/>
  <c r="K411"/>
  <c r="P411"/>
  <c r="H412"/>
  <c r="I412"/>
  <c r="J412"/>
  <c r="K412"/>
  <c r="P412"/>
  <c r="H413"/>
  <c r="I413"/>
  <c r="J413"/>
  <c r="K413"/>
  <c r="P413"/>
  <c r="H414"/>
  <c r="I414"/>
  <c r="J414"/>
  <c r="K414"/>
  <c r="P414"/>
  <c r="H415"/>
  <c r="I415"/>
  <c r="J415"/>
  <c r="K415"/>
  <c r="P415"/>
  <c r="H416"/>
  <c r="I416"/>
  <c r="J416"/>
  <c r="K416"/>
  <c r="P416"/>
  <c r="H417"/>
  <c r="I417"/>
  <c r="J417"/>
  <c r="K417"/>
  <c r="P417"/>
  <c r="H418"/>
  <c r="I418"/>
  <c r="J418"/>
  <c r="K418"/>
  <c r="P418"/>
  <c r="H419"/>
  <c r="I419"/>
  <c r="J419"/>
  <c r="K419"/>
  <c r="P419"/>
  <c r="A418"/>
  <c r="A419"/>
  <c r="A417"/>
  <c r="A416"/>
  <c r="A415"/>
  <c r="A414"/>
  <c r="A412"/>
  <c r="A413"/>
  <c r="A410"/>
  <c r="A411"/>
  <c r="A408"/>
  <c r="A409"/>
  <c r="A407"/>
  <c r="A406"/>
  <c r="A404"/>
  <c r="A405"/>
  <c r="A403"/>
  <c r="A401"/>
  <c r="A402"/>
  <c r="A400"/>
  <c r="A399"/>
  <c r="A398"/>
  <c r="A397"/>
  <c r="A396"/>
  <c r="A393"/>
  <c r="A394"/>
  <c r="A395"/>
  <c r="A387"/>
  <c r="A388"/>
  <c r="A389"/>
  <c r="A390"/>
  <c r="A391"/>
  <c r="A392"/>
  <c r="A386"/>
  <c r="A385"/>
  <c r="A383"/>
  <c r="A384"/>
  <c r="A382"/>
  <c r="A381"/>
  <c r="A380"/>
  <c r="A379"/>
  <c r="A378"/>
  <c r="A377"/>
  <c r="A376"/>
  <c r="A375"/>
  <c r="A373"/>
  <c r="A374"/>
  <c r="A372"/>
  <c r="A371"/>
  <c r="A368"/>
  <c r="A369"/>
  <c r="A370"/>
  <c r="A366"/>
  <c r="A367"/>
  <c r="A365"/>
  <c r="A360"/>
  <c r="A361"/>
  <c r="A362"/>
  <c r="A363"/>
  <c r="A364"/>
  <c r="A359"/>
  <c r="A358"/>
  <c r="A357"/>
  <c r="A356"/>
  <c r="A355"/>
  <c r="A465" i="11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H319" i="12"/>
  <c r="I319"/>
  <c r="J319"/>
  <c r="K319"/>
  <c r="L319"/>
  <c r="M319"/>
  <c r="N319"/>
  <c r="O319"/>
  <c r="P319"/>
  <c r="H320"/>
  <c r="I320"/>
  <c r="J320"/>
  <c r="K320"/>
  <c r="L320"/>
  <c r="M320"/>
  <c r="N320"/>
  <c r="O320"/>
  <c r="P320"/>
  <c r="H321"/>
  <c r="I321"/>
  <c r="J321"/>
  <c r="K321"/>
  <c r="L321"/>
  <c r="M321"/>
  <c r="N321"/>
  <c r="O321"/>
  <c r="P321"/>
  <c r="H322"/>
  <c r="I322"/>
  <c r="J322"/>
  <c r="K322"/>
  <c r="L322"/>
  <c r="M322"/>
  <c r="N322"/>
  <c r="O322"/>
  <c r="P322"/>
  <c r="H323"/>
  <c r="I323"/>
  <c r="J323"/>
  <c r="K323"/>
  <c r="L323"/>
  <c r="M323"/>
  <c r="N323"/>
  <c r="O323"/>
  <c r="P323"/>
  <c r="H324"/>
  <c r="I324"/>
  <c r="J324"/>
  <c r="K324"/>
  <c r="L324"/>
  <c r="M324"/>
  <c r="N324"/>
  <c r="O324"/>
  <c r="P324"/>
  <c r="H325"/>
  <c r="I325"/>
  <c r="J325"/>
  <c r="K325"/>
  <c r="L325"/>
  <c r="M325"/>
  <c r="N325"/>
  <c r="O325"/>
  <c r="P325"/>
  <c r="H326"/>
  <c r="I326"/>
  <c r="J326"/>
  <c r="K326"/>
  <c r="L326"/>
  <c r="M326"/>
  <c r="N326"/>
  <c r="O326"/>
  <c r="P326"/>
  <c r="H327"/>
  <c r="I327"/>
  <c r="J327"/>
  <c r="K327"/>
  <c r="L327"/>
  <c r="M327"/>
  <c r="N327"/>
  <c r="O327"/>
  <c r="P327"/>
  <c r="H328"/>
  <c r="I328"/>
  <c r="J328"/>
  <c r="K328"/>
  <c r="L328"/>
  <c r="M328"/>
  <c r="N328"/>
  <c r="O328"/>
  <c r="P328"/>
  <c r="H329"/>
  <c r="I329"/>
  <c r="J329"/>
  <c r="K329"/>
  <c r="L329"/>
  <c r="M329"/>
  <c r="N329"/>
  <c r="O329"/>
  <c r="P329"/>
  <c r="H330"/>
  <c r="I330"/>
  <c r="J330"/>
  <c r="K330"/>
  <c r="L330"/>
  <c r="M330"/>
  <c r="N330"/>
  <c r="O330"/>
  <c r="P330"/>
  <c r="H331"/>
  <c r="I331"/>
  <c r="J331"/>
  <c r="K331"/>
  <c r="L331"/>
  <c r="M331"/>
  <c r="N331"/>
  <c r="O331"/>
  <c r="P331"/>
  <c r="H332"/>
  <c r="I332"/>
  <c r="J332"/>
  <c r="K332"/>
  <c r="L332"/>
  <c r="M332"/>
  <c r="N332"/>
  <c r="O332"/>
  <c r="P332"/>
  <c r="H333"/>
  <c r="I333"/>
  <c r="J333"/>
  <c r="K333"/>
  <c r="L333"/>
  <c r="M333"/>
  <c r="N333"/>
  <c r="O333"/>
  <c r="P333"/>
  <c r="H334"/>
  <c r="I334"/>
  <c r="J334"/>
  <c r="K334"/>
  <c r="L334"/>
  <c r="M334"/>
  <c r="N334"/>
  <c r="O334"/>
  <c r="P334"/>
  <c r="H335"/>
  <c r="I335"/>
  <c r="J335"/>
  <c r="K335"/>
  <c r="L335"/>
  <c r="M335"/>
  <c r="N335"/>
  <c r="O335"/>
  <c r="P335"/>
  <c r="H336"/>
  <c r="I336"/>
  <c r="J336"/>
  <c r="K336"/>
  <c r="L336"/>
  <c r="M336"/>
  <c r="N336"/>
  <c r="O336"/>
  <c r="P336"/>
  <c r="H337"/>
  <c r="I337"/>
  <c r="J337"/>
  <c r="K337"/>
  <c r="L337"/>
  <c r="M337"/>
  <c r="N337"/>
  <c r="O337"/>
  <c r="P337"/>
  <c r="H338"/>
  <c r="I338"/>
  <c r="J338"/>
  <c r="K338"/>
  <c r="L338"/>
  <c r="M338"/>
  <c r="N338"/>
  <c r="O338"/>
  <c r="P338"/>
  <c r="H339"/>
  <c r="I339"/>
  <c r="J339"/>
  <c r="K339"/>
  <c r="L339"/>
  <c r="M339"/>
  <c r="N339"/>
  <c r="O339"/>
  <c r="P339"/>
  <c r="H340"/>
  <c r="I340"/>
  <c r="J340"/>
  <c r="K340"/>
  <c r="L340"/>
  <c r="M340"/>
  <c r="N340"/>
  <c r="O340"/>
  <c r="P340"/>
  <c r="H341"/>
  <c r="I341"/>
  <c r="J341"/>
  <c r="K341"/>
  <c r="L341"/>
  <c r="M341"/>
  <c r="N341"/>
  <c r="O341"/>
  <c r="P341"/>
  <c r="H342"/>
  <c r="I342"/>
  <c r="J342"/>
  <c r="K342"/>
  <c r="L342"/>
  <c r="M342"/>
  <c r="N342"/>
  <c r="O342"/>
  <c r="P342"/>
  <c r="H343"/>
  <c r="I343"/>
  <c r="J343"/>
  <c r="K343"/>
  <c r="L343"/>
  <c r="M343"/>
  <c r="N343"/>
  <c r="O343"/>
  <c r="P343"/>
  <c r="H344"/>
  <c r="I344"/>
  <c r="J344"/>
  <c r="K344"/>
  <c r="L344"/>
  <c r="M344"/>
  <c r="N344"/>
  <c r="O344"/>
  <c r="P344"/>
  <c r="H345"/>
  <c r="I345"/>
  <c r="J345"/>
  <c r="K345"/>
  <c r="L345"/>
  <c r="M345"/>
  <c r="N345"/>
  <c r="O345"/>
  <c r="P345"/>
  <c r="H346"/>
  <c r="I346"/>
  <c r="J346"/>
  <c r="K346"/>
  <c r="L346"/>
  <c r="M346"/>
  <c r="N346"/>
  <c r="O346"/>
  <c r="P346"/>
  <c r="H347"/>
  <c r="I347"/>
  <c r="J347"/>
  <c r="K347"/>
  <c r="L347"/>
  <c r="M347"/>
  <c r="N347"/>
  <c r="O347"/>
  <c r="P347"/>
  <c r="H348"/>
  <c r="I348"/>
  <c r="J348"/>
  <c r="K348"/>
  <c r="L348"/>
  <c r="M348"/>
  <c r="N348"/>
  <c r="O348"/>
  <c r="P348"/>
  <c r="H349"/>
  <c r="I349"/>
  <c r="J349"/>
  <c r="K349"/>
  <c r="L349"/>
  <c r="M349"/>
  <c r="N349"/>
  <c r="O349"/>
  <c r="P349"/>
  <c r="H350"/>
  <c r="I350"/>
  <c r="J350"/>
  <c r="K350"/>
  <c r="L350"/>
  <c r="M350"/>
  <c r="N350"/>
  <c r="O350"/>
  <c r="P350"/>
  <c r="H351"/>
  <c r="I351"/>
  <c r="J351"/>
  <c r="K351"/>
  <c r="L351"/>
  <c r="M351"/>
  <c r="N351"/>
  <c r="O351"/>
  <c r="P351"/>
  <c r="H352"/>
  <c r="I352"/>
  <c r="J352"/>
  <c r="K352"/>
  <c r="L352"/>
  <c r="M352"/>
  <c r="N352"/>
  <c r="O352"/>
  <c r="P352"/>
  <c r="H353"/>
  <c r="I353"/>
  <c r="J353"/>
  <c r="K353"/>
  <c r="L353"/>
  <c r="M353"/>
  <c r="N353"/>
  <c r="O353"/>
  <c r="P353"/>
  <c r="H354"/>
  <c r="I354"/>
  <c r="J354"/>
  <c r="K354"/>
  <c r="L354"/>
  <c r="M354"/>
  <c r="N354"/>
  <c r="O354"/>
  <c r="P354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P128" i="14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O35" i="12"/>
  <c r="O117"/>
  <c r="P63" i="14"/>
  <c r="P62"/>
  <c r="P61"/>
  <c r="P60"/>
  <c r="P59"/>
  <c r="P58"/>
  <c r="P57"/>
  <c r="P56"/>
  <c r="P55"/>
  <c r="P54"/>
  <c r="P53"/>
  <c r="P52"/>
  <c r="P51"/>
  <c r="P50"/>
  <c r="P49"/>
  <c r="P48"/>
  <c r="P47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35" i="12"/>
  <c r="N117"/>
  <c r="N63" i="14"/>
  <c r="N62"/>
  <c r="N61"/>
  <c r="N60"/>
  <c r="N59"/>
  <c r="N58"/>
  <c r="N57"/>
  <c r="N56"/>
  <c r="N55"/>
  <c r="N54"/>
  <c r="N53"/>
  <c r="N52"/>
  <c r="N51"/>
  <c r="N50"/>
  <c r="N49"/>
  <c r="N48"/>
  <c r="N47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M35" i="12"/>
  <c r="M117"/>
  <c r="L63" i="14"/>
  <c r="L62"/>
  <c r="L61"/>
  <c r="L60"/>
  <c r="L59"/>
  <c r="L58"/>
  <c r="L57"/>
  <c r="L56"/>
  <c r="L55"/>
  <c r="L54"/>
  <c r="L53"/>
  <c r="L52"/>
  <c r="L51"/>
  <c r="L50"/>
  <c r="L49"/>
  <c r="L48"/>
  <c r="L47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L35" i="12"/>
  <c r="L117"/>
  <c r="J63" i="14"/>
  <c r="J62"/>
  <c r="J61"/>
  <c r="J60"/>
  <c r="J59"/>
  <c r="J58"/>
  <c r="J57"/>
  <c r="J56"/>
  <c r="J55"/>
  <c r="J54"/>
  <c r="J53"/>
  <c r="J52"/>
  <c r="J51"/>
  <c r="J50"/>
  <c r="J49"/>
  <c r="J48"/>
  <c r="J47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K35" i="12"/>
  <c r="K117"/>
  <c r="H63" i="14"/>
  <c r="H62"/>
  <c r="H61"/>
  <c r="H60"/>
  <c r="H59"/>
  <c r="H58"/>
  <c r="H57"/>
  <c r="H56"/>
  <c r="H55"/>
  <c r="H54"/>
  <c r="H53"/>
  <c r="H52"/>
  <c r="H51"/>
  <c r="H50"/>
  <c r="H49"/>
  <c r="H48"/>
  <c r="H47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J35" i="12"/>
  <c r="J117"/>
  <c r="F63" i="14"/>
  <c r="F62"/>
  <c r="F61"/>
  <c r="F60"/>
  <c r="F59"/>
  <c r="F58"/>
  <c r="F57"/>
  <c r="F56"/>
  <c r="F55"/>
  <c r="F54"/>
  <c r="F53"/>
  <c r="F52"/>
  <c r="F51"/>
  <c r="F50"/>
  <c r="F49"/>
  <c r="F48"/>
  <c r="F47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I35" i="12"/>
  <c r="I117"/>
  <c r="D63" i="14"/>
  <c r="D62"/>
  <c r="D61"/>
  <c r="D60"/>
  <c r="D59"/>
  <c r="D58"/>
  <c r="D57"/>
  <c r="D56"/>
  <c r="D55"/>
  <c r="D54"/>
  <c r="D53"/>
  <c r="D52"/>
  <c r="D51"/>
  <c r="D50"/>
  <c r="D49"/>
  <c r="D48"/>
  <c r="D47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H35" i="12"/>
  <c r="H117"/>
  <c r="B63" i="14"/>
  <c r="B62"/>
  <c r="B61"/>
  <c r="B60"/>
  <c r="B59"/>
  <c r="B58"/>
  <c r="B57"/>
  <c r="B56"/>
  <c r="B55"/>
  <c r="B54"/>
  <c r="B53"/>
  <c r="B52"/>
  <c r="B51"/>
  <c r="B50"/>
  <c r="B49"/>
  <c r="B48"/>
  <c r="B47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R3"/>
  <c r="A40" i="11"/>
  <c r="A380"/>
  <c r="A252"/>
  <c r="A250"/>
  <c r="A246"/>
  <c r="A240"/>
  <c r="A236"/>
  <c r="A234"/>
  <c r="A230"/>
  <c r="A228"/>
  <c r="A220"/>
  <c r="A218"/>
  <c r="A214"/>
  <c r="A212"/>
  <c r="A204"/>
  <c r="A202"/>
  <c r="A58"/>
  <c r="A54"/>
  <c r="A44"/>
  <c r="A42"/>
  <c r="A38"/>
  <c r="A28"/>
  <c r="A26"/>
  <c r="A22"/>
  <c r="A16"/>
  <c r="A12"/>
  <c r="A10"/>
  <c r="A6"/>
  <c r="A4"/>
  <c r="C181" i="3"/>
  <c r="B181"/>
  <c r="C180"/>
  <c r="B180"/>
  <c r="C179"/>
  <c r="B179"/>
  <c r="C178"/>
  <c r="B178"/>
  <c r="C177"/>
  <c r="B177"/>
  <c r="C176"/>
  <c r="B176"/>
  <c r="C175"/>
  <c r="B175"/>
  <c r="C174"/>
  <c r="B174"/>
  <c r="C173"/>
  <c r="B173"/>
  <c r="C172"/>
  <c r="B172"/>
  <c r="C171"/>
  <c r="B171"/>
  <c r="C170"/>
  <c r="B170"/>
  <c r="C169"/>
  <c r="B169"/>
  <c r="C168"/>
  <c r="B168"/>
  <c r="C167"/>
  <c r="B167"/>
  <c r="C166"/>
  <c r="B166"/>
  <c r="C165"/>
  <c r="B165"/>
  <c r="C164"/>
  <c r="B164"/>
  <c r="C163"/>
  <c r="B163"/>
  <c r="C162"/>
  <c r="B162"/>
  <c r="C161"/>
  <c r="B161"/>
  <c r="C160"/>
  <c r="B160"/>
  <c r="C159"/>
  <c r="B159"/>
  <c r="C158"/>
  <c r="B158"/>
  <c r="C157"/>
  <c r="B157"/>
  <c r="C156"/>
  <c r="B156"/>
  <c r="C155"/>
  <c r="B155"/>
  <c r="C154"/>
  <c r="B154"/>
  <c r="C153"/>
  <c r="B153"/>
  <c r="C152"/>
  <c r="B152"/>
  <c r="C151"/>
  <c r="B151"/>
  <c r="C150"/>
  <c r="B150"/>
  <c r="C149"/>
  <c r="B149"/>
  <c r="C148"/>
  <c r="B148"/>
  <c r="C147"/>
  <c r="B147"/>
  <c r="C146"/>
  <c r="B146"/>
  <c r="C145"/>
  <c r="B145"/>
  <c r="C144"/>
  <c r="B144"/>
  <c r="C143"/>
  <c r="B143"/>
  <c r="C142"/>
  <c r="B142"/>
  <c r="C141"/>
  <c r="B141"/>
  <c r="C140"/>
  <c r="B140"/>
  <c r="C139"/>
  <c r="B139"/>
  <c r="C138"/>
  <c r="B138"/>
  <c r="C137"/>
  <c r="B137"/>
  <c r="C136"/>
  <c r="B136"/>
  <c r="C135"/>
  <c r="B135"/>
  <c r="C134"/>
  <c r="B134"/>
  <c r="C133"/>
  <c r="B133"/>
  <c r="C132"/>
  <c r="B132"/>
  <c r="C131"/>
  <c r="B131"/>
  <c r="C130"/>
  <c r="B130"/>
  <c r="C129"/>
  <c r="B129"/>
  <c r="C128"/>
  <c r="B128"/>
  <c r="C127"/>
  <c r="B127"/>
  <c r="C126"/>
  <c r="B126"/>
  <c r="C125"/>
  <c r="B125"/>
  <c r="C124"/>
  <c r="B124"/>
  <c r="C123"/>
  <c r="B123"/>
  <c r="C122"/>
  <c r="B122"/>
  <c r="C121"/>
  <c r="B121"/>
  <c r="C120"/>
  <c r="B120"/>
  <c r="C119"/>
  <c r="B119"/>
  <c r="C118"/>
  <c r="B118"/>
  <c r="C117"/>
  <c r="B117"/>
  <c r="C116"/>
  <c r="B116"/>
  <c r="C115"/>
  <c r="B115"/>
  <c r="C114"/>
  <c r="B114"/>
  <c r="C113"/>
  <c r="B113"/>
  <c r="C112"/>
  <c r="B112"/>
  <c r="C111"/>
  <c r="B111"/>
  <c r="C110"/>
  <c r="B110"/>
  <c r="C109"/>
  <c r="B109"/>
  <c r="C108"/>
  <c r="B108"/>
  <c r="C107"/>
  <c r="B107"/>
  <c r="C106"/>
  <c r="B106"/>
  <c r="C105"/>
  <c r="B105"/>
  <c r="C104"/>
  <c r="B104"/>
  <c r="C103"/>
  <c r="B103"/>
  <c r="C102"/>
  <c r="B102"/>
  <c r="C101"/>
  <c r="B101"/>
  <c r="C100"/>
  <c r="B100"/>
  <c r="C99"/>
  <c r="B99"/>
  <c r="C98"/>
  <c r="B98"/>
  <c r="C97"/>
  <c r="B97"/>
  <c r="C96"/>
  <c r="B96"/>
  <c r="C95"/>
  <c r="B95"/>
  <c r="C94"/>
  <c r="B94"/>
  <c r="C93"/>
  <c r="B93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C5"/>
  <c r="B5"/>
  <c r="C4"/>
  <c r="B4"/>
  <c r="C3"/>
  <c r="B3"/>
  <c r="C2"/>
  <c r="B2"/>
  <c r="P4" i="1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P3"/>
  <c r="N3"/>
  <c r="L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3"/>
  <c r="P42" i="10"/>
  <c r="D4" i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3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4"/>
  <c r="B5"/>
  <c r="B6"/>
  <c r="B7"/>
  <c r="B8"/>
  <c r="B9"/>
  <c r="B10"/>
  <c r="B11"/>
  <c r="B12"/>
  <c r="B13"/>
  <c r="B14"/>
  <c r="B15"/>
  <c r="B16"/>
  <c r="B17"/>
  <c r="B3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F402" i="10"/>
  <c r="G402"/>
  <c r="H402"/>
  <c r="I402"/>
  <c r="J402"/>
  <c r="K402"/>
  <c r="L402"/>
  <c r="M402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3"/>
  <c r="P44"/>
  <c r="P45"/>
  <c r="P46"/>
  <c r="P47"/>
  <c r="P48"/>
  <c r="P49"/>
  <c r="P50"/>
  <c r="P51"/>
  <c r="P52"/>
  <c r="P53"/>
  <c r="P54"/>
  <c r="P3"/>
  <c r="N4"/>
  <c r="N5"/>
  <c r="N9"/>
  <c r="N21"/>
  <c r="N25"/>
  <c r="N28"/>
  <c r="N37"/>
  <c r="N44"/>
  <c r="N49"/>
  <c r="N52"/>
  <c r="N63"/>
  <c r="N65"/>
  <c r="N92"/>
  <c r="N93"/>
  <c r="N101"/>
  <c r="N111"/>
  <c r="N119"/>
  <c r="N127"/>
  <c r="N132"/>
  <c r="N137"/>
  <c r="N140"/>
  <c r="N149"/>
  <c r="N165"/>
  <c r="N172"/>
  <c r="N188"/>
  <c r="N204"/>
  <c r="N205"/>
  <c r="N221"/>
  <c r="N239"/>
  <c r="N244"/>
  <c r="N252"/>
  <c r="N257"/>
  <c r="N268"/>
  <c r="N281"/>
  <c r="N287"/>
  <c r="N3"/>
  <c r="N131"/>
  <c r="N106"/>
  <c r="N6"/>
  <c r="N7"/>
  <c r="N14"/>
  <c r="N15"/>
  <c r="N17"/>
  <c r="N22"/>
  <c r="N26"/>
  <c r="N29"/>
  <c r="N30"/>
  <c r="N31"/>
  <c r="N38"/>
  <c r="N45"/>
  <c r="N48"/>
  <c r="N50"/>
  <c r="N51"/>
  <c r="N55"/>
  <c r="N67"/>
  <c r="N72"/>
  <c r="N74"/>
  <c r="N77"/>
  <c r="N88"/>
  <c r="N90"/>
  <c r="N99"/>
  <c r="N103"/>
  <c r="N109"/>
  <c r="N110"/>
  <c r="N112"/>
  <c r="N115"/>
  <c r="N118"/>
  <c r="N120"/>
  <c r="N123"/>
  <c r="N125"/>
  <c r="N128"/>
  <c r="N133"/>
  <c r="N134"/>
  <c r="N138"/>
  <c r="N139"/>
  <c r="N141"/>
  <c r="N142"/>
  <c r="N143"/>
  <c r="N146"/>
  <c r="N150"/>
  <c r="N158"/>
  <c r="N166"/>
  <c r="N168"/>
  <c r="N176"/>
  <c r="N178"/>
  <c r="N181"/>
  <c r="N183"/>
  <c r="N184"/>
  <c r="N185"/>
  <c r="N187"/>
  <c r="N192"/>
  <c r="N194"/>
  <c r="N196"/>
  <c r="N197"/>
  <c r="N203"/>
  <c r="N207"/>
  <c r="N208"/>
  <c r="N211"/>
  <c r="N213"/>
  <c r="N215"/>
  <c r="N216"/>
  <c r="N219"/>
  <c r="N222"/>
  <c r="N224"/>
  <c r="N227"/>
  <c r="N237"/>
  <c r="N238"/>
  <c r="N243"/>
  <c r="N248"/>
  <c r="N250"/>
  <c r="N254"/>
  <c r="N255"/>
  <c r="N262"/>
  <c r="N273"/>
  <c r="N274"/>
  <c r="N280"/>
  <c r="N285"/>
  <c r="N286"/>
  <c r="N288"/>
  <c r="N291"/>
  <c r="N293"/>
  <c r="N296"/>
  <c r="N299"/>
  <c r="N300"/>
  <c r="N301"/>
  <c r="N302"/>
  <c r="N305"/>
  <c r="N307"/>
  <c r="N309"/>
  <c r="N312"/>
  <c r="N315"/>
  <c r="N318"/>
  <c r="N10"/>
  <c r="N82"/>
  <c r="N97"/>
  <c r="N162"/>
  <c r="N258"/>
  <c r="N29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8"/>
  <c r="N377"/>
  <c r="N376"/>
  <c r="N375"/>
  <c r="N374"/>
  <c r="N373"/>
  <c r="N372"/>
  <c r="N371"/>
  <c r="N370"/>
  <c r="N369"/>
  <c r="N368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298"/>
  <c r="N282"/>
  <c r="N130"/>
  <c r="N81"/>
  <c r="N18"/>
  <c r="H3" i="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2"/>
  <c r="A391" i="11"/>
  <c r="A19"/>
  <c r="A452"/>
  <c r="A389"/>
  <c r="A387"/>
  <c r="A385"/>
  <c r="A383"/>
  <c r="A381"/>
  <c r="A379"/>
  <c r="A11"/>
  <c r="A15"/>
  <c r="A27"/>
  <c r="A31"/>
  <c r="A43"/>
  <c r="A203"/>
  <c r="A219"/>
  <c r="A235"/>
  <c r="A3"/>
  <c r="A24"/>
  <c r="A390"/>
  <c r="A388"/>
  <c r="A386"/>
  <c r="A384"/>
  <c r="A382"/>
  <c r="A248"/>
  <c r="A392"/>
  <c r="A59"/>
  <c r="A251"/>
  <c r="A239"/>
  <c r="A393"/>
  <c r="A205"/>
  <c r="A217"/>
  <c r="A33"/>
  <c r="A52"/>
  <c r="A216"/>
  <c r="A232"/>
  <c r="A245"/>
  <c r="A13"/>
  <c r="A32"/>
  <c r="A48"/>
  <c r="A225"/>
  <c r="A244"/>
  <c r="A256"/>
  <c r="A53"/>
  <c r="A25"/>
  <c r="A47"/>
  <c r="A211"/>
  <c r="A224"/>
  <c r="A255"/>
  <c r="A9"/>
  <c r="A17"/>
  <c r="A37"/>
  <c r="A201"/>
  <c r="A209"/>
  <c r="A229"/>
  <c r="A253"/>
  <c r="A8"/>
  <c r="A21"/>
  <c r="A36"/>
  <c r="A45"/>
  <c r="A51"/>
  <c r="A57"/>
  <c r="A200"/>
  <c r="A208"/>
  <c r="A213"/>
  <c r="A223"/>
  <c r="A237"/>
  <c r="A243"/>
  <c r="A249"/>
  <c r="A257"/>
  <c r="A5"/>
  <c r="A20"/>
  <c r="A29"/>
  <c r="A35"/>
  <c r="A41"/>
  <c r="A49"/>
  <c r="A56"/>
  <c r="A207"/>
  <c r="A221"/>
  <c r="A227"/>
  <c r="A233"/>
  <c r="A241"/>
  <c r="A2"/>
  <c r="A14"/>
  <c r="A18"/>
  <c r="A30"/>
  <c r="A34"/>
  <c r="A46"/>
  <c r="A50"/>
  <c r="A206"/>
  <c r="A210"/>
  <c r="A222"/>
  <c r="A226"/>
  <c r="A238"/>
  <c r="A242"/>
  <c r="A254"/>
  <c r="A258"/>
  <c r="A7"/>
  <c r="A23"/>
  <c r="A39"/>
  <c r="A55"/>
  <c r="A199"/>
  <c r="A215"/>
  <c r="A231"/>
  <c r="A247"/>
  <c r="N89" i="10"/>
  <c r="N265"/>
  <c r="N214"/>
  <c r="N170"/>
  <c r="N33"/>
  <c r="N186"/>
  <c r="N34"/>
  <c r="N98"/>
  <c r="N242"/>
  <c r="N202"/>
  <c r="N234"/>
  <c r="N193"/>
  <c r="N177"/>
  <c r="N23"/>
  <c r="N217"/>
  <c r="N226"/>
  <c r="N210"/>
  <c r="N145"/>
  <c r="N121"/>
  <c r="N57"/>
  <c r="N41"/>
  <c r="N153"/>
  <c r="N154"/>
  <c r="N182"/>
  <c r="N122"/>
  <c r="N58"/>
  <c r="N42"/>
  <c r="N218"/>
  <c r="N114"/>
  <c r="N289"/>
  <c r="N249"/>
  <c r="N169"/>
  <c r="N105"/>
  <c r="N11"/>
  <c r="N27"/>
  <c r="N313"/>
  <c r="N225"/>
  <c r="N209"/>
  <c r="N241"/>
  <c r="N201"/>
  <c r="N161"/>
  <c r="N129"/>
  <c r="N113"/>
  <c r="N73"/>
  <c r="N297"/>
  <c r="N233"/>
  <c r="N155"/>
  <c r="N270"/>
  <c r="N136"/>
  <c r="N86"/>
  <c r="N102"/>
  <c r="N78"/>
  <c r="N306"/>
  <c r="N266"/>
  <c r="N251"/>
  <c r="N107"/>
  <c r="N59"/>
  <c r="N43"/>
  <c r="N283"/>
  <c r="N235"/>
  <c r="N195"/>
  <c r="N179"/>
  <c r="N147"/>
  <c r="N91"/>
  <c r="N171"/>
  <c r="N83"/>
  <c r="N19"/>
  <c r="N75"/>
  <c r="N275"/>
  <c r="N35"/>
  <c r="N267"/>
  <c r="N259"/>
  <c r="N163"/>
  <c r="N80"/>
  <c r="N159"/>
  <c r="N256"/>
  <c r="N56"/>
  <c r="N190"/>
  <c r="N94"/>
  <c r="N46"/>
  <c r="N310"/>
  <c r="N294"/>
  <c r="N206"/>
  <c r="N70"/>
  <c r="N278"/>
  <c r="N246"/>
  <c r="N62"/>
  <c r="N174"/>
  <c r="N198"/>
  <c r="N126"/>
  <c r="N54"/>
  <c r="N135"/>
  <c r="N272"/>
  <c r="N104"/>
  <c r="N191"/>
  <c r="N264"/>
  <c r="N167"/>
  <c r="N157"/>
  <c r="N87"/>
  <c r="N13"/>
  <c r="N152"/>
  <c r="N245"/>
  <c r="N247"/>
  <c r="N144"/>
  <c r="N8"/>
  <c r="N277"/>
  <c r="N311"/>
  <c r="N96"/>
  <c r="N236"/>
  <c r="N228"/>
  <c r="N68"/>
  <c r="N314"/>
  <c r="N303"/>
  <c r="N276"/>
  <c r="N229"/>
  <c r="N180"/>
  <c r="N160"/>
  <c r="N151"/>
  <c r="N124"/>
  <c r="N79"/>
  <c r="N69"/>
  <c r="N292"/>
  <c r="N36"/>
  <c r="N12"/>
  <c r="N231"/>
  <c r="N116"/>
  <c r="N60"/>
  <c r="N47"/>
  <c r="N39"/>
  <c r="N100"/>
  <c r="N308"/>
  <c r="N279"/>
  <c r="N269"/>
  <c r="N261"/>
  <c r="N240"/>
  <c r="N232"/>
  <c r="N220"/>
  <c r="N173"/>
  <c r="N117"/>
  <c r="N61"/>
  <c r="N40"/>
  <c r="N16"/>
  <c r="N317"/>
  <c r="N260"/>
  <c r="N71"/>
  <c r="N319"/>
  <c r="N295"/>
  <c r="N223"/>
  <c r="N199"/>
  <c r="N164"/>
  <c r="N84"/>
  <c r="N53"/>
  <c r="N316"/>
  <c r="N284"/>
  <c r="N271"/>
  <c r="N263"/>
  <c r="N253"/>
  <c r="N212"/>
  <c r="N200"/>
  <c r="N189"/>
  <c r="N175"/>
  <c r="N156"/>
  <c r="N148"/>
  <c r="N108"/>
  <c r="N95"/>
  <c r="N85"/>
  <c r="N76"/>
  <c r="N64"/>
  <c r="N32"/>
  <c r="N20"/>
  <c r="N66"/>
  <c r="N24"/>
  <c r="N230"/>
  <c r="N304"/>
  <c r="O318" i="12"/>
  <c r="K318"/>
  <c r="M317"/>
  <c r="O316"/>
  <c r="P17" i="14"/>
  <c r="K316" i="12"/>
  <c r="H17" i="14"/>
  <c r="M315" i="12"/>
  <c r="O314"/>
  <c r="P4" i="14"/>
  <c r="K314" i="12"/>
  <c r="H4" i="14"/>
  <c r="M313" i="12"/>
  <c r="O312"/>
  <c r="K312"/>
  <c r="M311"/>
  <c r="O310"/>
  <c r="K310"/>
  <c r="M309"/>
  <c r="O308"/>
  <c r="K308"/>
  <c r="M307"/>
  <c r="O306"/>
  <c r="K306"/>
  <c r="M305"/>
  <c r="O304"/>
  <c r="K304"/>
  <c r="M303"/>
  <c r="L10" i="14"/>
  <c r="O302" i="12"/>
  <c r="K302"/>
  <c r="M301"/>
  <c r="O300"/>
  <c r="K300"/>
  <c r="M299"/>
  <c r="O298"/>
  <c r="K298"/>
  <c r="M297"/>
  <c r="O296"/>
  <c r="K296"/>
  <c r="M295"/>
  <c r="O294"/>
  <c r="K294"/>
  <c r="M293"/>
  <c r="O292"/>
  <c r="K292"/>
  <c r="M291"/>
  <c r="O290"/>
  <c r="K290"/>
  <c r="M289"/>
  <c r="O288"/>
  <c r="K288"/>
  <c r="M287"/>
  <c r="O286"/>
  <c r="K286"/>
  <c r="M285"/>
  <c r="O284"/>
  <c r="K284"/>
  <c r="M283"/>
  <c r="O282"/>
  <c r="K282"/>
  <c r="M281"/>
  <c r="O280"/>
  <c r="K280"/>
  <c r="M279"/>
  <c r="O278"/>
  <c r="K278"/>
  <c r="M277"/>
  <c r="O276"/>
  <c r="K276"/>
  <c r="M275"/>
  <c r="O274"/>
  <c r="P11" i="14"/>
  <c r="K274" i="12"/>
  <c r="H11" i="14"/>
  <c r="M273" i="12"/>
  <c r="O272"/>
  <c r="K272"/>
  <c r="M271"/>
  <c r="O270"/>
  <c r="K270"/>
  <c r="M269"/>
  <c r="O268"/>
  <c r="K268"/>
  <c r="M267"/>
  <c r="O266"/>
  <c r="K266"/>
  <c r="M265"/>
  <c r="O264"/>
  <c r="K264"/>
  <c r="M263"/>
  <c r="O262"/>
  <c r="K262"/>
  <c r="M261"/>
  <c r="O260"/>
  <c r="K260"/>
  <c r="N318"/>
  <c r="O317"/>
  <c r="J317"/>
  <c r="J316"/>
  <c r="F17" i="14"/>
  <c r="K315" i="12"/>
  <c r="L314"/>
  <c r="J4" i="14"/>
  <c r="L313" i="12"/>
  <c r="M312"/>
  <c r="N311"/>
  <c r="N310"/>
  <c r="O309"/>
  <c r="J309"/>
  <c r="J308"/>
  <c r="K307"/>
  <c r="L306"/>
  <c r="L305"/>
  <c r="M304"/>
  <c r="N303"/>
  <c r="N10" i="14"/>
  <c r="N302" i="12"/>
  <c r="O301"/>
  <c r="J301"/>
  <c r="J300"/>
  <c r="K299"/>
  <c r="L298"/>
  <c r="L297"/>
  <c r="M296"/>
  <c r="N295"/>
  <c r="N294"/>
  <c r="O293"/>
  <c r="J293"/>
  <c r="J292"/>
  <c r="K291"/>
  <c r="L290"/>
  <c r="L289"/>
  <c r="M288"/>
  <c r="N287"/>
  <c r="N286"/>
  <c r="O285"/>
  <c r="J285"/>
  <c r="J284"/>
  <c r="K283"/>
  <c r="L282"/>
  <c r="L281"/>
  <c r="M280"/>
  <c r="N279"/>
  <c r="N278"/>
  <c r="O277"/>
  <c r="J277"/>
  <c r="J276"/>
  <c r="K275"/>
  <c r="L274"/>
  <c r="J11" i="14"/>
  <c r="L273" i="12"/>
  <c r="M272"/>
  <c r="N271"/>
  <c r="N270"/>
  <c r="O269"/>
  <c r="J269"/>
  <c r="J268"/>
  <c r="K267"/>
  <c r="L266"/>
  <c r="L265"/>
  <c r="M264"/>
  <c r="N263"/>
  <c r="N262"/>
  <c r="O261"/>
  <c r="J261"/>
  <c r="J260"/>
  <c r="L259"/>
  <c r="N258"/>
  <c r="J258"/>
  <c r="L257"/>
  <c r="N256"/>
  <c r="J256"/>
  <c r="L255"/>
  <c r="N254"/>
  <c r="J254"/>
  <c r="L253"/>
  <c r="N252"/>
  <c r="J252"/>
  <c r="L251"/>
  <c r="J27" i="14"/>
  <c r="N250" i="12"/>
  <c r="J250"/>
  <c r="L249"/>
  <c r="J8" i="14"/>
  <c r="N248" i="12"/>
  <c r="J248"/>
  <c r="L247"/>
  <c r="N246"/>
  <c r="J246"/>
  <c r="L245"/>
  <c r="N244"/>
  <c r="N37" i="14"/>
  <c r="J244" i="12"/>
  <c r="F37" i="14"/>
  <c r="L243" i="12"/>
  <c r="N242"/>
  <c r="J242"/>
  <c r="L241"/>
  <c r="N240"/>
  <c r="J240"/>
  <c r="L239"/>
  <c r="N238"/>
  <c r="J238"/>
  <c r="L237"/>
  <c r="N236"/>
  <c r="J236"/>
  <c r="L235"/>
  <c r="N234"/>
  <c r="J234"/>
  <c r="L233"/>
  <c r="N232"/>
  <c r="J232"/>
  <c r="L231"/>
  <c r="N230"/>
  <c r="J230"/>
  <c r="L229"/>
  <c r="N228"/>
  <c r="J228"/>
  <c r="L227"/>
  <c r="N226"/>
  <c r="J226"/>
  <c r="L225"/>
  <c r="N224"/>
  <c r="J224"/>
  <c r="L223"/>
  <c r="N222"/>
  <c r="J222"/>
  <c r="L221"/>
  <c r="N220"/>
  <c r="J220"/>
  <c r="L219"/>
  <c r="N218"/>
  <c r="J218"/>
  <c r="L217"/>
  <c r="J41" i="14"/>
  <c r="N216" i="12"/>
  <c r="J216"/>
  <c r="L215"/>
  <c r="N214"/>
  <c r="J214"/>
  <c r="L213"/>
  <c r="N212"/>
  <c r="N9" i="14"/>
  <c r="J212" i="12"/>
  <c r="F9" i="14"/>
  <c r="L211" i="12"/>
  <c r="N210"/>
  <c r="J210"/>
  <c r="L209"/>
  <c r="N208"/>
  <c r="J208"/>
  <c r="L207"/>
  <c r="N206"/>
  <c r="J206"/>
  <c r="L205"/>
  <c r="N204"/>
  <c r="N44" i="14"/>
  <c r="J204" i="12"/>
  <c r="F44" i="14"/>
  <c r="L203" i="12"/>
  <c r="N202"/>
  <c r="J202"/>
  <c r="L201"/>
  <c r="N200"/>
  <c r="J200"/>
  <c r="L199"/>
  <c r="N198"/>
  <c r="J198"/>
  <c r="L197"/>
  <c r="N196"/>
  <c r="J196"/>
  <c r="L195"/>
  <c r="N194"/>
  <c r="J194"/>
  <c r="L193"/>
  <c r="N192"/>
  <c r="J192"/>
  <c r="L191"/>
  <c r="N190"/>
  <c r="J190"/>
  <c r="L189"/>
  <c r="N188"/>
  <c r="J188"/>
  <c r="L187"/>
  <c r="N186"/>
  <c r="J186"/>
  <c r="L185"/>
  <c r="N184"/>
  <c r="N13" i="14"/>
  <c r="J184" i="12"/>
  <c r="F13" i="14"/>
  <c r="L183" i="12"/>
  <c r="N182"/>
  <c r="J182"/>
  <c r="L181"/>
  <c r="J31" i="14"/>
  <c r="N180" i="12"/>
  <c r="J180"/>
  <c r="L179"/>
  <c r="J22" i="14"/>
  <c r="N178" i="12"/>
  <c r="J178"/>
  <c r="L177"/>
  <c r="N176"/>
  <c r="J176"/>
  <c r="L175"/>
  <c r="N174"/>
  <c r="J174"/>
  <c r="L173"/>
  <c r="N172"/>
  <c r="J172"/>
  <c r="L171"/>
  <c r="N170"/>
  <c r="J170"/>
  <c r="L169"/>
  <c r="N168"/>
  <c r="J168"/>
  <c r="L167"/>
  <c r="J7" i="14"/>
  <c r="N166" i="12"/>
  <c r="J166"/>
  <c r="L165"/>
  <c r="N164"/>
  <c r="J164"/>
  <c r="L163"/>
  <c r="N162"/>
  <c r="J162"/>
  <c r="L161"/>
  <c r="N160"/>
  <c r="J160"/>
  <c r="L159"/>
  <c r="N158"/>
  <c r="J158"/>
  <c r="L157"/>
  <c r="J33" i="14"/>
  <c r="N156" i="12"/>
  <c r="J156"/>
  <c r="L155"/>
  <c r="N154"/>
  <c r="J154"/>
  <c r="L153"/>
  <c r="N152"/>
  <c r="J152"/>
  <c r="L151"/>
  <c r="N150"/>
  <c r="J150"/>
  <c r="L149"/>
  <c r="N148"/>
  <c r="J148"/>
  <c r="L147"/>
  <c r="N146"/>
  <c r="J146"/>
  <c r="L145"/>
  <c r="N144"/>
  <c r="J144"/>
  <c r="L143"/>
  <c r="N142"/>
  <c r="J142"/>
  <c r="L141"/>
  <c r="N140"/>
  <c r="J140"/>
  <c r="L139"/>
  <c r="N138"/>
  <c r="J138"/>
  <c r="L137"/>
  <c r="N136"/>
  <c r="J136"/>
  <c r="L135"/>
  <c r="N134"/>
  <c r="J134"/>
  <c r="L133"/>
  <c r="N132"/>
  <c r="J132"/>
  <c r="L131"/>
  <c r="N130"/>
  <c r="J130"/>
  <c r="L129"/>
  <c r="N128"/>
  <c r="J128"/>
  <c r="L127"/>
  <c r="N126"/>
  <c r="J126"/>
  <c r="L125"/>
  <c r="N124"/>
  <c r="J124"/>
  <c r="L123"/>
  <c r="N122"/>
  <c r="J122"/>
  <c r="L121"/>
  <c r="N12" i="14"/>
  <c r="F12"/>
  <c r="L120" i="12"/>
  <c r="N119"/>
  <c r="J119"/>
  <c r="L118"/>
  <c r="L116"/>
  <c r="N115"/>
  <c r="J115"/>
  <c r="L114"/>
  <c r="N113"/>
  <c r="J113"/>
  <c r="L112"/>
  <c r="N111"/>
  <c r="J111"/>
  <c r="L110"/>
  <c r="N109"/>
  <c r="J109"/>
  <c r="L108"/>
  <c r="N107"/>
  <c r="J107"/>
  <c r="L106"/>
  <c r="L104"/>
  <c r="J40" i="14"/>
  <c r="N103" i="12"/>
  <c r="J103"/>
  <c r="L102"/>
  <c r="N101"/>
  <c r="N5" i="14"/>
  <c r="J101" i="12"/>
  <c r="F5" i="14"/>
  <c r="L100" i="12"/>
  <c r="N99"/>
  <c r="J99"/>
  <c r="L98"/>
  <c r="N97"/>
  <c r="J97"/>
  <c r="L96"/>
  <c r="N95"/>
  <c r="J95"/>
  <c r="L94"/>
  <c r="N93"/>
  <c r="J93"/>
  <c r="L92"/>
  <c r="N91"/>
  <c r="J91"/>
  <c r="L90"/>
  <c r="N89"/>
  <c r="J89"/>
  <c r="L88"/>
  <c r="N87"/>
  <c r="J87"/>
  <c r="L86"/>
  <c r="N85"/>
  <c r="J85"/>
  <c r="L84"/>
  <c r="N83"/>
  <c r="J83"/>
  <c r="L82"/>
  <c r="N81"/>
  <c r="J81"/>
  <c r="L80"/>
  <c r="N79"/>
  <c r="J79"/>
  <c r="L78"/>
  <c r="N77"/>
  <c r="J77"/>
  <c r="L76"/>
  <c r="N75"/>
  <c r="J75"/>
  <c r="L74"/>
  <c r="N73"/>
  <c r="J73"/>
  <c r="L72"/>
  <c r="N71"/>
  <c r="J71"/>
  <c r="L70"/>
  <c r="N69"/>
  <c r="J69"/>
  <c r="L68"/>
  <c r="N67"/>
  <c r="J67"/>
  <c r="L66"/>
  <c r="J28" i="14"/>
  <c r="N65" i="12"/>
  <c r="J65"/>
  <c r="L64"/>
  <c r="N63"/>
  <c r="J63"/>
  <c r="L62"/>
  <c r="N61"/>
  <c r="N25" i="14"/>
  <c r="J61" i="12"/>
  <c r="F25" i="14"/>
  <c r="L60" i="12"/>
  <c r="N59"/>
  <c r="J59"/>
  <c r="L58"/>
  <c r="N57"/>
  <c r="J57"/>
  <c r="L56"/>
  <c r="J38" i="14"/>
  <c r="N55" i="12"/>
  <c r="J55"/>
  <c r="L54"/>
  <c r="N53"/>
  <c r="J53"/>
  <c r="L52"/>
  <c r="J45" i="14"/>
  <c r="N51" i="12"/>
  <c r="J51"/>
  <c r="L50"/>
  <c r="N49"/>
  <c r="J49"/>
  <c r="L48"/>
  <c r="N47"/>
  <c r="J47"/>
  <c r="L46"/>
  <c r="N45"/>
  <c r="J45"/>
  <c r="L44"/>
  <c r="N43"/>
  <c r="J43"/>
  <c r="M318"/>
  <c r="L317"/>
  <c r="L316"/>
  <c r="J17" i="14"/>
  <c r="J315" i="12"/>
  <c r="O313"/>
  <c r="N312"/>
  <c r="L311"/>
  <c r="L310"/>
  <c r="K309"/>
  <c r="O307"/>
  <c r="N306"/>
  <c r="N305"/>
  <c r="L304"/>
  <c r="K303"/>
  <c r="H10" i="14"/>
  <c r="J302" i="12"/>
  <c r="N300"/>
  <c r="N299"/>
  <c r="M298"/>
  <c r="K297"/>
  <c r="J296"/>
  <c r="J295"/>
  <c r="N293"/>
  <c r="M292"/>
  <c r="L291"/>
  <c r="J290"/>
  <c r="J289"/>
  <c r="O287"/>
  <c r="M286"/>
  <c r="L285"/>
  <c r="L284"/>
  <c r="J283"/>
  <c r="O281"/>
  <c r="N280"/>
  <c r="L279"/>
  <c r="L278"/>
  <c r="K277"/>
  <c r="O275"/>
  <c r="N274"/>
  <c r="N11" i="14"/>
  <c r="N273" i="12"/>
  <c r="L272"/>
  <c r="K271"/>
  <c r="J270"/>
  <c r="N268"/>
  <c r="N267"/>
  <c r="M266"/>
  <c r="K265"/>
  <c r="J264"/>
  <c r="J263"/>
  <c r="N261"/>
  <c r="M260"/>
  <c r="M259"/>
  <c r="M258"/>
  <c r="N257"/>
  <c r="O256"/>
  <c r="O255"/>
  <c r="J255"/>
  <c r="K254"/>
  <c r="K253"/>
  <c r="L252"/>
  <c r="M251"/>
  <c r="L27" i="14"/>
  <c r="M250" i="12"/>
  <c r="N249"/>
  <c r="N8" i="14"/>
  <c r="O248" i="12"/>
  <c r="O247"/>
  <c r="J247"/>
  <c r="K246"/>
  <c r="K245"/>
  <c r="L244"/>
  <c r="J37" i="14"/>
  <c r="M243" i="12"/>
  <c r="M242"/>
  <c r="N241"/>
  <c r="O240"/>
  <c r="O239"/>
  <c r="J239"/>
  <c r="K238"/>
  <c r="K237"/>
  <c r="L236"/>
  <c r="M235"/>
  <c r="M234"/>
  <c r="N233"/>
  <c r="O232"/>
  <c r="O231"/>
  <c r="J231"/>
  <c r="K230"/>
  <c r="K229"/>
  <c r="L228"/>
  <c r="M227"/>
  <c r="M226"/>
  <c r="N225"/>
  <c r="O224"/>
  <c r="O223"/>
  <c r="J223"/>
  <c r="K222"/>
  <c r="K221"/>
  <c r="L220"/>
  <c r="M219"/>
  <c r="M218"/>
  <c r="N217"/>
  <c r="N41" i="14"/>
  <c r="O216" i="12"/>
  <c r="O215"/>
  <c r="J215"/>
  <c r="K214"/>
  <c r="K213"/>
  <c r="L212"/>
  <c r="J9" i="14"/>
  <c r="M211" i="12"/>
  <c r="M210"/>
  <c r="N209"/>
  <c r="O208"/>
  <c r="O207"/>
  <c r="J207"/>
  <c r="K206"/>
  <c r="K205"/>
  <c r="L204"/>
  <c r="J44" i="14"/>
  <c r="M203" i="12"/>
  <c r="M202"/>
  <c r="N201"/>
  <c r="O200"/>
  <c r="O199"/>
  <c r="P36" i="14"/>
  <c r="J199" i="12"/>
  <c r="K198"/>
  <c r="K197"/>
  <c r="L196"/>
  <c r="M195"/>
  <c r="M194"/>
  <c r="N193"/>
  <c r="O192"/>
  <c r="O191"/>
  <c r="J191"/>
  <c r="K190"/>
  <c r="K189"/>
  <c r="L188"/>
  <c r="M187"/>
  <c r="M186"/>
  <c r="N185"/>
  <c r="O184"/>
  <c r="P13" i="14"/>
  <c r="O183" i="12"/>
  <c r="J183"/>
  <c r="K182"/>
  <c r="K181"/>
  <c r="H31" i="14"/>
  <c r="L180" i="12"/>
  <c r="M179"/>
  <c r="L22" i="14"/>
  <c r="M178" i="12"/>
  <c r="N177"/>
  <c r="O176"/>
  <c r="O175"/>
  <c r="J175"/>
  <c r="K174"/>
  <c r="K173"/>
  <c r="L172"/>
  <c r="M171"/>
  <c r="M170"/>
  <c r="N169"/>
  <c r="O168"/>
  <c r="O167"/>
  <c r="P7" i="14"/>
  <c r="J167" i="12"/>
  <c r="F7" i="14"/>
  <c r="K166" i="12"/>
  <c r="K165"/>
  <c r="L164"/>
  <c r="M163"/>
  <c r="M162"/>
  <c r="N161"/>
  <c r="O160"/>
  <c r="O159"/>
  <c r="J159"/>
  <c r="K158"/>
  <c r="K157"/>
  <c r="H33" i="14"/>
  <c r="L156" i="12"/>
  <c r="M155"/>
  <c r="M154"/>
  <c r="N153"/>
  <c r="O152"/>
  <c r="O151"/>
  <c r="J151"/>
  <c r="K150"/>
  <c r="K149"/>
  <c r="L148"/>
  <c r="M147"/>
  <c r="M146"/>
  <c r="N145"/>
  <c r="O144"/>
  <c r="N317"/>
  <c r="O315"/>
  <c r="M314"/>
  <c r="L4" i="14"/>
  <c r="J313" i="12"/>
  <c r="K311"/>
  <c r="N309"/>
  <c r="L308"/>
  <c r="M306"/>
  <c r="J305"/>
  <c r="L303"/>
  <c r="J10" i="14"/>
  <c r="N301" i="12"/>
  <c r="L300"/>
  <c r="N298"/>
  <c r="J297"/>
  <c r="L295"/>
  <c r="J294"/>
  <c r="L292"/>
  <c r="N290"/>
  <c r="K289"/>
  <c r="L287"/>
  <c r="J286"/>
  <c r="M284"/>
  <c r="N282"/>
  <c r="K281"/>
  <c r="O279"/>
  <c r="J278"/>
  <c r="M276"/>
  <c r="J275"/>
  <c r="K273"/>
  <c r="O271"/>
  <c r="L270"/>
  <c r="M268"/>
  <c r="J267"/>
  <c r="N265"/>
  <c r="O263"/>
  <c r="L262"/>
  <c r="N260"/>
  <c r="K259"/>
  <c r="K258"/>
  <c r="J257"/>
  <c r="N255"/>
  <c r="M254"/>
  <c r="M253"/>
  <c r="K252"/>
  <c r="J251"/>
  <c r="F27" i="14"/>
  <c r="O249" i="12"/>
  <c r="P8" i="14"/>
  <c r="M248" i="12"/>
  <c r="M247"/>
  <c r="L246"/>
  <c r="J245"/>
  <c r="O243"/>
  <c r="O242"/>
  <c r="M241"/>
  <c r="L240"/>
  <c r="K239"/>
  <c r="O237"/>
  <c r="O236"/>
  <c r="N235"/>
  <c r="L234"/>
  <c r="K233"/>
  <c r="K232"/>
  <c r="O230"/>
  <c r="N229"/>
  <c r="M228"/>
  <c r="K227"/>
  <c r="K226"/>
  <c r="J225"/>
  <c r="N223"/>
  <c r="M222"/>
  <c r="M221"/>
  <c r="K220"/>
  <c r="J219"/>
  <c r="O217"/>
  <c r="P41" i="14"/>
  <c r="M216" i="12"/>
  <c r="M215"/>
  <c r="L214"/>
  <c r="J213"/>
  <c r="O211"/>
  <c r="O210"/>
  <c r="M209"/>
  <c r="L208"/>
  <c r="K207"/>
  <c r="O205"/>
  <c r="O204"/>
  <c r="P44" i="14"/>
  <c r="N203" i="12"/>
  <c r="L202"/>
  <c r="K201"/>
  <c r="K200"/>
  <c r="O198"/>
  <c r="N197"/>
  <c r="M196"/>
  <c r="K195"/>
  <c r="K194"/>
  <c r="J193"/>
  <c r="F6" i="14"/>
  <c r="N191" i="12"/>
  <c r="M190"/>
  <c r="M189"/>
  <c r="K188"/>
  <c r="J187"/>
  <c r="O185"/>
  <c r="M184"/>
  <c r="L13" i="14"/>
  <c r="M183" i="12"/>
  <c r="L182"/>
  <c r="J181"/>
  <c r="F31" i="14"/>
  <c r="O179" i="12"/>
  <c r="P22" i="14"/>
  <c r="O178" i="12"/>
  <c r="M177"/>
  <c r="L176"/>
  <c r="K175"/>
  <c r="O173"/>
  <c r="O172"/>
  <c r="N171"/>
  <c r="L170"/>
  <c r="K169"/>
  <c r="K168"/>
  <c r="O166"/>
  <c r="N165"/>
  <c r="M164"/>
  <c r="K163"/>
  <c r="K162"/>
  <c r="J161"/>
  <c r="N159"/>
  <c r="M158"/>
  <c r="M157"/>
  <c r="L33" i="14"/>
  <c r="K156" i="12"/>
  <c r="J155"/>
  <c r="O153"/>
  <c r="M152"/>
  <c r="M151"/>
  <c r="L150"/>
  <c r="J149"/>
  <c r="O147"/>
  <c r="O146"/>
  <c r="M145"/>
  <c r="L144"/>
  <c r="M143"/>
  <c r="M142"/>
  <c r="N141"/>
  <c r="O140"/>
  <c r="O139"/>
  <c r="J139"/>
  <c r="K138"/>
  <c r="K137"/>
  <c r="L136"/>
  <c r="M135"/>
  <c r="M134"/>
  <c r="N133"/>
  <c r="O132"/>
  <c r="O131"/>
  <c r="J131"/>
  <c r="K130"/>
  <c r="K129"/>
  <c r="L128"/>
  <c r="M127"/>
  <c r="M126"/>
  <c r="N125"/>
  <c r="O124"/>
  <c r="O123"/>
  <c r="J123"/>
  <c r="K122"/>
  <c r="K121"/>
  <c r="J12" i="14"/>
  <c r="M120" i="12"/>
  <c r="M119"/>
  <c r="N118"/>
  <c r="O116"/>
  <c r="J116"/>
  <c r="K115"/>
  <c r="K114"/>
  <c r="L113"/>
  <c r="M112"/>
  <c r="M111"/>
  <c r="N110"/>
  <c r="O109"/>
  <c r="O108"/>
  <c r="J108"/>
  <c r="K107"/>
  <c r="K106"/>
  <c r="M104"/>
  <c r="L40" i="14"/>
  <c r="M103" i="12"/>
  <c r="N102"/>
  <c r="O101"/>
  <c r="P5" i="14"/>
  <c r="O100" i="12"/>
  <c r="J100"/>
  <c r="K99"/>
  <c r="K98"/>
  <c r="L97"/>
  <c r="M96"/>
  <c r="M95"/>
  <c r="N94"/>
  <c r="O93"/>
  <c r="O92"/>
  <c r="J92"/>
  <c r="K91"/>
  <c r="K90"/>
  <c r="L89"/>
  <c r="M88"/>
  <c r="M87"/>
  <c r="N86"/>
  <c r="O85"/>
  <c r="O84"/>
  <c r="J84"/>
  <c r="K83"/>
  <c r="K82"/>
  <c r="L81"/>
  <c r="M80"/>
  <c r="M79"/>
  <c r="N78"/>
  <c r="O77"/>
  <c r="O76"/>
  <c r="J76"/>
  <c r="K75"/>
  <c r="K74"/>
  <c r="L73"/>
  <c r="M72"/>
  <c r="M71"/>
  <c r="N70"/>
  <c r="O69"/>
  <c r="O68"/>
  <c r="J68"/>
  <c r="K67"/>
  <c r="K66"/>
  <c r="H28" i="14"/>
  <c r="L65" i="12"/>
  <c r="M64"/>
  <c r="M63"/>
  <c r="N62"/>
  <c r="O61"/>
  <c r="P25" i="14"/>
  <c r="O60" i="12"/>
  <c r="J60"/>
  <c r="K59"/>
  <c r="K58"/>
  <c r="L57"/>
  <c r="M56"/>
  <c r="L38" i="14"/>
  <c r="M55" i="12"/>
  <c r="N54"/>
  <c r="O53"/>
  <c r="O52"/>
  <c r="P45" i="14"/>
  <c r="J52" i="12"/>
  <c r="F45" i="14"/>
  <c r="K51" i="12"/>
  <c r="K50"/>
  <c r="L49"/>
  <c r="M48"/>
  <c r="M47"/>
  <c r="N46"/>
  <c r="O45"/>
  <c r="O44"/>
  <c r="J44"/>
  <c r="K43"/>
  <c r="L42"/>
  <c r="J30" i="14"/>
  <c r="N41" i="12"/>
  <c r="J41"/>
  <c r="L40"/>
  <c r="N39"/>
  <c r="J39"/>
  <c r="L38"/>
  <c r="N37"/>
  <c r="J37"/>
  <c r="L36"/>
  <c r="L34"/>
  <c r="N33"/>
  <c r="J33"/>
  <c r="L32"/>
  <c r="N31"/>
  <c r="N24" i="14"/>
  <c r="J31" i="12"/>
  <c r="F24" i="14"/>
  <c r="L30" i="12"/>
  <c r="N29"/>
  <c r="J29"/>
  <c r="L28"/>
  <c r="N27"/>
  <c r="J27"/>
  <c r="L26"/>
  <c r="N25"/>
  <c r="J25"/>
  <c r="L24"/>
  <c r="N23"/>
  <c r="N14" i="14"/>
  <c r="J23" i="12"/>
  <c r="F14" i="14"/>
  <c r="L22" i="12"/>
  <c r="N21"/>
  <c r="J21"/>
  <c r="L20"/>
  <c r="N19"/>
  <c r="J19"/>
  <c r="L18"/>
  <c r="N17"/>
  <c r="J17"/>
  <c r="L16"/>
  <c r="N15"/>
  <c r="J15"/>
  <c r="L14"/>
  <c r="N13"/>
  <c r="J13"/>
  <c r="L12"/>
  <c r="N11"/>
  <c r="J11"/>
  <c r="L10"/>
  <c r="N9"/>
  <c r="J9"/>
  <c r="L8"/>
  <c r="N7"/>
  <c r="J7"/>
  <c r="L6"/>
  <c r="N5"/>
  <c r="J5"/>
  <c r="L4"/>
  <c r="N3"/>
  <c r="J3"/>
  <c r="I315"/>
  <c r="I311"/>
  <c r="I307"/>
  <c r="I303"/>
  <c r="D10" i="14"/>
  <c r="I299" i="12"/>
  <c r="I295"/>
  <c r="I291"/>
  <c r="I287"/>
  <c r="I283"/>
  <c r="I279"/>
  <c r="I275"/>
  <c r="I271"/>
  <c r="I267"/>
  <c r="I263"/>
  <c r="I259"/>
  <c r="I255"/>
  <c r="I251"/>
  <c r="D27" i="14"/>
  <c r="I247" i="12"/>
  <c r="I243"/>
  <c r="I239"/>
  <c r="I235"/>
  <c r="I231"/>
  <c r="I227"/>
  <c r="I223"/>
  <c r="I219"/>
  <c r="I215"/>
  <c r="I211"/>
  <c r="I207"/>
  <c r="I203"/>
  <c r="I199"/>
  <c r="I195"/>
  <c r="I191"/>
  <c r="I187"/>
  <c r="I183"/>
  <c r="I179"/>
  <c r="D22" i="14"/>
  <c r="I175" i="12"/>
  <c r="I171"/>
  <c r="I167"/>
  <c r="D7" i="14"/>
  <c r="I163" i="12"/>
  <c r="I159"/>
  <c r="I155"/>
  <c r="I151"/>
  <c r="I147"/>
  <c r="I143"/>
  <c r="I139"/>
  <c r="I135"/>
  <c r="I131"/>
  <c r="I127"/>
  <c r="I123"/>
  <c r="I120"/>
  <c r="I116"/>
  <c r="I112"/>
  <c r="I108"/>
  <c r="I104"/>
  <c r="D40" i="14"/>
  <c r="I100" i="12"/>
  <c r="I96"/>
  <c r="I92"/>
  <c r="I88"/>
  <c r="I84"/>
  <c r="I80"/>
  <c r="I76"/>
  <c r="I72"/>
  <c r="I68"/>
  <c r="I64"/>
  <c r="I60"/>
  <c r="I56"/>
  <c r="D38" i="14"/>
  <c r="I52" i="12"/>
  <c r="D45" i="14"/>
  <c r="I48" i="12"/>
  <c r="I44"/>
  <c r="I40"/>
  <c r="I36"/>
  <c r="I32"/>
  <c r="I28"/>
  <c r="I24"/>
  <c r="I20"/>
  <c r="I16"/>
  <c r="I12"/>
  <c r="I8"/>
  <c r="I4"/>
  <c r="H316"/>
  <c r="H312"/>
  <c r="H308"/>
  <c r="H304"/>
  <c r="H300"/>
  <c r="H296"/>
  <c r="H292"/>
  <c r="H288"/>
  <c r="H284"/>
  <c r="H280"/>
  <c r="H276"/>
  <c r="H272"/>
  <c r="H268"/>
  <c r="H264"/>
  <c r="H260"/>
  <c r="H256"/>
  <c r="H252"/>
  <c r="H248"/>
  <c r="H244"/>
  <c r="H240"/>
  <c r="H236"/>
  <c r="H232"/>
  <c r="H228"/>
  <c r="H224"/>
  <c r="H220"/>
  <c r="H216"/>
  <c r="H212"/>
  <c r="H208"/>
  <c r="H204"/>
  <c r="H200"/>
  <c r="H196"/>
  <c r="H192"/>
  <c r="H188"/>
  <c r="H184"/>
  <c r="H180"/>
  <c r="H176"/>
  <c r="H172"/>
  <c r="H168"/>
  <c r="H164"/>
  <c r="H160"/>
  <c r="H156"/>
  <c r="H152"/>
  <c r="H148"/>
  <c r="H144"/>
  <c r="H140"/>
  <c r="H136"/>
  <c r="H132"/>
  <c r="H128"/>
  <c r="H124"/>
  <c r="H113"/>
  <c r="H109"/>
  <c r="H101"/>
  <c r="H97"/>
  <c r="H93"/>
  <c r="H89"/>
  <c r="H85"/>
  <c r="H81"/>
  <c r="H77"/>
  <c r="H73"/>
  <c r="H69"/>
  <c r="H65"/>
  <c r="H61"/>
  <c r="H57"/>
  <c r="H53"/>
  <c r="H49"/>
  <c r="H45"/>
  <c r="H41"/>
  <c r="H37"/>
  <c r="H33"/>
  <c r="H29"/>
  <c r="H25"/>
  <c r="H21"/>
  <c r="H17"/>
  <c r="H13"/>
  <c r="H9"/>
  <c r="H5"/>
  <c r="L318"/>
  <c r="N316"/>
  <c r="N17" i="14"/>
  <c r="L315" i="12"/>
  <c r="N313"/>
  <c r="J312"/>
  <c r="M310"/>
  <c r="N308"/>
  <c r="L307"/>
  <c r="O305"/>
  <c r="J304"/>
  <c r="M302"/>
  <c r="K301"/>
  <c r="L299"/>
  <c r="O297"/>
  <c r="L296"/>
  <c r="M294"/>
  <c r="K293"/>
  <c r="N291"/>
  <c r="O289"/>
  <c r="L288"/>
  <c r="J287"/>
  <c r="K285"/>
  <c r="N283"/>
  <c r="J282"/>
  <c r="L280"/>
  <c r="J279"/>
  <c r="L277"/>
  <c r="N275"/>
  <c r="J274"/>
  <c r="F11" i="14"/>
  <c r="N272" i="12"/>
  <c r="J271"/>
  <c r="L269"/>
  <c r="O267"/>
  <c r="J266"/>
  <c r="N264"/>
  <c r="K263"/>
  <c r="L261"/>
  <c r="O259"/>
  <c r="O258"/>
  <c r="M257"/>
  <c r="L256"/>
  <c r="K255"/>
  <c r="O253"/>
  <c r="O252"/>
  <c r="N251"/>
  <c r="N27" i="14"/>
  <c r="L250" i="12"/>
  <c r="K249"/>
  <c r="H8" i="14"/>
  <c r="K248" i="12"/>
  <c r="O246"/>
  <c r="N245"/>
  <c r="M244"/>
  <c r="L37" i="14"/>
  <c r="K243" i="12"/>
  <c r="K242"/>
  <c r="J241"/>
  <c r="N239"/>
  <c r="M238"/>
  <c r="M237"/>
  <c r="K236"/>
  <c r="J235"/>
  <c r="O233"/>
  <c r="M232"/>
  <c r="M231"/>
  <c r="L230"/>
  <c r="J229"/>
  <c r="O227"/>
  <c r="O226"/>
  <c r="M225"/>
  <c r="L224"/>
  <c r="K223"/>
  <c r="O221"/>
  <c r="O220"/>
  <c r="N219"/>
  <c r="L218"/>
  <c r="K217"/>
  <c r="H41" i="14"/>
  <c r="K216" i="12"/>
  <c r="O214"/>
  <c r="N213"/>
  <c r="M212"/>
  <c r="L9" i="14"/>
  <c r="K211" i="12"/>
  <c r="K210"/>
  <c r="J209"/>
  <c r="N207"/>
  <c r="M206"/>
  <c r="M205"/>
  <c r="K204"/>
  <c r="H44" i="14"/>
  <c r="J203" i="12"/>
  <c r="O201"/>
  <c r="M200"/>
  <c r="M199"/>
  <c r="L198"/>
  <c r="J197"/>
  <c r="O195"/>
  <c r="O194"/>
  <c r="M193"/>
  <c r="L192"/>
  <c r="K191"/>
  <c r="O189"/>
  <c r="O188"/>
  <c r="N187"/>
  <c r="L186"/>
  <c r="K185"/>
  <c r="K184"/>
  <c r="H13" i="14"/>
  <c r="O182" i="12"/>
  <c r="N181"/>
  <c r="N31" i="14"/>
  <c r="M180" i="12"/>
  <c r="K179"/>
  <c r="H22" i="14"/>
  <c r="K178" i="12"/>
  <c r="J177"/>
  <c r="N175"/>
  <c r="M174"/>
  <c r="M173"/>
  <c r="K172"/>
  <c r="J171"/>
  <c r="O169"/>
  <c r="M168"/>
  <c r="M167"/>
  <c r="L7" i="14"/>
  <c r="L166" i="12"/>
  <c r="J165"/>
  <c r="O163"/>
  <c r="O162"/>
  <c r="M161"/>
  <c r="L160"/>
  <c r="K159"/>
  <c r="O157"/>
  <c r="P33" i="14"/>
  <c r="O156" i="12"/>
  <c r="N155"/>
  <c r="L154"/>
  <c r="K153"/>
  <c r="K152"/>
  <c r="O150"/>
  <c r="N149"/>
  <c r="M148"/>
  <c r="K147"/>
  <c r="K146"/>
  <c r="J145"/>
  <c r="O143"/>
  <c r="J143"/>
  <c r="K142"/>
  <c r="K141"/>
  <c r="L140"/>
  <c r="M139"/>
  <c r="M138"/>
  <c r="N137"/>
  <c r="O136"/>
  <c r="O135"/>
  <c r="J135"/>
  <c r="K134"/>
  <c r="K133"/>
  <c r="L132"/>
  <c r="M131"/>
  <c r="M130"/>
  <c r="N129"/>
  <c r="O128"/>
  <c r="O127"/>
  <c r="J127"/>
  <c r="K126"/>
  <c r="K125"/>
  <c r="L124"/>
  <c r="M123"/>
  <c r="M122"/>
  <c r="N121"/>
  <c r="P12" i="14"/>
  <c r="O120" i="12"/>
  <c r="J120"/>
  <c r="K119"/>
  <c r="K118"/>
  <c r="M116"/>
  <c r="M115"/>
  <c r="N114"/>
  <c r="O113"/>
  <c r="O112"/>
  <c r="J112"/>
  <c r="K111"/>
  <c r="K110"/>
  <c r="L109"/>
  <c r="M108"/>
  <c r="M107"/>
  <c r="N106"/>
  <c r="O104"/>
  <c r="P40" i="14"/>
  <c r="J104" i="12"/>
  <c r="F40" i="14"/>
  <c r="K103" i="12"/>
  <c r="K102"/>
  <c r="L101"/>
  <c r="J5" i="14"/>
  <c r="M100" i="12"/>
  <c r="M99"/>
  <c r="N98"/>
  <c r="O97"/>
  <c r="O96"/>
  <c r="J96"/>
  <c r="K95"/>
  <c r="K94"/>
  <c r="L93"/>
  <c r="M92"/>
  <c r="M91"/>
  <c r="N90"/>
  <c r="O89"/>
  <c r="O88"/>
  <c r="J88"/>
  <c r="K87"/>
  <c r="K86"/>
  <c r="L85"/>
  <c r="M84"/>
  <c r="M83"/>
  <c r="M316"/>
  <c r="L17" i="14"/>
  <c r="K313" i="12"/>
  <c r="J310"/>
  <c r="J307"/>
  <c r="O303"/>
  <c r="P10" i="14"/>
  <c r="M300" i="12"/>
  <c r="N297"/>
  <c r="L294"/>
  <c r="J291"/>
  <c r="J288"/>
  <c r="N284"/>
  <c r="N281"/>
  <c r="M278"/>
  <c r="L275"/>
  <c r="J272"/>
  <c r="K269"/>
  <c r="O265"/>
  <c r="M262"/>
  <c r="N259"/>
  <c r="K257"/>
  <c r="O254"/>
  <c r="M252"/>
  <c r="K250"/>
  <c r="N247"/>
  <c r="M245"/>
  <c r="J243"/>
  <c r="M240"/>
  <c r="L238"/>
  <c r="O235"/>
  <c r="M233"/>
  <c r="K231"/>
  <c r="O228"/>
  <c r="L226"/>
  <c r="K224"/>
  <c r="N221"/>
  <c r="K219"/>
  <c r="J217"/>
  <c r="F41" i="14"/>
  <c r="M214" i="12"/>
  <c r="K212"/>
  <c r="H9" i="14"/>
  <c r="O209" i="12"/>
  <c r="M207"/>
  <c r="J205"/>
  <c r="O202"/>
  <c r="L200"/>
  <c r="O197"/>
  <c r="N195"/>
  <c r="K193"/>
  <c r="O190"/>
  <c r="M188"/>
  <c r="K186"/>
  <c r="N183"/>
  <c r="M181"/>
  <c r="L31" i="14"/>
  <c r="J179" i="12"/>
  <c r="F22" i="14"/>
  <c r="M176" i="12"/>
  <c r="L174"/>
  <c r="O171"/>
  <c r="M169"/>
  <c r="K167"/>
  <c r="H7" i="14"/>
  <c r="O164" i="12"/>
  <c r="L162"/>
  <c r="K160"/>
  <c r="N157"/>
  <c r="N33" i="14"/>
  <c r="K155" i="12"/>
  <c r="J153"/>
  <c r="M150"/>
  <c r="K148"/>
  <c r="O145"/>
  <c r="N143"/>
  <c r="O141"/>
  <c r="K140"/>
  <c r="L138"/>
  <c r="M136"/>
  <c r="O134"/>
  <c r="J133"/>
  <c r="K131"/>
  <c r="M129"/>
  <c r="N127"/>
  <c r="O125"/>
  <c r="K124"/>
  <c r="L122"/>
  <c r="L12" i="14"/>
  <c r="O119" i="12"/>
  <c r="J118"/>
  <c r="K116"/>
  <c r="M114"/>
  <c r="N112"/>
  <c r="O110"/>
  <c r="K109"/>
  <c r="L107"/>
  <c r="O103"/>
  <c r="J102"/>
  <c r="K100"/>
  <c r="M98"/>
  <c r="N96"/>
  <c r="O94"/>
  <c r="K93"/>
  <c r="L91"/>
  <c r="M89"/>
  <c r="O87"/>
  <c r="J86"/>
  <c r="K84"/>
  <c r="N82"/>
  <c r="M81"/>
  <c r="K80"/>
  <c r="K79"/>
  <c r="J78"/>
  <c r="N76"/>
  <c r="M75"/>
  <c r="M74"/>
  <c r="K73"/>
  <c r="J72"/>
  <c r="O70"/>
  <c r="M69"/>
  <c r="M68"/>
  <c r="L67"/>
  <c r="J66"/>
  <c r="F28" i="14"/>
  <c r="O64" i="12"/>
  <c r="O63"/>
  <c r="M62"/>
  <c r="L61"/>
  <c r="J25" i="14"/>
  <c r="K60" i="12"/>
  <c r="O58"/>
  <c r="O57"/>
  <c r="N56"/>
  <c r="N38" i="14"/>
  <c r="L55" i="12"/>
  <c r="K54"/>
  <c r="K53"/>
  <c r="O51"/>
  <c r="N50"/>
  <c r="M49"/>
  <c r="K48"/>
  <c r="K47"/>
  <c r="J46"/>
  <c r="N44"/>
  <c r="M43"/>
  <c r="M42"/>
  <c r="L30" i="14"/>
  <c r="M41" i="12"/>
  <c r="N40"/>
  <c r="O39"/>
  <c r="O38"/>
  <c r="J38"/>
  <c r="K37"/>
  <c r="K36"/>
  <c r="M34"/>
  <c r="M33"/>
  <c r="N32"/>
  <c r="N42" i="14"/>
  <c r="O31" i="12"/>
  <c r="O30"/>
  <c r="J30"/>
  <c r="K29"/>
  <c r="K28"/>
  <c r="L27"/>
  <c r="M26"/>
  <c r="M25"/>
  <c r="N24"/>
  <c r="O23"/>
  <c r="P14" i="14"/>
  <c r="O22" i="12"/>
  <c r="J22"/>
  <c r="K21"/>
  <c r="K20"/>
  <c r="L19"/>
  <c r="M18"/>
  <c r="M17"/>
  <c r="N16"/>
  <c r="O15"/>
  <c r="O14"/>
  <c r="J14"/>
  <c r="K13"/>
  <c r="K12"/>
  <c r="L11"/>
  <c r="M10"/>
  <c r="M9"/>
  <c r="N8"/>
  <c r="O7"/>
  <c r="O6"/>
  <c r="J6"/>
  <c r="K5"/>
  <c r="K4"/>
  <c r="L3"/>
  <c r="I316"/>
  <c r="D17" i="14"/>
  <c r="I310" i="12"/>
  <c r="I305"/>
  <c r="I300"/>
  <c r="I294"/>
  <c r="I289"/>
  <c r="I284"/>
  <c r="I278"/>
  <c r="I273"/>
  <c r="I268"/>
  <c r="I262"/>
  <c r="I257"/>
  <c r="I252"/>
  <c r="I246"/>
  <c r="I241"/>
  <c r="I236"/>
  <c r="I230"/>
  <c r="I225"/>
  <c r="I220"/>
  <c r="I214"/>
  <c r="I209"/>
  <c r="I204"/>
  <c r="D44" i="14"/>
  <c r="I198" i="12"/>
  <c r="I193"/>
  <c r="I188"/>
  <c r="I182"/>
  <c r="I177"/>
  <c r="I172"/>
  <c r="I166"/>
  <c r="I161"/>
  <c r="I156"/>
  <c r="I150"/>
  <c r="I145"/>
  <c r="I140"/>
  <c r="I134"/>
  <c r="I129"/>
  <c r="I124"/>
  <c r="I119"/>
  <c r="I114"/>
  <c r="I109"/>
  <c r="I103"/>
  <c r="I98"/>
  <c r="I93"/>
  <c r="I87"/>
  <c r="I82"/>
  <c r="I77"/>
  <c r="I71"/>
  <c r="I66"/>
  <c r="D28" i="14"/>
  <c r="I61" i="12"/>
  <c r="D25" i="14"/>
  <c r="I55" i="12"/>
  <c r="I50"/>
  <c r="I45"/>
  <c r="I39"/>
  <c r="I34"/>
  <c r="I29"/>
  <c r="I23"/>
  <c r="D14" i="14"/>
  <c r="I18" i="12"/>
  <c r="I13"/>
  <c r="I7"/>
  <c r="H318"/>
  <c r="H313"/>
  <c r="H307"/>
  <c r="H302"/>
  <c r="H297"/>
  <c r="H291"/>
  <c r="H286"/>
  <c r="H281"/>
  <c r="H275"/>
  <c r="H270"/>
  <c r="H265"/>
  <c r="H259"/>
  <c r="H254"/>
  <c r="H249"/>
  <c r="H243"/>
  <c r="H238"/>
  <c r="H233"/>
  <c r="H227"/>
  <c r="H222"/>
  <c r="H217"/>
  <c r="H211"/>
  <c r="H206"/>
  <c r="H201"/>
  <c r="H195"/>
  <c r="H190"/>
  <c r="H185"/>
  <c r="H179"/>
  <c r="H174"/>
  <c r="H169"/>
  <c r="H163"/>
  <c r="H158"/>
  <c r="H153"/>
  <c r="H147"/>
  <c r="H142"/>
  <c r="H137"/>
  <c r="H131"/>
  <c r="H126"/>
  <c r="H121"/>
  <c r="H116"/>
  <c r="H111"/>
  <c r="H106"/>
  <c r="H100"/>
  <c r="H95"/>
  <c r="H90"/>
  <c r="H84"/>
  <c r="H79"/>
  <c r="H74"/>
  <c r="H68"/>
  <c r="H63"/>
  <c r="H58"/>
  <c r="H52"/>
  <c r="H47"/>
  <c r="H42"/>
  <c r="H36"/>
  <c r="H31"/>
  <c r="H26"/>
  <c r="H20"/>
  <c r="H15"/>
  <c r="H10"/>
  <c r="H4"/>
  <c r="O311"/>
  <c r="J299"/>
  <c r="N292"/>
  <c r="L286"/>
  <c r="J280"/>
  <c r="O273"/>
  <c r="L267"/>
  <c r="L258"/>
  <c r="N253"/>
  <c r="J249"/>
  <c r="F8" i="14"/>
  <c r="K244" i="12"/>
  <c r="H37" i="14"/>
  <c r="M239" i="12"/>
  <c r="O234"/>
  <c r="O229"/>
  <c r="K225"/>
  <c r="M220"/>
  <c r="N215"/>
  <c r="J211"/>
  <c r="L206"/>
  <c r="M201"/>
  <c r="O196"/>
  <c r="P35" i="14"/>
  <c r="K192" i="12"/>
  <c r="K187"/>
  <c r="M182"/>
  <c r="O177"/>
  <c r="J173"/>
  <c r="L168"/>
  <c r="N163"/>
  <c r="O158"/>
  <c r="K154"/>
  <c r="M149"/>
  <c r="M144"/>
  <c r="O142"/>
  <c r="M137"/>
  <c r="N135"/>
  <c r="K132"/>
  <c r="M128"/>
  <c r="J125"/>
  <c r="M121"/>
  <c r="O118"/>
  <c r="L115"/>
  <c r="O111"/>
  <c r="K108"/>
  <c r="N104"/>
  <c r="N40" i="14"/>
  <c r="K101" i="12"/>
  <c r="H5" i="14"/>
  <c r="M97" i="12"/>
  <c r="K317"/>
  <c r="J314"/>
  <c r="F4" i="14"/>
  <c r="J311" i="12"/>
  <c r="N307"/>
  <c r="N304"/>
  <c r="L301"/>
  <c r="J298"/>
  <c r="K295"/>
  <c r="O291"/>
  <c r="N288"/>
  <c r="N285"/>
  <c r="M282"/>
  <c r="K279"/>
  <c r="L276"/>
  <c r="J273"/>
  <c r="N269"/>
  <c r="N266"/>
  <c r="L263"/>
  <c r="L260"/>
  <c r="O257"/>
  <c r="M255"/>
  <c r="J253"/>
  <c r="O250"/>
  <c r="L248"/>
  <c r="O245"/>
  <c r="N243"/>
  <c r="K241"/>
  <c r="O238"/>
  <c r="M236"/>
  <c r="K234"/>
  <c r="N231"/>
  <c r="M229"/>
  <c r="J227"/>
  <c r="M224"/>
  <c r="L222"/>
  <c r="O219"/>
  <c r="M217"/>
  <c r="L41" i="14"/>
  <c r="K215" i="12"/>
  <c r="O212"/>
  <c r="P9" i="14"/>
  <c r="L210" i="12"/>
  <c r="K208"/>
  <c r="N205"/>
  <c r="K203"/>
  <c r="J201"/>
  <c r="M198"/>
  <c r="K196"/>
  <c r="O193"/>
  <c r="P6" i="14"/>
  <c r="M191" i="12"/>
  <c r="J189"/>
  <c r="O186"/>
  <c r="L184"/>
  <c r="J13" i="14"/>
  <c r="O181" i="12"/>
  <c r="P31" i="14"/>
  <c r="N179" i="12"/>
  <c r="N22" i="14"/>
  <c r="K177" i="12"/>
  <c r="O174"/>
  <c r="M172"/>
  <c r="K170"/>
  <c r="N167"/>
  <c r="N7" i="14"/>
  <c r="M165" i="12"/>
  <c r="J163"/>
  <c r="M160"/>
  <c r="L158"/>
  <c r="O155"/>
  <c r="M153"/>
  <c r="K151"/>
  <c r="O148"/>
  <c r="L146"/>
  <c r="K144"/>
  <c r="L142"/>
  <c r="M140"/>
  <c r="O138"/>
  <c r="J137"/>
  <c r="K135"/>
  <c r="M133"/>
  <c r="N131"/>
  <c r="O129"/>
  <c r="K128"/>
  <c r="L126"/>
  <c r="M124"/>
  <c r="O122"/>
  <c r="J121"/>
  <c r="K120"/>
  <c r="M118"/>
  <c r="N116"/>
  <c r="O114"/>
  <c r="K113"/>
  <c r="L111"/>
  <c r="M109"/>
  <c r="O107"/>
  <c r="J106"/>
  <c r="K104"/>
  <c r="H40" i="14"/>
  <c r="M102" i="12"/>
  <c r="N100"/>
  <c r="O98"/>
  <c r="K97"/>
  <c r="L95"/>
  <c r="M93"/>
  <c r="O91"/>
  <c r="J90"/>
  <c r="K88"/>
  <c r="M86"/>
  <c r="N84"/>
  <c r="O82"/>
  <c r="O81"/>
  <c r="N80"/>
  <c r="L79"/>
  <c r="K78"/>
  <c r="K77"/>
  <c r="O75"/>
  <c r="N74"/>
  <c r="M73"/>
  <c r="K72"/>
  <c r="K71"/>
  <c r="J70"/>
  <c r="N68"/>
  <c r="M67"/>
  <c r="M66"/>
  <c r="L28" i="14"/>
  <c r="K65" i="12"/>
  <c r="J64"/>
  <c r="O62"/>
  <c r="M61"/>
  <c r="L25" i="14"/>
  <c r="M60" i="12"/>
  <c r="L59"/>
  <c r="J58"/>
  <c r="O56"/>
  <c r="P38" i="14"/>
  <c r="O55" i="12"/>
  <c r="M54"/>
  <c r="L53"/>
  <c r="K52"/>
  <c r="H45" i="14"/>
  <c r="O50" i="12"/>
  <c r="O49"/>
  <c r="N48"/>
  <c r="L47"/>
  <c r="K46"/>
  <c r="K45"/>
  <c r="O43"/>
  <c r="N42"/>
  <c r="N30" i="14"/>
  <c r="O41" i="12"/>
  <c r="O40"/>
  <c r="J40"/>
  <c r="K39"/>
  <c r="K38"/>
  <c r="L37"/>
  <c r="M36"/>
  <c r="N34"/>
  <c r="O33"/>
  <c r="O32"/>
  <c r="J32"/>
  <c r="F42" i="14"/>
  <c r="K31" i="12"/>
  <c r="H24" i="14"/>
  <c r="K30" i="12"/>
  <c r="L29"/>
  <c r="M28"/>
  <c r="M27"/>
  <c r="N26"/>
  <c r="O25"/>
  <c r="O24"/>
  <c r="J24"/>
  <c r="K23"/>
  <c r="H14" i="14"/>
  <c r="K22" i="12"/>
  <c r="L21"/>
  <c r="M20"/>
  <c r="M19"/>
  <c r="N18"/>
  <c r="O17"/>
  <c r="O16"/>
  <c r="J16"/>
  <c r="K15"/>
  <c r="K14"/>
  <c r="L13"/>
  <c r="M12"/>
  <c r="M11"/>
  <c r="N10"/>
  <c r="O9"/>
  <c r="O8"/>
  <c r="J8"/>
  <c r="K7"/>
  <c r="K6"/>
  <c r="L5"/>
  <c r="M4"/>
  <c r="M3"/>
  <c r="I317"/>
  <c r="I312"/>
  <c r="I306"/>
  <c r="I301"/>
  <c r="I296"/>
  <c r="I290"/>
  <c r="I285"/>
  <c r="I280"/>
  <c r="I274"/>
  <c r="D11" i="14"/>
  <c r="I269" i="12"/>
  <c r="I264"/>
  <c r="I258"/>
  <c r="I253"/>
  <c r="I248"/>
  <c r="I242"/>
  <c r="I237"/>
  <c r="I232"/>
  <c r="I226"/>
  <c r="I221"/>
  <c r="I216"/>
  <c r="I210"/>
  <c r="I205"/>
  <c r="I200"/>
  <c r="I194"/>
  <c r="I189"/>
  <c r="I184"/>
  <c r="D13" i="14"/>
  <c r="I178" i="12"/>
  <c r="I173"/>
  <c r="I168"/>
  <c r="I162"/>
  <c r="I157"/>
  <c r="D33" i="14"/>
  <c r="I152" i="12"/>
  <c r="I146"/>
  <c r="I141"/>
  <c r="I136"/>
  <c r="I130"/>
  <c r="I125"/>
  <c r="D12" i="14"/>
  <c r="I115" i="12"/>
  <c r="I110"/>
  <c r="I99"/>
  <c r="I94"/>
  <c r="I89"/>
  <c r="I83"/>
  <c r="I78"/>
  <c r="I73"/>
  <c r="I67"/>
  <c r="I62"/>
  <c r="I57"/>
  <c r="I51"/>
  <c r="I46"/>
  <c r="I41"/>
  <c r="I30"/>
  <c r="I25"/>
  <c r="I19"/>
  <c r="I14"/>
  <c r="I9"/>
  <c r="I3"/>
  <c r="H314"/>
  <c r="H309"/>
  <c r="H303"/>
  <c r="H298"/>
  <c r="H293"/>
  <c r="H287"/>
  <c r="H282"/>
  <c r="H277"/>
  <c r="H271"/>
  <c r="H266"/>
  <c r="H261"/>
  <c r="H255"/>
  <c r="H250"/>
  <c r="H245"/>
  <c r="H239"/>
  <c r="H234"/>
  <c r="H229"/>
  <c r="H223"/>
  <c r="H218"/>
  <c r="H213"/>
  <c r="H207"/>
  <c r="H202"/>
  <c r="H197"/>
  <c r="H191"/>
  <c r="H186"/>
  <c r="H181"/>
  <c r="H175"/>
  <c r="H170"/>
  <c r="H165"/>
  <c r="H159"/>
  <c r="H154"/>
  <c r="H149"/>
  <c r="H143"/>
  <c r="H138"/>
  <c r="H133"/>
  <c r="H127"/>
  <c r="H122"/>
  <c r="H118"/>
  <c r="H112"/>
  <c r="H107"/>
  <c r="H102"/>
  <c r="H96"/>
  <c r="H91"/>
  <c r="H86"/>
  <c r="H80"/>
  <c r="H75"/>
  <c r="H70"/>
  <c r="H64"/>
  <c r="H59"/>
  <c r="H54"/>
  <c r="H48"/>
  <c r="H43"/>
  <c r="H38"/>
  <c r="H32"/>
  <c r="H27"/>
  <c r="H22"/>
  <c r="H16"/>
  <c r="H11"/>
  <c r="H6"/>
  <c r="J318"/>
  <c r="N314"/>
  <c r="N4" i="14"/>
  <c r="M308" i="12"/>
  <c r="K305"/>
  <c r="L302"/>
  <c r="O295"/>
  <c r="N289"/>
  <c r="L283"/>
  <c r="N276"/>
  <c r="M270"/>
  <c r="L264"/>
  <c r="K261"/>
  <c r="K256"/>
  <c r="K251"/>
  <c r="H27" i="14"/>
  <c r="M246" i="12"/>
  <c r="O241"/>
  <c r="J237"/>
  <c r="L232"/>
  <c r="N227"/>
  <c r="O222"/>
  <c r="K218"/>
  <c r="M213"/>
  <c r="M208"/>
  <c r="O203"/>
  <c r="K199"/>
  <c r="H36" i="14"/>
  <c r="L194" i="12"/>
  <c r="N189"/>
  <c r="J185"/>
  <c r="K180"/>
  <c r="M175"/>
  <c r="O170"/>
  <c r="O165"/>
  <c r="K161"/>
  <c r="M156"/>
  <c r="N151"/>
  <c r="J147"/>
  <c r="J141"/>
  <c r="K139"/>
  <c r="O133"/>
  <c r="L130"/>
  <c r="O126"/>
  <c r="K123"/>
  <c r="N120"/>
  <c r="M113"/>
  <c r="J110"/>
  <c r="M106"/>
  <c r="O102"/>
  <c r="L99"/>
  <c r="L312"/>
  <c r="O299"/>
  <c r="K287"/>
  <c r="M274"/>
  <c r="L11" i="14"/>
  <c r="J262" i="12"/>
  <c r="O251"/>
  <c r="P27" i="14"/>
  <c r="L242" i="12"/>
  <c r="J233"/>
  <c r="M223"/>
  <c r="O213"/>
  <c r="M204"/>
  <c r="L44" i="14"/>
  <c r="J195" i="12"/>
  <c r="M185"/>
  <c r="K176"/>
  <c r="M166"/>
  <c r="J157"/>
  <c r="F33" i="14"/>
  <c r="N147" i="12"/>
  <c r="N139"/>
  <c r="M132"/>
  <c r="M125"/>
  <c r="L119"/>
  <c r="K112"/>
  <c r="J98"/>
  <c r="F16" i="14"/>
  <c r="J94" i="12"/>
  <c r="M90"/>
  <c r="O86"/>
  <c r="L83"/>
  <c r="O80"/>
  <c r="M78"/>
  <c r="K76"/>
  <c r="O73"/>
  <c r="L71"/>
  <c r="K69"/>
  <c r="N66"/>
  <c r="N28" i="14"/>
  <c r="K64" i="12"/>
  <c r="J62"/>
  <c r="M59"/>
  <c r="K57"/>
  <c r="O54"/>
  <c r="M52"/>
  <c r="L45" i="14"/>
  <c r="J50" i="12"/>
  <c r="O47"/>
  <c r="L45"/>
  <c r="O42"/>
  <c r="P30" i="14"/>
  <c r="K41" i="12"/>
  <c r="L39"/>
  <c r="M37"/>
  <c r="J34"/>
  <c r="K32"/>
  <c r="H42" i="14"/>
  <c r="M30" i="12"/>
  <c r="N28"/>
  <c r="O26"/>
  <c r="K25"/>
  <c r="L23"/>
  <c r="J14" i="14"/>
  <c r="M21" i="12"/>
  <c r="O19"/>
  <c r="J18"/>
  <c r="K16"/>
  <c r="M14"/>
  <c r="N12"/>
  <c r="O10"/>
  <c r="K9"/>
  <c r="H20" i="14"/>
  <c r="L7" i="12"/>
  <c r="M5"/>
  <c r="O3"/>
  <c r="I313"/>
  <c r="I302"/>
  <c r="I292"/>
  <c r="I281"/>
  <c r="I270"/>
  <c r="I260"/>
  <c r="I249"/>
  <c r="D8" i="14"/>
  <c r="I238" i="12"/>
  <c r="I228"/>
  <c r="I217"/>
  <c r="D41" i="14"/>
  <c r="I206" i="12"/>
  <c r="I196"/>
  <c r="I185"/>
  <c r="I174"/>
  <c r="I164"/>
  <c r="I153"/>
  <c r="I142"/>
  <c r="I132"/>
  <c r="I121"/>
  <c r="I111"/>
  <c r="I101"/>
  <c r="D5" i="14"/>
  <c r="I90" i="12"/>
  <c r="I79"/>
  <c r="I69"/>
  <c r="I58"/>
  <c r="I47"/>
  <c r="I37"/>
  <c r="I26"/>
  <c r="I15"/>
  <c r="I5"/>
  <c r="H310"/>
  <c r="H299"/>
  <c r="H289"/>
  <c r="H278"/>
  <c r="H267"/>
  <c r="H257"/>
  <c r="H246"/>
  <c r="H235"/>
  <c r="H225"/>
  <c r="H214"/>
  <c r="H203"/>
  <c r="H193"/>
  <c r="H182"/>
  <c r="H171"/>
  <c r="H161"/>
  <c r="H150"/>
  <c r="H139"/>
  <c r="H129"/>
  <c r="H119"/>
  <c r="H108"/>
  <c r="H98"/>
  <c r="H87"/>
  <c r="H76"/>
  <c r="H66"/>
  <c r="H55"/>
  <c r="H44"/>
  <c r="H34"/>
  <c r="H23"/>
  <c r="H12"/>
  <c r="N315"/>
  <c r="J303"/>
  <c r="F10" i="14"/>
  <c r="M290" i="12"/>
  <c r="N277"/>
  <c r="J265"/>
  <c r="L254"/>
  <c r="O244"/>
  <c r="P37" i="14"/>
  <c r="K235" i="12"/>
  <c r="O225"/>
  <c r="L216"/>
  <c r="O206"/>
  <c r="M197"/>
  <c r="O187"/>
  <c r="L178"/>
  <c r="J169"/>
  <c r="M159"/>
  <c r="O149"/>
  <c r="M141"/>
  <c r="L134"/>
  <c r="K127"/>
  <c r="H12" i="14"/>
  <c r="J114" i="12"/>
  <c r="O106"/>
  <c r="O99"/>
  <c r="M94"/>
  <c r="O90"/>
  <c r="L87"/>
  <c r="O83"/>
  <c r="K81"/>
  <c r="O78"/>
  <c r="M76"/>
  <c r="J74"/>
  <c r="O71"/>
  <c r="L69"/>
  <c r="O66"/>
  <c r="P28" i="14"/>
  <c r="N64" i="12"/>
  <c r="K62"/>
  <c r="O59"/>
  <c r="M57"/>
  <c r="K55"/>
  <c r="N52"/>
  <c r="N45" i="14"/>
  <c r="M50" i="12"/>
  <c r="J48"/>
  <c r="M45"/>
  <c r="L43"/>
  <c r="L41"/>
  <c r="M39"/>
  <c r="O37"/>
  <c r="J36"/>
  <c r="K34"/>
  <c r="M32"/>
  <c r="N30"/>
  <c r="N39" i="14"/>
  <c r="O28" i="12"/>
  <c r="K27"/>
  <c r="L25"/>
  <c r="M23"/>
  <c r="L14" i="14"/>
  <c r="O21" i="12"/>
  <c r="J20"/>
  <c r="K18"/>
  <c r="M16"/>
  <c r="N14"/>
  <c r="O12"/>
  <c r="K11"/>
  <c r="L9"/>
  <c r="M7"/>
  <c r="O5"/>
  <c r="J4"/>
  <c r="I314"/>
  <c r="D4" i="14"/>
  <c r="I304" i="12"/>
  <c r="I293"/>
  <c r="I282"/>
  <c r="I272"/>
  <c r="I261"/>
  <c r="I250"/>
  <c r="I240"/>
  <c r="I229"/>
  <c r="I218"/>
  <c r="I208"/>
  <c r="I197"/>
  <c r="I186"/>
  <c r="I176"/>
  <c r="I165"/>
  <c r="I154"/>
  <c r="I144"/>
  <c r="I133"/>
  <c r="I122"/>
  <c r="I113"/>
  <c r="I102"/>
  <c r="I91"/>
  <c r="I81"/>
  <c r="I70"/>
  <c r="I59"/>
  <c r="I49"/>
  <c r="I38"/>
  <c r="I27"/>
  <c r="I17"/>
  <c r="I6"/>
  <c r="H311"/>
  <c r="H301"/>
  <c r="H290"/>
  <c r="H279"/>
  <c r="H269"/>
  <c r="H258"/>
  <c r="H247"/>
  <c r="H237"/>
  <c r="H226"/>
  <c r="H215"/>
  <c r="H205"/>
  <c r="H194"/>
  <c r="H183"/>
  <c r="H173"/>
  <c r="H162"/>
  <c r="H151"/>
  <c r="H141"/>
  <c r="H130"/>
  <c r="H120"/>
  <c r="H110"/>
  <c r="H99"/>
  <c r="H88"/>
  <c r="H78"/>
  <c r="H67"/>
  <c r="H56"/>
  <c r="H46"/>
  <c r="H24"/>
  <c r="H14"/>
  <c r="H3"/>
  <c r="J306"/>
  <c r="L293"/>
  <c r="J281"/>
  <c r="L268"/>
  <c r="M256"/>
  <c r="K247"/>
  <c r="N237"/>
  <c r="K228"/>
  <c r="O218"/>
  <c r="K209"/>
  <c r="N199"/>
  <c r="N36" i="14"/>
  <c r="L190" i="12"/>
  <c r="O180"/>
  <c r="K171"/>
  <c r="O161"/>
  <c r="L152"/>
  <c r="K143"/>
  <c r="K136"/>
  <c r="J129"/>
  <c r="O121"/>
  <c r="O115"/>
  <c r="N108"/>
  <c r="M101"/>
  <c r="L5" i="14"/>
  <c r="O95" i="12"/>
  <c r="K92"/>
  <c r="N88"/>
  <c r="K85"/>
  <c r="J82"/>
  <c r="O79"/>
  <c r="L77"/>
  <c r="O74"/>
  <c r="N72"/>
  <c r="K70"/>
  <c r="O67"/>
  <c r="M65"/>
  <c r="K63"/>
  <c r="N60"/>
  <c r="M58"/>
  <c r="J56"/>
  <c r="F38" i="14"/>
  <c r="M53" i="12"/>
  <c r="L51"/>
  <c r="O48"/>
  <c r="M46"/>
  <c r="K44"/>
  <c r="J42"/>
  <c r="F30" i="14"/>
  <c r="K40" i="12"/>
  <c r="M38"/>
  <c r="N36"/>
  <c r="O34"/>
  <c r="K33"/>
  <c r="L31"/>
  <c r="M29"/>
  <c r="O27"/>
  <c r="J26"/>
  <c r="K24"/>
  <c r="M22"/>
  <c r="N20"/>
  <c r="O18"/>
  <c r="K17"/>
  <c r="L15"/>
  <c r="M13"/>
  <c r="O11"/>
  <c r="J10"/>
  <c r="K8"/>
  <c r="M6"/>
  <c r="N4"/>
  <c r="I318"/>
  <c r="I308"/>
  <c r="I297"/>
  <c r="I286"/>
  <c r="I276"/>
  <c r="I265"/>
  <c r="I254"/>
  <c r="I244"/>
  <c r="D37" i="14"/>
  <c r="I233" i="12"/>
  <c r="I222"/>
  <c r="I212"/>
  <c r="D9" i="14"/>
  <c r="I201" i="12"/>
  <c r="I190"/>
  <c r="I180"/>
  <c r="I169"/>
  <c r="I158"/>
  <c r="I148"/>
  <c r="I137"/>
  <c r="I126"/>
  <c r="I106"/>
  <c r="I95"/>
  <c r="I85"/>
  <c r="I74"/>
  <c r="I63"/>
  <c r="I53"/>
  <c r="I42"/>
  <c r="D30" i="14"/>
  <c r="I31" i="12"/>
  <c r="I21"/>
  <c r="I10"/>
  <c r="H315"/>
  <c r="H305"/>
  <c r="H294"/>
  <c r="H283"/>
  <c r="H273"/>
  <c r="H262"/>
  <c r="H251"/>
  <c r="H241"/>
  <c r="H230"/>
  <c r="H219"/>
  <c r="H209"/>
  <c r="H198"/>
  <c r="H187"/>
  <c r="H177"/>
  <c r="H166"/>
  <c r="H155"/>
  <c r="H145"/>
  <c r="H134"/>
  <c r="H123"/>
  <c r="H114"/>
  <c r="H103"/>
  <c r="H92"/>
  <c r="H82"/>
  <c r="H71"/>
  <c r="H60"/>
  <c r="H50"/>
  <c r="H39"/>
  <c r="H28"/>
  <c r="H18"/>
  <c r="H7"/>
  <c r="L309"/>
  <c r="N296"/>
  <c r="O283"/>
  <c r="L271"/>
  <c r="J259"/>
  <c r="M249"/>
  <c r="L8" i="14"/>
  <c r="K240" i="12"/>
  <c r="M230"/>
  <c r="J221"/>
  <c r="N211"/>
  <c r="K202"/>
  <c r="M192"/>
  <c r="K183"/>
  <c r="N173"/>
  <c r="K164"/>
  <c r="O154"/>
  <c r="K145"/>
  <c r="H34" i="14"/>
  <c r="O137" i="12"/>
  <c r="O130"/>
  <c r="N123"/>
  <c r="M110"/>
  <c r="L103"/>
  <c r="K96"/>
  <c r="N92"/>
  <c r="K89"/>
  <c r="M85"/>
  <c r="M82"/>
  <c r="J80"/>
  <c r="M77"/>
  <c r="L75"/>
  <c r="O72"/>
  <c r="M70"/>
  <c r="K68"/>
  <c r="O65"/>
  <c r="L63"/>
  <c r="K61"/>
  <c r="H25" i="14"/>
  <c r="N58" i="12"/>
  <c r="K56"/>
  <c r="H38" i="14"/>
  <c r="J54" i="12"/>
  <c r="M51"/>
  <c r="K49"/>
  <c r="O46"/>
  <c r="M44"/>
  <c r="K42"/>
  <c r="H30" i="14"/>
  <c r="M40" i="12"/>
  <c r="N38"/>
  <c r="O36"/>
  <c r="L33"/>
  <c r="M31"/>
  <c r="L24" i="14"/>
  <c r="O29" i="12"/>
  <c r="J28"/>
  <c r="K26"/>
  <c r="M24"/>
  <c r="N22"/>
  <c r="O20"/>
  <c r="K19"/>
  <c r="L17"/>
  <c r="M15"/>
  <c r="O13"/>
  <c r="J12"/>
  <c r="K10"/>
  <c r="M8"/>
  <c r="N6"/>
  <c r="N23" i="14"/>
  <c r="O4" i="12"/>
  <c r="K3"/>
  <c r="I309"/>
  <c r="I298"/>
  <c r="I288"/>
  <c r="I277"/>
  <c r="I266"/>
  <c r="I256"/>
  <c r="I245"/>
  <c r="I234"/>
  <c r="I224"/>
  <c r="I213"/>
  <c r="I202"/>
  <c r="I192"/>
  <c r="I181"/>
  <c r="D31" i="14"/>
  <c r="I170" i="12"/>
  <c r="I160"/>
  <c r="I149"/>
  <c r="I138"/>
  <c r="I128"/>
  <c r="I118"/>
  <c r="I107"/>
  <c r="I97"/>
  <c r="I86"/>
  <c r="I75"/>
  <c r="I65"/>
  <c r="I54"/>
  <c r="I43"/>
  <c r="I33"/>
  <c r="I22"/>
  <c r="I11"/>
  <c r="H317"/>
  <c r="P317"/>
  <c r="H306"/>
  <c r="H295"/>
  <c r="H285"/>
  <c r="H274"/>
  <c r="H263"/>
  <c r="H253"/>
  <c r="P253"/>
  <c r="H242"/>
  <c r="H231"/>
  <c r="P231"/>
  <c r="H221"/>
  <c r="H210"/>
  <c r="H199"/>
  <c r="H189"/>
  <c r="P189"/>
  <c r="H178"/>
  <c r="H167"/>
  <c r="H157"/>
  <c r="H146"/>
  <c r="P146"/>
  <c r="H135"/>
  <c r="H125"/>
  <c r="H115"/>
  <c r="H104"/>
  <c r="H94"/>
  <c r="H83"/>
  <c r="H72"/>
  <c r="H62"/>
  <c r="H51"/>
  <c r="H40"/>
  <c r="H30"/>
  <c r="H19"/>
  <c r="H8"/>
  <c r="L46" i="14"/>
  <c r="P311" i="12"/>
  <c r="P150"/>
  <c r="P278"/>
  <c r="P290"/>
  <c r="P72"/>
  <c r="P115"/>
  <c r="P242"/>
  <c r="P285"/>
  <c r="D26" i="14"/>
  <c r="L18"/>
  <c r="F26"/>
  <c r="P7" i="12"/>
  <c r="P50"/>
  <c r="P92"/>
  <c r="P134"/>
  <c r="P177"/>
  <c r="P219"/>
  <c r="P262"/>
  <c r="P305"/>
  <c r="D24" i="14"/>
  <c r="P24" i="12"/>
  <c r="P110"/>
  <c r="P151"/>
  <c r="P194"/>
  <c r="P237"/>
  <c r="P279"/>
  <c r="D23" i="14"/>
  <c r="P21"/>
  <c r="P87" i="12"/>
  <c r="P129"/>
  <c r="P214"/>
  <c r="P257"/>
  <c r="P299"/>
  <c r="H3" i="14"/>
  <c r="P46"/>
  <c r="P27" i="12"/>
  <c r="P70"/>
  <c r="P112"/>
  <c r="P175"/>
  <c r="P197"/>
  <c r="P239"/>
  <c r="P282"/>
  <c r="D20" i="14"/>
  <c r="F18"/>
  <c r="P42"/>
  <c r="P79" i="12"/>
  <c r="P100"/>
  <c r="P121"/>
  <c r="P142"/>
  <c r="P206"/>
  <c r="P227"/>
  <c r="P270"/>
  <c r="P291"/>
  <c r="P313"/>
  <c r="D34" i="14"/>
  <c r="F23"/>
  <c r="L20"/>
  <c r="H19"/>
  <c r="L16"/>
  <c r="L35"/>
  <c r="P19" i="12"/>
  <c r="P99"/>
  <c r="P141"/>
  <c r="P226"/>
  <c r="P246"/>
  <c r="P289"/>
  <c r="L39" i="14"/>
  <c r="P107" i="12"/>
  <c r="P127"/>
  <c r="P234"/>
  <c r="P255"/>
  <c r="P277"/>
  <c r="N43" i="14"/>
  <c r="P243" i="12"/>
  <c r="N18" i="14"/>
  <c r="N16"/>
  <c r="P260" i="12"/>
  <c r="P308"/>
  <c r="D36" i="14"/>
  <c r="P207" i="12"/>
  <c r="L36" i="14"/>
  <c r="F20"/>
  <c r="N6"/>
  <c r="B36"/>
  <c r="P199" i="12"/>
  <c r="P274"/>
  <c r="B11" i="14"/>
  <c r="P251" i="12"/>
  <c r="B27" i="14"/>
  <c r="B38"/>
  <c r="P56" i="12"/>
  <c r="B22" i="14"/>
  <c r="P179" i="12"/>
  <c r="B7" i="14"/>
  <c r="P167" i="12"/>
  <c r="P18"/>
  <c r="P145"/>
  <c r="B34" i="14"/>
  <c r="B16"/>
  <c r="P98" i="12"/>
  <c r="B42" i="14"/>
  <c r="P32" i="12"/>
  <c r="P54"/>
  <c r="B26" i="14"/>
  <c r="P181" i="12"/>
  <c r="B31" i="14"/>
  <c r="P42" i="12"/>
  <c r="B30" i="14"/>
  <c r="B19"/>
  <c r="P13" i="12"/>
  <c r="B25" i="14"/>
  <c r="P61" i="12"/>
  <c r="B44" i="14"/>
  <c r="P204" i="12"/>
  <c r="P316"/>
  <c r="B17" i="14"/>
  <c r="P29"/>
  <c r="P154" i="12"/>
  <c r="P218"/>
  <c r="P36"/>
  <c r="P58"/>
  <c r="P163"/>
  <c r="P39" i="14"/>
  <c r="P82" i="12"/>
  <c r="P209"/>
  <c r="F43" i="14"/>
  <c r="J24"/>
  <c r="P183" i="12"/>
  <c r="P76"/>
  <c r="P161"/>
  <c r="P43"/>
  <c r="P213"/>
  <c r="P298"/>
  <c r="L29" i="14"/>
  <c r="P74" i="12"/>
  <c r="P137"/>
  <c r="P265"/>
  <c r="D19" i="14"/>
  <c r="D16"/>
  <c r="P34"/>
  <c r="P40" i="12"/>
  <c r="P83"/>
  <c r="P125"/>
  <c r="P210"/>
  <c r="P295"/>
  <c r="H29" i="14"/>
  <c r="H43"/>
  <c r="P60" i="12"/>
  <c r="P103"/>
  <c r="P187"/>
  <c r="P230"/>
  <c r="P273"/>
  <c r="P315"/>
  <c r="L23" i="14"/>
  <c r="L19"/>
  <c r="P35" i="12"/>
  <c r="P78"/>
  <c r="P120"/>
  <c r="P162"/>
  <c r="P205"/>
  <c r="P247"/>
  <c r="J20" i="14"/>
  <c r="P12" i="12"/>
  <c r="P55"/>
  <c r="P139"/>
  <c r="P182"/>
  <c r="P225"/>
  <c r="P267"/>
  <c r="P310"/>
  <c r="L32" i="14"/>
  <c r="P11" i="12"/>
  <c r="P75"/>
  <c r="P96"/>
  <c r="P118"/>
  <c r="P138"/>
  <c r="P159"/>
  <c r="P202"/>
  <c r="P223"/>
  <c r="P245"/>
  <c r="P266"/>
  <c r="P287"/>
  <c r="P309"/>
  <c r="J32" i="14"/>
  <c r="P18"/>
  <c r="H39"/>
  <c r="L26"/>
  <c r="P20" i="12"/>
  <c r="P63"/>
  <c r="P84"/>
  <c r="P106"/>
  <c r="P126"/>
  <c r="P147"/>
  <c r="P169"/>
  <c r="P190"/>
  <c r="P211"/>
  <c r="P233"/>
  <c r="P254"/>
  <c r="P275"/>
  <c r="P297"/>
  <c r="P318"/>
  <c r="D6" i="14"/>
  <c r="J29"/>
  <c r="P23"/>
  <c r="L43"/>
  <c r="H21"/>
  <c r="P24"/>
  <c r="F46"/>
  <c r="H46"/>
  <c r="L6"/>
  <c r="P29" i="12"/>
  <c r="P45"/>
  <c r="P77"/>
  <c r="P93"/>
  <c r="P109"/>
  <c r="P124"/>
  <c r="P140"/>
  <c r="P156"/>
  <c r="P172"/>
  <c r="P188"/>
  <c r="P220"/>
  <c r="P236"/>
  <c r="P252"/>
  <c r="P268"/>
  <c r="P284"/>
  <c r="P300"/>
  <c r="D42" i="14"/>
  <c r="F29"/>
  <c r="N32"/>
  <c r="J18"/>
  <c r="N19"/>
  <c r="J42"/>
  <c r="L34"/>
  <c r="J35"/>
  <c r="B20"/>
  <c r="P9" i="12"/>
  <c r="B3" i="14"/>
  <c r="P25" i="12"/>
  <c r="B12" i="14"/>
  <c r="P184" i="12"/>
  <c r="B13" i="14"/>
  <c r="F34"/>
  <c r="P41" i="12"/>
  <c r="P57"/>
  <c r="P73"/>
  <c r="P89"/>
  <c r="P136"/>
  <c r="P152"/>
  <c r="P168"/>
  <c r="P200"/>
  <c r="P216"/>
  <c r="P232"/>
  <c r="P248"/>
  <c r="P264"/>
  <c r="P280"/>
  <c r="P296"/>
  <c r="P312"/>
  <c r="D21" i="14"/>
  <c r="F32"/>
  <c r="J43"/>
  <c r="F19"/>
  <c r="N34"/>
  <c r="F36"/>
  <c r="J26"/>
  <c r="J46"/>
  <c r="P30" i="12"/>
  <c r="B39" i="14"/>
  <c r="P157" i="12"/>
  <c r="B33" i="14"/>
  <c r="P6" i="12"/>
  <c r="B23" i="14"/>
  <c r="B10"/>
  <c r="P303" i="12"/>
  <c r="B24" i="14"/>
  <c r="P31" i="12"/>
  <c r="P52"/>
  <c r="B45" i="14"/>
  <c r="B5"/>
  <c r="P101" i="12"/>
  <c r="B9" i="14"/>
  <c r="P212" i="12"/>
  <c r="P67"/>
  <c r="P48"/>
  <c r="P91"/>
  <c r="P133"/>
  <c r="P261"/>
  <c r="P3" i="14"/>
  <c r="P15" i="12"/>
  <c r="P62"/>
  <c r="D46" i="14"/>
  <c r="F21"/>
  <c r="P39" i="12"/>
  <c r="P166"/>
  <c r="P14"/>
  <c r="P269"/>
  <c r="P32" i="14"/>
  <c r="P64" i="12"/>
  <c r="P149"/>
  <c r="D29" i="14"/>
  <c r="L21"/>
  <c r="P116" i="12"/>
  <c r="P158"/>
  <c r="P201"/>
  <c r="P307"/>
  <c r="H6" i="14"/>
  <c r="P53" i="12"/>
  <c r="P85"/>
  <c r="P132"/>
  <c r="P164"/>
  <c r="P180"/>
  <c r="P228"/>
  <c r="P292"/>
  <c r="D18" i="14"/>
  <c r="N20"/>
  <c r="N3"/>
  <c r="H16"/>
  <c r="N35"/>
  <c r="J36"/>
  <c r="B8"/>
  <c r="P249" i="12"/>
  <c r="B40" i="14"/>
  <c r="P104" i="12"/>
  <c r="P86"/>
  <c r="B46" i="14"/>
  <c r="P10" i="12"/>
  <c r="B43" i="14"/>
  <c r="B32"/>
  <c r="P5" i="12"/>
  <c r="B35" i="14"/>
  <c r="P196" i="12"/>
  <c r="B37" i="14"/>
  <c r="P244" i="12"/>
  <c r="P8"/>
  <c r="B18" i="14"/>
  <c r="P28" i="12"/>
  <c r="B21" i="14"/>
  <c r="B29"/>
  <c r="P3" i="12"/>
  <c r="B14" i="14"/>
  <c r="P23" i="12"/>
  <c r="B28" i="14"/>
  <c r="P66" i="12"/>
  <c r="P193"/>
  <c r="B6" i="14"/>
  <c r="B4"/>
  <c r="P314" i="12"/>
  <c r="P217"/>
  <c r="B41" i="14"/>
  <c r="P44" i="12"/>
  <c r="P171"/>
  <c r="D35" i="14"/>
  <c r="P43"/>
  <c r="D39"/>
  <c r="P185" i="12"/>
  <c r="P19" i="14"/>
  <c r="P123" i="12"/>
  <c r="P294"/>
  <c r="P34"/>
  <c r="P119"/>
  <c r="P203"/>
  <c r="P26" i="14"/>
  <c r="P22" i="12"/>
  <c r="P170"/>
  <c r="P191"/>
  <c r="D3" i="14"/>
  <c r="P95" i="12"/>
  <c r="P222"/>
  <c r="P286"/>
  <c r="H32" i="14"/>
  <c r="F39"/>
  <c r="H26"/>
  <c r="P21" i="12"/>
  <c r="P37"/>
  <c r="P69"/>
  <c r="P117"/>
  <c r="P148"/>
  <c r="P276"/>
  <c r="J21" i="14"/>
  <c r="P51" i="12"/>
  <c r="P94"/>
  <c r="P135"/>
  <c r="P178"/>
  <c r="P221"/>
  <c r="P263"/>
  <c r="P306"/>
  <c r="P71"/>
  <c r="P114"/>
  <c r="P155"/>
  <c r="P198"/>
  <c r="P241"/>
  <c r="P283"/>
  <c r="D43" i="14"/>
  <c r="H18"/>
  <c r="P46" i="12"/>
  <c r="P88"/>
  <c r="P130"/>
  <c r="P173"/>
  <c r="P215"/>
  <c r="P258"/>
  <c r="P301"/>
  <c r="J3" i="14"/>
  <c r="L42"/>
  <c r="P108" i="12"/>
  <c r="P235"/>
  <c r="D32" i="14"/>
  <c r="N21"/>
  <c r="P16" i="12"/>
  <c r="P38"/>
  <c r="P59"/>
  <c r="P80"/>
  <c r="P102"/>
  <c r="P122"/>
  <c r="P143"/>
  <c r="P165"/>
  <c r="P186"/>
  <c r="P229"/>
  <c r="P250"/>
  <c r="P271"/>
  <c r="P293"/>
  <c r="H23" i="14"/>
  <c r="P20"/>
  <c r="J19"/>
  <c r="P16"/>
  <c r="H35"/>
  <c r="P4" i="12"/>
  <c r="P26"/>
  <c r="P47"/>
  <c r="P68"/>
  <c r="P90"/>
  <c r="P111"/>
  <c r="P131"/>
  <c r="P153"/>
  <c r="P174"/>
  <c r="P195"/>
  <c r="P238"/>
  <c r="P259"/>
  <c r="P281"/>
  <c r="P302"/>
  <c r="L3" i="14"/>
  <c r="P17" i="12"/>
  <c r="P33"/>
  <c r="P49"/>
  <c r="P65"/>
  <c r="P81"/>
  <c r="P97"/>
  <c r="P113"/>
  <c r="P128"/>
  <c r="P144"/>
  <c r="P160"/>
  <c r="P176"/>
  <c r="P192"/>
  <c r="P208"/>
  <c r="P224"/>
  <c r="P240"/>
  <c r="P256"/>
  <c r="P272"/>
  <c r="P288"/>
  <c r="P304"/>
  <c r="N29" i="14"/>
  <c r="J23"/>
  <c r="F3"/>
  <c r="J39"/>
  <c r="N26"/>
  <c r="N46"/>
  <c r="J16"/>
  <c r="J34"/>
  <c r="J6"/>
  <c r="F35"/>
  <c r="A255" i="12"/>
  <c r="A191"/>
  <c r="A127"/>
  <c r="A64"/>
  <c r="A316"/>
  <c r="A277"/>
  <c r="A213"/>
  <c r="A149"/>
  <c r="A86"/>
  <c r="A22"/>
  <c r="A274"/>
  <c r="A283"/>
  <c r="A219"/>
  <c r="A155"/>
  <c r="A92"/>
  <c r="A28"/>
  <c r="A305"/>
  <c r="A241"/>
  <c r="A177"/>
  <c r="A114"/>
  <c r="A50"/>
  <c r="A302"/>
  <c r="A295"/>
  <c r="A167"/>
  <c r="A40"/>
  <c r="A253"/>
  <c r="A125"/>
  <c r="A314"/>
  <c r="A259"/>
  <c r="A131"/>
  <c r="A4"/>
  <c r="A217"/>
  <c r="A90"/>
  <c r="A278"/>
  <c r="A204"/>
  <c r="A140"/>
  <c r="A75"/>
  <c r="A11"/>
  <c r="A230"/>
  <c r="A166"/>
  <c r="A101"/>
  <c r="A37"/>
  <c r="A232"/>
  <c r="A168"/>
  <c r="A103"/>
  <c r="A271"/>
  <c r="A207"/>
  <c r="A143"/>
  <c r="A80"/>
  <c r="A16"/>
  <c r="A293"/>
  <c r="A229"/>
  <c r="A165"/>
  <c r="A102"/>
  <c r="A38"/>
  <c r="A290"/>
  <c r="A299"/>
  <c r="A235"/>
  <c r="A171"/>
  <c r="A108"/>
  <c r="A44"/>
  <c r="A296"/>
  <c r="A257"/>
  <c r="A193"/>
  <c r="A129"/>
  <c r="A66"/>
  <c r="A318"/>
  <c r="A264"/>
  <c r="A199"/>
  <c r="A72"/>
  <c r="A285"/>
  <c r="A157"/>
  <c r="A30"/>
  <c r="A291"/>
  <c r="A163"/>
  <c r="A36"/>
  <c r="A249"/>
  <c r="A121"/>
  <c r="A310"/>
  <c r="A220"/>
  <c r="A156"/>
  <c r="A91"/>
  <c r="A27"/>
  <c r="A246"/>
  <c r="A182"/>
  <c r="A119"/>
  <c r="A53"/>
  <c r="A248"/>
  <c r="A184"/>
  <c r="A55"/>
  <c r="A287"/>
  <c r="A223"/>
  <c r="A159"/>
  <c r="A96"/>
  <c r="A32"/>
  <c r="A309"/>
  <c r="A245"/>
  <c r="A181"/>
  <c r="A118"/>
  <c r="A54"/>
  <c r="A306"/>
  <c r="A315"/>
  <c r="A251"/>
  <c r="A187"/>
  <c r="A123"/>
  <c r="A60"/>
  <c r="A312"/>
  <c r="A273"/>
  <c r="A209"/>
  <c r="A145"/>
  <c r="A82"/>
  <c r="A18"/>
  <c r="A288"/>
  <c r="A231"/>
  <c r="A104"/>
  <c r="A317"/>
  <c r="A189"/>
  <c r="A62"/>
  <c r="A260"/>
  <c r="A195"/>
  <c r="A68"/>
  <c r="A281"/>
  <c r="A153"/>
  <c r="A26"/>
  <c r="A236"/>
  <c r="A172"/>
  <c r="A109"/>
  <c r="A43"/>
  <c r="A262"/>
  <c r="A198"/>
  <c r="A134"/>
  <c r="A69"/>
  <c r="A5"/>
  <c r="A200"/>
  <c r="A136"/>
  <c r="A303"/>
  <c r="A239"/>
  <c r="A175"/>
  <c r="A112"/>
  <c r="A48"/>
  <c r="A300"/>
  <c r="A261"/>
  <c r="A197"/>
  <c r="A133"/>
  <c r="A70"/>
  <c r="A6"/>
  <c r="A268"/>
  <c r="A267"/>
  <c r="A203"/>
  <c r="A139"/>
  <c r="A76"/>
  <c r="A12"/>
  <c r="A289"/>
  <c r="A225"/>
  <c r="A161"/>
  <c r="A98"/>
  <c r="A34"/>
  <c r="A286"/>
  <c r="A263"/>
  <c r="A135"/>
  <c r="A8"/>
  <c r="A221"/>
  <c r="A94"/>
  <c r="A282"/>
  <c r="A227"/>
  <c r="A100"/>
  <c r="A313"/>
  <c r="A185"/>
  <c r="A58"/>
  <c r="A252"/>
  <c r="A188"/>
  <c r="A124"/>
  <c r="A59"/>
  <c r="A284"/>
  <c r="A214"/>
  <c r="A150"/>
  <c r="A85"/>
  <c r="A21"/>
  <c r="A216"/>
  <c r="A152"/>
  <c r="A23"/>
  <c r="A242"/>
  <c r="A178"/>
  <c r="A115"/>
  <c r="A49"/>
  <c r="A122"/>
  <c r="A311"/>
  <c r="A183"/>
  <c r="A56"/>
  <c r="A269"/>
  <c r="A141"/>
  <c r="A14"/>
  <c r="A275"/>
  <c r="A147"/>
  <c r="A20"/>
  <c r="A233"/>
  <c r="A106"/>
  <c r="A294"/>
  <c r="A212"/>
  <c r="A148"/>
  <c r="A83"/>
  <c r="A19"/>
  <c r="A238"/>
  <c r="A174"/>
  <c r="A111"/>
  <c r="A45"/>
  <c r="A240"/>
  <c r="A176"/>
  <c r="A113"/>
  <c r="A47"/>
  <c r="A266"/>
  <c r="A202"/>
  <c r="A107"/>
  <c r="A71"/>
  <c r="A7"/>
  <c r="A226"/>
  <c r="A162"/>
  <c r="A97"/>
  <c r="A33"/>
  <c r="A89"/>
  <c r="A279"/>
  <c r="A151"/>
  <c r="A24"/>
  <c r="A237"/>
  <c r="A110"/>
  <c r="A298"/>
  <c r="A243"/>
  <c r="A116"/>
  <c r="A304"/>
  <c r="A201"/>
  <c r="A74"/>
  <c r="A272"/>
  <c r="A196"/>
  <c r="A132"/>
  <c r="A67"/>
  <c r="A3"/>
  <c r="A222"/>
  <c r="A158"/>
  <c r="A93"/>
  <c r="A29"/>
  <c r="A224"/>
  <c r="A160"/>
  <c r="A95"/>
  <c r="A31"/>
  <c r="A250"/>
  <c r="A186"/>
  <c r="A73"/>
  <c r="A87"/>
  <c r="A276"/>
  <c r="A210"/>
  <c r="A146"/>
  <c r="A81"/>
  <c r="A17"/>
  <c r="A57"/>
  <c r="A247"/>
  <c r="A120"/>
  <c r="A308"/>
  <c r="A205"/>
  <c r="A78"/>
  <c r="A280"/>
  <c r="A211"/>
  <c r="A84"/>
  <c r="A297"/>
  <c r="A169"/>
  <c r="A42"/>
  <c r="A244"/>
  <c r="A180"/>
  <c r="A117"/>
  <c r="A51"/>
  <c r="A270"/>
  <c r="A206"/>
  <c r="A142"/>
  <c r="A77"/>
  <c r="A13"/>
  <c r="A208"/>
  <c r="A144"/>
  <c r="A79"/>
  <c r="A15"/>
  <c r="A234"/>
  <c r="A170"/>
  <c r="A41"/>
  <c r="A39"/>
  <c r="A258"/>
  <c r="A194"/>
  <c r="A130"/>
  <c r="A65"/>
  <c r="A154"/>
  <c r="A25"/>
  <c r="A215"/>
  <c r="A88"/>
  <c r="A301"/>
  <c r="A173"/>
  <c r="A46"/>
  <c r="A307"/>
  <c r="A179"/>
  <c r="A52"/>
  <c r="A265"/>
  <c r="A137"/>
  <c r="A10"/>
  <c r="A228"/>
  <c r="A164"/>
  <c r="A99"/>
  <c r="A35"/>
  <c r="A254"/>
  <c r="A190"/>
  <c r="A126"/>
  <c r="A61"/>
  <c r="A256"/>
  <c r="A192"/>
  <c r="A128"/>
  <c r="A63"/>
  <c r="A292"/>
  <c r="A218"/>
  <c r="A138"/>
  <c r="A9"/>
  <c r="A434" i="11"/>
  <c r="A105" i="12"/>
  <c r="M105"/>
  <c r="L15" i="14"/>
  <c r="A302" i="11"/>
  <c r="A98"/>
  <c r="A436"/>
  <c r="A353"/>
  <c r="A195"/>
  <c r="A411"/>
  <c r="A125"/>
  <c r="A327"/>
  <c r="A303"/>
  <c r="A259"/>
  <c r="A429"/>
  <c r="A115"/>
  <c r="A187"/>
  <c r="A329"/>
  <c r="A107"/>
  <c r="A447"/>
  <c r="A336"/>
  <c r="A106"/>
  <c r="A193"/>
  <c r="A363"/>
  <c r="A372"/>
  <c r="A177"/>
  <c r="A186"/>
  <c r="A99"/>
  <c r="A150"/>
  <c r="A396"/>
  <c r="A66"/>
  <c r="A326"/>
  <c r="A349"/>
  <c r="A294"/>
  <c r="A414"/>
  <c r="A270"/>
  <c r="A289"/>
  <c r="A375"/>
  <c r="A378"/>
  <c r="A432"/>
  <c r="A295"/>
  <c r="A77"/>
  <c r="A274"/>
  <c r="A160"/>
  <c r="A450"/>
  <c r="A409"/>
  <c r="A263"/>
  <c r="A280"/>
  <c r="A80"/>
  <c r="A265"/>
  <c r="A443"/>
  <c r="A95"/>
  <c r="A159"/>
  <c r="A293"/>
  <c r="A75"/>
  <c r="A445"/>
  <c r="A321"/>
  <c r="A100"/>
  <c r="A179"/>
  <c r="A331"/>
  <c r="A463"/>
  <c r="A163"/>
  <c r="A172"/>
  <c r="A79"/>
  <c r="A140"/>
  <c r="A394"/>
  <c r="A62"/>
  <c r="A316"/>
  <c r="A325"/>
  <c r="A282"/>
  <c r="A412"/>
  <c r="A190"/>
  <c r="A180"/>
  <c r="A343"/>
  <c r="A364"/>
  <c r="A430"/>
  <c r="A135"/>
  <c r="A376"/>
  <c r="A194"/>
  <c r="A117"/>
  <c r="A448"/>
  <c r="A407"/>
  <c r="A61"/>
  <c r="A167"/>
  <c r="A175"/>
  <c r="A323"/>
  <c r="A425"/>
  <c r="A367"/>
  <c r="A287"/>
  <c r="A105"/>
  <c r="A341"/>
  <c r="A147"/>
  <c r="A307"/>
  <c r="A90"/>
  <c r="A164"/>
  <c r="A315"/>
  <c r="A461"/>
  <c r="A148"/>
  <c r="A166"/>
  <c r="A377"/>
  <c r="A134"/>
  <c r="A111"/>
  <c r="A369"/>
  <c r="A310"/>
  <c r="A297"/>
  <c r="A272"/>
  <c r="A410"/>
  <c r="A174"/>
  <c r="A89"/>
  <c r="A311"/>
  <c r="A358"/>
  <c r="A428"/>
  <c r="A71"/>
  <c r="A333"/>
  <c r="A178"/>
  <c r="A88"/>
  <c r="A446"/>
  <c r="A405"/>
  <c r="A373"/>
  <c r="A103"/>
  <c r="A116"/>
  <c r="A340"/>
  <c r="A423"/>
  <c r="A65"/>
  <c r="A123"/>
  <c r="A165"/>
  <c r="A74"/>
  <c r="A441"/>
  <c r="A278"/>
  <c r="A188"/>
  <c r="A110"/>
  <c r="A119"/>
  <c r="A420"/>
  <c r="A120"/>
  <c r="A154"/>
  <c r="A365"/>
  <c r="A128"/>
  <c r="A127"/>
  <c r="A355"/>
  <c r="A298"/>
  <c r="A285"/>
  <c r="A266"/>
  <c r="A408"/>
  <c r="A158"/>
  <c r="A181"/>
  <c r="A279"/>
  <c r="A348"/>
  <c r="A426"/>
  <c r="A366"/>
  <c r="A288"/>
  <c r="A162"/>
  <c r="A368"/>
  <c r="A444"/>
  <c r="A403"/>
  <c r="A344"/>
  <c r="A370"/>
  <c r="A83"/>
  <c r="A464"/>
  <c r="A421"/>
  <c r="A337"/>
  <c r="A91"/>
  <c r="A137"/>
  <c r="A64"/>
  <c r="A439"/>
  <c r="A264"/>
  <c r="A347"/>
  <c r="A121"/>
  <c r="A271"/>
  <c r="A457"/>
  <c r="I105" i="12"/>
  <c r="D15" i="14"/>
  <c r="N105" i="12"/>
  <c r="N15" i="14"/>
  <c r="J105" i="12"/>
  <c r="F15" i="14"/>
  <c r="K105" i="12"/>
  <c r="H15" i="14"/>
  <c r="L105" i="12"/>
  <c r="J15" i="14"/>
  <c r="O105" i="12"/>
  <c r="P15" i="14"/>
  <c r="H105" i="12"/>
  <c r="A67" i="11"/>
  <c r="A161"/>
  <c r="A359"/>
  <c r="A290"/>
  <c r="A454"/>
  <c r="A335"/>
  <c r="A284"/>
  <c r="A184"/>
  <c r="A198"/>
  <c r="A406"/>
  <c r="A142"/>
  <c r="A374"/>
  <c r="A183"/>
  <c r="A342"/>
  <c r="A424"/>
  <c r="A350"/>
  <c r="A176"/>
  <c r="A146"/>
  <c r="A308"/>
  <c r="A442"/>
  <c r="A401"/>
  <c r="A312"/>
  <c r="A354"/>
  <c r="A309"/>
  <c r="A462"/>
  <c r="A419"/>
  <c r="A317"/>
  <c r="A63"/>
  <c r="A101"/>
  <c r="A96"/>
  <c r="A437"/>
  <c r="A185"/>
  <c r="A319"/>
  <c r="A109"/>
  <c r="A191"/>
  <c r="A455"/>
  <c r="A93"/>
  <c r="A138"/>
  <c r="A328"/>
  <c r="A108"/>
  <c r="A168"/>
  <c r="A81"/>
  <c r="A269"/>
  <c r="A427"/>
  <c r="A143"/>
  <c r="A84"/>
  <c r="A126"/>
  <c r="A362"/>
  <c r="A151"/>
  <c r="A330"/>
  <c r="A422"/>
  <c r="A334"/>
  <c r="A141"/>
  <c r="A130"/>
  <c r="A276"/>
  <c r="A440"/>
  <c r="A399"/>
  <c r="A281"/>
  <c r="A338"/>
  <c r="A345"/>
  <c r="A460"/>
  <c r="A417"/>
  <c r="A273"/>
  <c r="A76"/>
  <c r="A73"/>
  <c r="A112"/>
  <c r="A435"/>
  <c r="A173"/>
  <c r="A299"/>
  <c r="A85"/>
  <c r="A171"/>
  <c r="A453"/>
  <c r="A69"/>
  <c r="A132"/>
  <c r="A313"/>
  <c r="A102"/>
  <c r="A260"/>
  <c r="A291"/>
  <c r="A268"/>
  <c r="A157"/>
  <c r="A182"/>
  <c r="A402"/>
  <c r="A292"/>
  <c r="A136"/>
  <c r="A459"/>
  <c r="A144"/>
  <c r="A122"/>
  <c r="A318"/>
  <c r="A104"/>
  <c r="A114"/>
  <c r="A196"/>
  <c r="A438"/>
  <c r="A397"/>
  <c r="A153"/>
  <c r="A322"/>
  <c r="A304"/>
  <c r="A458"/>
  <c r="A415"/>
  <c r="A189"/>
  <c r="A70"/>
  <c r="A360"/>
  <c r="A131"/>
  <c r="A433"/>
  <c r="A149"/>
  <c r="A283"/>
  <c r="A72"/>
  <c r="A155"/>
  <c r="A451"/>
  <c r="A371"/>
  <c r="A124"/>
  <c r="A301"/>
  <c r="A92"/>
  <c r="A296"/>
  <c r="A261"/>
  <c r="A262"/>
  <c r="A133"/>
  <c r="A170"/>
  <c r="A400"/>
  <c r="A94"/>
  <c r="A346"/>
  <c r="A87"/>
  <c r="A314"/>
  <c r="A418"/>
  <c r="A305"/>
  <c r="A169"/>
  <c r="A404"/>
  <c r="A356"/>
  <c r="A320"/>
  <c r="A395"/>
  <c r="A97"/>
  <c r="A306"/>
  <c r="A275"/>
  <c r="A456"/>
  <c r="A413"/>
  <c r="A145"/>
  <c r="A60"/>
  <c r="A324"/>
  <c r="A152"/>
  <c r="A431"/>
  <c r="A129"/>
  <c r="A267"/>
  <c r="A357"/>
  <c r="A139"/>
  <c r="A449"/>
  <c r="A351"/>
  <c r="A118"/>
  <c r="A277"/>
  <c r="A86"/>
  <c r="A339"/>
  <c r="A197"/>
  <c r="A192"/>
  <c r="A113"/>
  <c r="A156"/>
  <c r="A398"/>
  <c r="A78"/>
  <c r="A332"/>
  <c r="A361"/>
  <c r="A300"/>
  <c r="A416"/>
  <c r="A286"/>
  <c r="A352"/>
  <c r="A82"/>
  <c r="A68"/>
  <c r="B15" i="14"/>
  <c r="P105" i="12"/>
</calcChain>
</file>

<file path=xl/sharedStrings.xml><?xml version="1.0" encoding="utf-8"?>
<sst xmlns="http://schemas.openxmlformats.org/spreadsheetml/2006/main" count="6222" uniqueCount="1467">
  <si>
    <t>Cognome Nome</t>
  </si>
  <si>
    <t>Società</t>
  </si>
  <si>
    <t>ASD Ciclo Team 2001</t>
  </si>
  <si>
    <t>Totale</t>
  </si>
  <si>
    <t>agostini</t>
  </si>
  <si>
    <t>cristian</t>
  </si>
  <si>
    <t>giacomo</t>
  </si>
  <si>
    <t>alesi</t>
  </si>
  <si>
    <t>morgan</t>
  </si>
  <si>
    <t>omar</t>
  </si>
  <si>
    <t>alessandri</t>
  </si>
  <si>
    <t>luca</t>
  </si>
  <si>
    <t>aluigi</t>
  </si>
  <si>
    <t>osvaldo</t>
  </si>
  <si>
    <t>amadori</t>
  </si>
  <si>
    <t>raul</t>
  </si>
  <si>
    <t>andreatini</t>
  </si>
  <si>
    <t>giancarlo</t>
  </si>
  <si>
    <t>andreini</t>
  </si>
  <si>
    <t>alessio</t>
  </si>
  <si>
    <t>andreoletti</t>
  </si>
  <si>
    <t>giorgio</t>
  </si>
  <si>
    <t>antonelli</t>
  </si>
  <si>
    <t>francesco</t>
  </si>
  <si>
    <t>azalea</t>
  </si>
  <si>
    <t>matteo</t>
  </si>
  <si>
    <t>bacchielli</t>
  </si>
  <si>
    <t>carlo</t>
  </si>
  <si>
    <t>badioli</t>
  </si>
  <si>
    <t>barbaresi</t>
  </si>
  <si>
    <t>renato</t>
  </si>
  <si>
    <t>barbieri</t>
  </si>
  <si>
    <t>valerio</t>
  </si>
  <si>
    <t>bastianelli</t>
  </si>
  <si>
    <t>battaglia</t>
  </si>
  <si>
    <t>battazza</t>
  </si>
  <si>
    <t>mariello</t>
  </si>
  <si>
    <t>battistini</t>
  </si>
  <si>
    <t>alex</t>
  </si>
  <si>
    <t>belardinelli</t>
  </si>
  <si>
    <t>bellucci</t>
  </si>
  <si>
    <t>stefano</t>
  </si>
  <si>
    <t>davide</t>
  </si>
  <si>
    <t>bertuccioli</t>
  </si>
  <si>
    <t>mattia</t>
  </si>
  <si>
    <t>bianchi</t>
  </si>
  <si>
    <t>giovanni</t>
  </si>
  <si>
    <t>bizzarri</t>
  </si>
  <si>
    <t>boccali</t>
  </si>
  <si>
    <t>angelo</t>
  </si>
  <si>
    <t>bonci</t>
  </si>
  <si>
    <t>borri</t>
  </si>
  <si>
    <t>auro</t>
  </si>
  <si>
    <t>brunelli</t>
  </si>
  <si>
    <t>alberto</t>
  </si>
  <si>
    <t>brunetti</t>
  </si>
  <si>
    <t>gabriele</t>
  </si>
  <si>
    <t>bruscioni</t>
  </si>
  <si>
    <t>marco</t>
  </si>
  <si>
    <t>cagliero</t>
  </si>
  <si>
    <t>camillini</t>
  </si>
  <si>
    <t>simone</t>
  </si>
  <si>
    <t>campagna</t>
  </si>
  <si>
    <t>daniele</t>
  </si>
  <si>
    <t>carboni</t>
  </si>
  <si>
    <t>giuseppe</t>
  </si>
  <si>
    <t>cardetta</t>
  </si>
  <si>
    <t>adriano</t>
  </si>
  <si>
    <t>cardinali</t>
  </si>
  <si>
    <t>carigi</t>
  </si>
  <si>
    <t>carmaroli</t>
  </si>
  <si>
    <t>cavalucci</t>
  </si>
  <si>
    <t>cecchini</t>
  </si>
  <si>
    <t>cerimonia</t>
  </si>
  <si>
    <t>claudio</t>
  </si>
  <si>
    <t>cervella</t>
  </si>
  <si>
    <t>andrea</t>
  </si>
  <si>
    <t>ciriachi</t>
  </si>
  <si>
    <t>corsini</t>
  </si>
  <si>
    <t>nicola</t>
  </si>
  <si>
    <t>cosentino</t>
  </si>
  <si>
    <t>vincenzo</t>
  </si>
  <si>
    <t>cosmi</t>
  </si>
  <si>
    <t>diego</t>
  </si>
  <si>
    <t>cucimelia</t>
  </si>
  <si>
    <t>cuguru</t>
  </si>
  <si>
    <t>d'alessio</t>
  </si>
  <si>
    <t>damiani</t>
  </si>
  <si>
    <t>delbene</t>
  </si>
  <si>
    <t>della martera</t>
  </si>
  <si>
    <t>delprete</t>
  </si>
  <si>
    <t>dormi</t>
  </si>
  <si>
    <t>orazio</t>
  </si>
  <si>
    <t>duranti</t>
  </si>
  <si>
    <t>alessandro</t>
  </si>
  <si>
    <t>emanuele</t>
  </si>
  <si>
    <t>elia</t>
  </si>
  <si>
    <t>eusebi</t>
  </si>
  <si>
    <t>eusepi</t>
  </si>
  <si>
    <t>fabbri</t>
  </si>
  <si>
    <t>fanelli</t>
  </si>
  <si>
    <t>samuele</t>
  </si>
  <si>
    <t>fanti</t>
  </si>
  <si>
    <t>fassa</t>
  </si>
  <si>
    <t>mario</t>
  </si>
  <si>
    <t>feduzi</t>
  </si>
  <si>
    <t>filippini</t>
  </si>
  <si>
    <t>fabio</t>
  </si>
  <si>
    <t>fini</t>
  </si>
  <si>
    <t>forlani</t>
  </si>
  <si>
    <t>foschi</t>
  </si>
  <si>
    <t>gianluca</t>
  </si>
  <si>
    <t>franceschini</t>
  </si>
  <si>
    <t>gabbianelli</t>
  </si>
  <si>
    <t>galinucci</t>
  </si>
  <si>
    <t>galli</t>
  </si>
  <si>
    <t>laura</t>
  </si>
  <si>
    <t>gambioli</t>
  </si>
  <si>
    <t>garbugli</t>
  </si>
  <si>
    <t>gattoni</t>
  </si>
  <si>
    <t>generali</t>
  </si>
  <si>
    <t>gentiletti</t>
  </si>
  <si>
    <t>gentilini</t>
  </si>
  <si>
    <t>ghilardi</t>
  </si>
  <si>
    <t>ghiselli</t>
  </si>
  <si>
    <t>aurelio</t>
  </si>
  <si>
    <t>ghiuselli</t>
  </si>
  <si>
    <t>ezio</t>
  </si>
  <si>
    <t>giacomini</t>
  </si>
  <si>
    <t>michele</t>
  </si>
  <si>
    <t>gianotti</t>
  </si>
  <si>
    <t>giardini</t>
  </si>
  <si>
    <t>giovanelli</t>
  </si>
  <si>
    <t>Giovannini</t>
  </si>
  <si>
    <t>marino</t>
  </si>
  <si>
    <t>gorini</t>
  </si>
  <si>
    <t>gregoroni</t>
  </si>
  <si>
    <t>grossi</t>
  </si>
  <si>
    <t>enrico</t>
  </si>
  <si>
    <t>guerra</t>
  </si>
  <si>
    <t>fausto</t>
  </si>
  <si>
    <t>guidi</t>
  </si>
  <si>
    <t>massimo</t>
  </si>
  <si>
    <t>paolo</t>
  </si>
  <si>
    <t>guidicci</t>
  </si>
  <si>
    <t>imminasola</t>
  </si>
  <si>
    <t>lauria</t>
  </si>
  <si>
    <t>leonardi</t>
  </si>
  <si>
    <t>ligi</t>
  </si>
  <si>
    <t>livi</t>
  </si>
  <si>
    <t>antonello</t>
  </si>
  <si>
    <t>lunghi</t>
  </si>
  <si>
    <t>maggioli</t>
  </si>
  <si>
    <t>ermanno</t>
  </si>
  <si>
    <t>mainardi</t>
  </si>
  <si>
    <t>mancini</t>
  </si>
  <si>
    <t>manna</t>
  </si>
  <si>
    <t>roberto</t>
  </si>
  <si>
    <t>mariano</t>
  </si>
  <si>
    <t>ilenia</t>
  </si>
  <si>
    <t>ceccarini</t>
  </si>
  <si>
    <t>mastin</t>
  </si>
  <si>
    <t>michael</t>
  </si>
  <si>
    <t>mencaccini</t>
  </si>
  <si>
    <t>mirco</t>
  </si>
  <si>
    <t>micci</t>
  </si>
  <si>
    <t>filippo</t>
  </si>
  <si>
    <t>molari</t>
  </si>
  <si>
    <t>montanari</t>
  </si>
  <si>
    <t>moroni</t>
  </si>
  <si>
    <t>fulvio</t>
  </si>
  <si>
    <t>mosca</t>
  </si>
  <si>
    <t>moscatelli</t>
  </si>
  <si>
    <t>thomas</t>
  </si>
  <si>
    <t>oliva</t>
  </si>
  <si>
    <t>olivieri</t>
  </si>
  <si>
    <t>omiccioli</t>
  </si>
  <si>
    <t>ortolani</t>
  </si>
  <si>
    <t>Ottaviani</t>
  </si>
  <si>
    <t>pagliardini</t>
  </si>
  <si>
    <t>mauro</t>
  </si>
  <si>
    <t>palmas</t>
  </si>
  <si>
    <t>palombi</t>
  </si>
  <si>
    <t>pierino</t>
  </si>
  <si>
    <t>paolucci</t>
  </si>
  <si>
    <t>paradisi</t>
  </si>
  <si>
    <t>paupini</t>
  </si>
  <si>
    <t>pazzaglia</t>
  </si>
  <si>
    <t>penserini</t>
  </si>
  <si>
    <t>domenico</t>
  </si>
  <si>
    <t>pianosi</t>
  </si>
  <si>
    <t>piantanelli</t>
  </si>
  <si>
    <t>pierantoni</t>
  </si>
  <si>
    <t>pierpaoli</t>
  </si>
  <si>
    <t>piselli</t>
  </si>
  <si>
    <t>plenzich</t>
  </si>
  <si>
    <t>remiliano</t>
  </si>
  <si>
    <t>pratelli</t>
  </si>
  <si>
    <t>ivan</t>
  </si>
  <si>
    <t>pretelli</t>
  </si>
  <si>
    <t>prioli</t>
  </si>
  <si>
    <t>righi</t>
  </si>
  <si>
    <t>rimondini</t>
  </si>
  <si>
    <t>ringhini</t>
  </si>
  <si>
    <t>romani</t>
  </si>
  <si>
    <t>olfer</t>
  </si>
  <si>
    <t>rossi</t>
  </si>
  <si>
    <t>enzo</t>
  </si>
  <si>
    <t>sabbatini</t>
  </si>
  <si>
    <t>lorenzo</t>
  </si>
  <si>
    <t>salvucci</t>
  </si>
  <si>
    <t>sambuchi</t>
  </si>
  <si>
    <t>sammaritani</t>
  </si>
  <si>
    <t>sangirardi</t>
  </si>
  <si>
    <t>santarelli</t>
  </si>
  <si>
    <t>santini</t>
  </si>
  <si>
    <t>eugenio</t>
  </si>
  <si>
    <t>sbarbati</t>
  </si>
  <si>
    <t>scalognini</t>
  </si>
  <si>
    <t>scatassa</t>
  </si>
  <si>
    <t>serafini</t>
  </si>
  <si>
    <t>silvestri</t>
  </si>
  <si>
    <t>erwin</t>
  </si>
  <si>
    <t>simoncelli</t>
  </si>
  <si>
    <t>Simoncini</t>
  </si>
  <si>
    <t>sisti</t>
  </si>
  <si>
    <t>solazzi</t>
  </si>
  <si>
    <t>sparacca</t>
  </si>
  <si>
    <t>tamagnini</t>
  </si>
  <si>
    <t>tassan</t>
  </si>
  <si>
    <t>taveli</t>
  </si>
  <si>
    <t>luigi</t>
  </si>
  <si>
    <t>tiberi</t>
  </si>
  <si>
    <t>tinti</t>
  </si>
  <si>
    <t>tomasucci</t>
  </si>
  <si>
    <t>christian</t>
  </si>
  <si>
    <t>tombari</t>
  </si>
  <si>
    <t>tonelli</t>
  </si>
  <si>
    <t>mirko</t>
  </si>
  <si>
    <t>tontini</t>
  </si>
  <si>
    <t>tordi</t>
  </si>
  <si>
    <t>ugolini</t>
  </si>
  <si>
    <t>valentini</t>
  </si>
  <si>
    <t>vallanti</t>
  </si>
  <si>
    <t>marcello</t>
  </si>
  <si>
    <t>vedovi</t>
  </si>
  <si>
    <t>venturini</t>
  </si>
  <si>
    <t>eraldo</t>
  </si>
  <si>
    <t>otello</t>
  </si>
  <si>
    <t>verni</t>
  </si>
  <si>
    <t>riccardo</t>
  </si>
  <si>
    <t>vincenzi</t>
  </si>
  <si>
    <t>gerio</t>
  </si>
  <si>
    <t>virduzzi</t>
  </si>
  <si>
    <t>vitali</t>
  </si>
  <si>
    <t>cristiano</t>
  </si>
  <si>
    <t>zamagni</t>
  </si>
  <si>
    <t>zampolini</t>
  </si>
  <si>
    <t>zeppa</t>
  </si>
  <si>
    <t>zonghetti</t>
  </si>
  <si>
    <t>Agostini Cristian</t>
  </si>
  <si>
    <t>Agostini Giacomo</t>
  </si>
  <si>
    <t>alesi morgan</t>
  </si>
  <si>
    <t>alesi omar</t>
  </si>
  <si>
    <t>alessandri luca</t>
  </si>
  <si>
    <t>aluigi osvaldo</t>
  </si>
  <si>
    <t>amadori raul</t>
  </si>
  <si>
    <t>andreatini giancarlo</t>
  </si>
  <si>
    <t>andreini alessio</t>
  </si>
  <si>
    <t>andreoletti giorgio</t>
  </si>
  <si>
    <t>antonelli francesco</t>
  </si>
  <si>
    <t>cardetta adriano</t>
  </si>
  <si>
    <t>brunelli alberto</t>
  </si>
  <si>
    <t>duranti alessandro</t>
  </si>
  <si>
    <t>eusebi alessandro</t>
  </si>
  <si>
    <t>fabbri alessandro</t>
  </si>
  <si>
    <t>gambioli alessandro</t>
  </si>
  <si>
    <t>montanari alessandro</t>
  </si>
  <si>
    <t>pierpaoli alessandro</t>
  </si>
  <si>
    <t>simoncelli alessandro</t>
  </si>
  <si>
    <t>sparacca alessandro</t>
  </si>
  <si>
    <t>battistini alex</t>
  </si>
  <si>
    <t>leonardi alex</t>
  </si>
  <si>
    <t>cervella andrea</t>
  </si>
  <si>
    <t>fanti andrea</t>
  </si>
  <si>
    <t>forlani andrea</t>
  </si>
  <si>
    <t>mainardi andrea</t>
  </si>
  <si>
    <t>paolucci andrea</t>
  </si>
  <si>
    <t>paradisi andrea</t>
  </si>
  <si>
    <t>sammaritani andrea</t>
  </si>
  <si>
    <t>boccali angelo</t>
  </si>
  <si>
    <t>livi antonello</t>
  </si>
  <si>
    <t>ghiselli aurelio</t>
  </si>
  <si>
    <t>borri auro</t>
  </si>
  <si>
    <t>bacchielli carlo</t>
  </si>
  <si>
    <t>ceccarini marino</t>
  </si>
  <si>
    <t>tomasucci christian</t>
  </si>
  <si>
    <t>cerimonia claudio</t>
  </si>
  <si>
    <t>palmas claudio</t>
  </si>
  <si>
    <t>carigi cristian</t>
  </si>
  <si>
    <t>fabbri cristian</t>
  </si>
  <si>
    <t>silvestri cristian</t>
  </si>
  <si>
    <t>vitali cristiano</t>
  </si>
  <si>
    <t>campagna daniele</t>
  </si>
  <si>
    <t>franceschini daniele</t>
  </si>
  <si>
    <t>piantanelli daniele</t>
  </si>
  <si>
    <t>bellucci davide</t>
  </si>
  <si>
    <t>camillini davide</t>
  </si>
  <si>
    <t>cucimelia davide</t>
  </si>
  <si>
    <t>tombari davide</t>
  </si>
  <si>
    <t>cosmi diego</t>
  </si>
  <si>
    <t>zeppa diego</t>
  </si>
  <si>
    <t>penserini domenico</t>
  </si>
  <si>
    <t>emanuele elia</t>
  </si>
  <si>
    <t>feduzi emanuele</t>
  </si>
  <si>
    <t>fini emanuele</t>
  </si>
  <si>
    <t>oliva emanuele</t>
  </si>
  <si>
    <t>grossi enrico</t>
  </si>
  <si>
    <t>tiberi enrico</t>
  </si>
  <si>
    <t>ugolini enrico</t>
  </si>
  <si>
    <t>rossi enzo</t>
  </si>
  <si>
    <t>venturini eraldo</t>
  </si>
  <si>
    <t>maggioli ermanno</t>
  </si>
  <si>
    <t>silvestri erwin</t>
  </si>
  <si>
    <t>santini eugenio</t>
  </si>
  <si>
    <t>ghiuselli ezio</t>
  </si>
  <si>
    <t>filippini fabio</t>
  </si>
  <si>
    <t>gattoni fabio</t>
  </si>
  <si>
    <t>generali fabio</t>
  </si>
  <si>
    <t>molari fabio</t>
  </si>
  <si>
    <t>piselli fabio</t>
  </si>
  <si>
    <t>guerra fausto</t>
  </si>
  <si>
    <t>micci filippo</t>
  </si>
  <si>
    <t>battaglia francesco</t>
  </si>
  <si>
    <t>bonci francesco</t>
  </si>
  <si>
    <t>gianotti francesco</t>
  </si>
  <si>
    <t>olivieri francesco</t>
  </si>
  <si>
    <t>paupini francesco</t>
  </si>
  <si>
    <t>prioli francesco</t>
  </si>
  <si>
    <t>sambuchi francesco</t>
  </si>
  <si>
    <t>sangirardi francesco</t>
  </si>
  <si>
    <t>tontini francesco</t>
  </si>
  <si>
    <t>moroni fulvio</t>
  </si>
  <si>
    <t>brunetti gabriele</t>
  </si>
  <si>
    <t>gabbianelli gabriele</t>
  </si>
  <si>
    <t>giovanelli gabriele</t>
  </si>
  <si>
    <t>gorini gabriele</t>
  </si>
  <si>
    <t>romani gabriele</t>
  </si>
  <si>
    <t>pianosi gabriele</t>
  </si>
  <si>
    <t>cavalucci gabriele</t>
  </si>
  <si>
    <t>vincenzi gerio</t>
  </si>
  <si>
    <t>badioli Giacomo</t>
  </si>
  <si>
    <t>bizzarri Giacomo</t>
  </si>
  <si>
    <t>garbugli Giacomo</t>
  </si>
  <si>
    <t>giardini Giacomo</t>
  </si>
  <si>
    <t>carmaroli giancarlo</t>
  </si>
  <si>
    <t>foschi gianluca</t>
  </si>
  <si>
    <t>gregoroni gianluca</t>
  </si>
  <si>
    <t>mancini giorgio</t>
  </si>
  <si>
    <t>valentini giorgio</t>
  </si>
  <si>
    <t>bianchi giovanni</t>
  </si>
  <si>
    <t>ciriachi giovanni</t>
  </si>
  <si>
    <t>d'alessio giovanni</t>
  </si>
  <si>
    <t>pazzaglia giovanni</t>
  </si>
  <si>
    <t>solazzi giovanni</t>
  </si>
  <si>
    <t>carboni giuseppe</t>
  </si>
  <si>
    <t>zonghetti giuseppe</t>
  </si>
  <si>
    <t>mariano ilenia</t>
  </si>
  <si>
    <t>pratelli ivan</t>
  </si>
  <si>
    <t>galli laura</t>
  </si>
  <si>
    <t>sabbatini lorenzo</t>
  </si>
  <si>
    <t>bastianelli luca</t>
  </si>
  <si>
    <t>della martera luca</t>
  </si>
  <si>
    <t>gattoni luca</t>
  </si>
  <si>
    <t>gentiletti luca</t>
  </si>
  <si>
    <t>Ottaviani luca</t>
  </si>
  <si>
    <t>pretelli luca</t>
  </si>
  <si>
    <t>taveli luigi</t>
  </si>
  <si>
    <t>vallanti marcello</t>
  </si>
  <si>
    <t>zampolini marcello</t>
  </si>
  <si>
    <t>bruscioni marco</t>
  </si>
  <si>
    <t>cardinali marco</t>
  </si>
  <si>
    <t>delprete marco</t>
  </si>
  <si>
    <t>eusepi marco</t>
  </si>
  <si>
    <t>gentilini marco</t>
  </si>
  <si>
    <t>ghilardi marco</t>
  </si>
  <si>
    <t>ghiselli marco</t>
  </si>
  <si>
    <t>lauria marco</t>
  </si>
  <si>
    <t>ligi marco</t>
  </si>
  <si>
    <t>santarelli marco</t>
  </si>
  <si>
    <t>Simoncini marco</t>
  </si>
  <si>
    <t>tamagnini marco</t>
  </si>
  <si>
    <t>valentini marco</t>
  </si>
  <si>
    <t>vedovi marco</t>
  </si>
  <si>
    <t>battazza mariello</t>
  </si>
  <si>
    <t>Giovannini marino</t>
  </si>
  <si>
    <t>fassa mario</t>
  </si>
  <si>
    <t>guidi massimo</t>
  </si>
  <si>
    <t>scalognini massimo</t>
  </si>
  <si>
    <t>azalea matteo</t>
  </si>
  <si>
    <t>bastianelli matteo</t>
  </si>
  <si>
    <t>belardinelli matteo</t>
  </si>
  <si>
    <t>cagliero matteo</t>
  </si>
  <si>
    <t>cecchini matteo</t>
  </si>
  <si>
    <t>damiani matteo</t>
  </si>
  <si>
    <t>galinucci matteo</t>
  </si>
  <si>
    <t>gentiletti matteo</t>
  </si>
  <si>
    <t>giovanelli matteo</t>
  </si>
  <si>
    <t>guidicci matteo</t>
  </si>
  <si>
    <t>righi matteo</t>
  </si>
  <si>
    <t>rimondini matteo</t>
  </si>
  <si>
    <t>sbarbati matteo</t>
  </si>
  <si>
    <t>tassan matteo</t>
  </si>
  <si>
    <t>bertuccioli mattia</t>
  </si>
  <si>
    <t>imminasola mattia</t>
  </si>
  <si>
    <t>omiccioli mattia</t>
  </si>
  <si>
    <t>santarelli mattia</t>
  </si>
  <si>
    <t>zamagni mattia</t>
  </si>
  <si>
    <t>pagliardini mauro</t>
  </si>
  <si>
    <t>righi mauro</t>
  </si>
  <si>
    <t>tinti mauro</t>
  </si>
  <si>
    <t>mastin michael</t>
  </si>
  <si>
    <t>giacomini michele</t>
  </si>
  <si>
    <t>ringhini michele</t>
  </si>
  <si>
    <t>serafini michele</t>
  </si>
  <si>
    <t>sisti michele</t>
  </si>
  <si>
    <t>mencaccini mirco</t>
  </si>
  <si>
    <t>tonelli mirko</t>
  </si>
  <si>
    <t>corsini nicola</t>
  </si>
  <si>
    <t>romani olfer</t>
  </si>
  <si>
    <t>dormi orazio</t>
  </si>
  <si>
    <t>venturini otello</t>
  </si>
  <si>
    <t>guidi paolo</t>
  </si>
  <si>
    <t>palombi pierino</t>
  </si>
  <si>
    <t>salvucci paolo</t>
  </si>
  <si>
    <t>barbaresi renato</t>
  </si>
  <si>
    <t>plenzich remiliano</t>
  </si>
  <si>
    <t>manna roberto</t>
  </si>
  <si>
    <t>ortolani roberto</t>
  </si>
  <si>
    <t>vedovi roberto</t>
  </si>
  <si>
    <t>verni riccardo</t>
  </si>
  <si>
    <t>fanelli samuele</t>
  </si>
  <si>
    <t>camillini simone</t>
  </si>
  <si>
    <t>ghiselli simone</t>
  </si>
  <si>
    <t>lunghi simone</t>
  </si>
  <si>
    <t>pierantoni simone</t>
  </si>
  <si>
    <t>scatassa simone</t>
  </si>
  <si>
    <t>tordi simone</t>
  </si>
  <si>
    <t>bellucci stefano</t>
  </si>
  <si>
    <t>cuguru stefano</t>
  </si>
  <si>
    <t>mosca stefano</t>
  </si>
  <si>
    <t>serafini stefano</t>
  </si>
  <si>
    <t>moscatelli thomas</t>
  </si>
  <si>
    <t>barbieri valerio</t>
  </si>
  <si>
    <t>delbene valerio</t>
  </si>
  <si>
    <t>cosentino vincenzo</t>
  </si>
  <si>
    <t>virduzzi vincenzo</t>
  </si>
  <si>
    <t>mondobici</t>
  </si>
  <si>
    <t>no tesserato</t>
  </si>
  <si>
    <t>i mufloni</t>
  </si>
  <si>
    <t>full bike</t>
  </si>
  <si>
    <t>emmidibike</t>
  </si>
  <si>
    <t>freedom bike</t>
  </si>
  <si>
    <t>ciclo ducale</t>
  </si>
  <si>
    <t>360 bike team</t>
  </si>
  <si>
    <t>gs olivieri</t>
  </si>
  <si>
    <t>team cingolani</t>
  </si>
  <si>
    <t>uisp</t>
  </si>
  <si>
    <t>ibrombo</t>
  </si>
  <si>
    <t>villa rosa</t>
  </si>
  <si>
    <t>migani bike</t>
  </si>
  <si>
    <t>le saline</t>
  </si>
  <si>
    <t>valle del conca</t>
  </si>
  <si>
    <t>vitrifrigo</t>
  </si>
  <si>
    <t>AMIBIKE</t>
  </si>
  <si>
    <t>blackrider</t>
  </si>
  <si>
    <t>ciclo team 2001</t>
  </si>
  <si>
    <t>servigomme</t>
  </si>
  <si>
    <t>sbubbibiker</t>
  </si>
  <si>
    <t>as carrozzeria rally</t>
  </si>
  <si>
    <t>gs valconca</t>
  </si>
  <si>
    <t>cesena bike</t>
  </si>
  <si>
    <t>amici della bici</t>
  </si>
  <si>
    <t>società ciclistica fanese</t>
  </si>
  <si>
    <t>velo club gubbio</t>
  </si>
  <si>
    <t>asd mastini - avis</t>
  </si>
  <si>
    <t>asd ciclo team cosmos</t>
  </si>
  <si>
    <t>matteoni</t>
  </si>
  <si>
    <t>avis sassocorvaro</t>
  </si>
  <si>
    <t>alice bike</t>
  </si>
  <si>
    <t>N° DI TESSERA</t>
  </si>
  <si>
    <t>INDIRIZZO MAIL</t>
  </si>
  <si>
    <t>CELL..</t>
  </si>
  <si>
    <t>873826R</t>
  </si>
  <si>
    <t>agostini.giacomo@imabgroup.com</t>
  </si>
  <si>
    <t>alesimorgan@alice.it</t>
  </si>
  <si>
    <t>tecnico@alesiomar.it</t>
  </si>
  <si>
    <t>lucaalessandri80@gmail.com</t>
  </si>
  <si>
    <t>oaluigi@gmail.com</t>
  </si>
  <si>
    <t>andreini_ale@libero.it</t>
  </si>
  <si>
    <t>gio1664@libero.it</t>
  </si>
  <si>
    <t>checcoanto77@libero.it</t>
  </si>
  <si>
    <t>matteoazalea@hotmail.it</t>
  </si>
  <si>
    <t>bacchielli.carlo@libero.it</t>
  </si>
  <si>
    <t>885165P</t>
  </si>
  <si>
    <t>795448G</t>
  </si>
  <si>
    <t>lauravaly@alice.it</t>
  </si>
  <si>
    <t>bastianellimatteo@hotmail.it</t>
  </si>
  <si>
    <t>l.bastianelli70@libero.it</t>
  </si>
  <si>
    <t>caterina2004@gmail.com</t>
  </si>
  <si>
    <t>marcellobattazzi@alice.it</t>
  </si>
  <si>
    <t>alex.bat@hotmail.it</t>
  </si>
  <si>
    <t>bello1073@gmail.com</t>
  </si>
  <si>
    <t>milli.davide@gmail.com</t>
  </si>
  <si>
    <t>manno81@ngi.it</t>
  </si>
  <si>
    <t>giovannibianchi1994@libero.it</t>
  </si>
  <si>
    <t>jack.bizzarri@hotmail.it</t>
  </si>
  <si>
    <t>francescobonci@yahoo.it</t>
  </si>
  <si>
    <t>A087450</t>
  </si>
  <si>
    <t>gabrielebrunetti@live.com</t>
  </si>
  <si>
    <t>m.bruscioni@gmail.it</t>
  </si>
  <si>
    <t>matti80@libero.it</t>
  </si>
  <si>
    <t>came71@libero.it</t>
  </si>
  <si>
    <t>camillinidavide@alice.it</t>
  </si>
  <si>
    <t>cardinalimarco84@yahoo.it</t>
  </si>
  <si>
    <t>info@drivecar.it</t>
  </si>
  <si>
    <t>canolo@gmail.it</t>
  </si>
  <si>
    <t>ceccobiker@alice.it</t>
  </si>
  <si>
    <t>automenclaudio@alice.it</t>
  </si>
  <si>
    <t>andrea@cervellaromani.com</t>
  </si>
  <si>
    <t>nicola.corsini@yahoo.it</t>
  </si>
  <si>
    <t>v.cosentino35@gmail.com</t>
  </si>
  <si>
    <t>davidecucinella308@gmail.com</t>
  </si>
  <si>
    <t>g.g.t.pittoripesaro@gmail.com</t>
  </si>
  <si>
    <t>fortis1974@libero.it</t>
  </si>
  <si>
    <t>valedb29@gmail.com</t>
  </si>
  <si>
    <t>lucadellamartera@gmail.com</t>
  </si>
  <si>
    <t>marcodelpre@libero.it</t>
  </si>
  <si>
    <t>dormiorazio@gmail.com</t>
  </si>
  <si>
    <t>durantialessandro@hotmail.it</t>
  </si>
  <si>
    <t>cri_fabbri@libero.it</t>
  </si>
  <si>
    <t>fantiandrea@libero.it</t>
  </si>
  <si>
    <t>memario@alice.it</t>
  </si>
  <si>
    <t>925608B</t>
  </si>
  <si>
    <t>feduzi.emanuele@gmail.com</t>
  </si>
  <si>
    <t>nifi88@hotmail.it</t>
  </si>
  <si>
    <t>andry_21@hotmail.it</t>
  </si>
  <si>
    <t>danielefranz84@libero.it</t>
  </si>
  <si>
    <t>alexardi@alice.it</t>
  </si>
  <si>
    <t>alegambioli@gmail.com</t>
  </si>
  <si>
    <t>826361X</t>
  </si>
  <si>
    <t>fabio.gattoni@yahoo.it</t>
  </si>
  <si>
    <t>594965M</t>
  </si>
  <si>
    <t>luk.gattoni@libero.it</t>
  </si>
  <si>
    <t>generalifabio56@gmail.com</t>
  </si>
  <si>
    <t>lullone7@tiscali.it</t>
  </si>
  <si>
    <t>genti.m@libero.it</t>
  </si>
  <si>
    <t>marco.gentilini67@virgilio.it</t>
  </si>
  <si>
    <t>aurelioghiselli@gmail.com</t>
  </si>
  <si>
    <t>A011455</t>
  </si>
  <si>
    <t>ghiso03@gmail.com</t>
  </si>
  <si>
    <t>ezioghiuselli@gmail.com</t>
  </si>
  <si>
    <t>michelegiacominipeto2@gmail.com</t>
  </si>
  <si>
    <t>giacomo.giardini@libero.it</t>
  </si>
  <si>
    <t>gabriele1306@gmail.com</t>
  </si>
  <si>
    <t>marino65@gmail.com</t>
  </si>
  <si>
    <t>gabrigoro@libero.it</t>
  </si>
  <si>
    <t>g.gregoroni@gmail.com</t>
  </si>
  <si>
    <t>ivan.pratelli@email.it</t>
  </si>
  <si>
    <t>910875T</t>
  </si>
  <si>
    <t>guiduccimatteo92@gmail.com</t>
  </si>
  <si>
    <t>mattiaimminasola@gmail.com</t>
  </si>
  <si>
    <t>duzzo.lm@alice.it</t>
  </si>
  <si>
    <t>simpatizzante</t>
  </si>
  <si>
    <t>antonellolivi@libero.it</t>
  </si>
  <si>
    <t>705209X</t>
  </si>
  <si>
    <t>giorgiomancini@hotmail.com</t>
  </si>
  <si>
    <t>michael_mastini@alice.it</t>
  </si>
  <si>
    <t>mirkomencaccini@gmail.com</t>
  </si>
  <si>
    <t>filippo.micci@libero.it</t>
  </si>
  <si>
    <t>mola89@libero.it</t>
  </si>
  <si>
    <t>fulvio666@gmail.com</t>
  </si>
  <si>
    <t>stefanomosca13@gmail.com</t>
  </si>
  <si>
    <t>tommimos@live.it</t>
  </si>
  <si>
    <t>gscicliolivieri@yahoo.it</t>
  </si>
  <si>
    <t>mattia.omiccioli@hotmail.it</t>
  </si>
  <si>
    <t>robiortolani@gmail.com</t>
  </si>
  <si>
    <t>elioottaviani@afor.umbria.it</t>
  </si>
  <si>
    <t>miglione@hotmail.it</t>
  </si>
  <si>
    <t>pierino.palumbi@alice.it</t>
  </si>
  <si>
    <t>andrea.3disegn@libero.it</t>
  </si>
  <si>
    <t>andreaparadini@hotmail.it</t>
  </si>
  <si>
    <t>francescopaupini@gmail.com</t>
  </si>
  <si>
    <t>A047557</t>
  </si>
  <si>
    <t>ilpazz81@alice.it</t>
  </si>
  <si>
    <t>g.pianosi@yahoo.it</t>
  </si>
  <si>
    <t>simone.pierantoni@berloni.it</t>
  </si>
  <si>
    <t>fabiopiso@hotmail.it</t>
  </si>
  <si>
    <t>A011400</t>
  </si>
  <si>
    <t>remiliano@gmail.com</t>
  </si>
  <si>
    <t>orata82@libero.it</t>
  </si>
  <si>
    <t>righi82@libero.it</t>
  </si>
  <si>
    <t>ringhini.michele@gmail.com</t>
  </si>
  <si>
    <t>713948A</t>
  </si>
  <si>
    <t>lorenzo.sabba@gmail.com</t>
  </si>
  <si>
    <t>AT-06102340</t>
  </si>
  <si>
    <t>b.salvucci@virgilio.it</t>
  </si>
  <si>
    <t>francesco.sambuchi74@gmail.com</t>
  </si>
  <si>
    <t>asammaritani@scmgroup.com</t>
  </si>
  <si>
    <t>francesco.sangirardi@gmail.com</t>
  </si>
  <si>
    <t>mattiasantarelli@libero.it</t>
  </si>
  <si>
    <t>eugenio.santini60@gmail.com</t>
  </si>
  <si>
    <t>sbarbati.matteo@libero.it</t>
  </si>
  <si>
    <t>patty.massimo@alice.it</t>
  </si>
  <si>
    <t>micell2002@libero.it</t>
  </si>
  <si>
    <t>silvestri.cristian@yahoo.it</t>
  </si>
  <si>
    <t>itettaioli@hotmail.it</t>
  </si>
  <si>
    <t>sisti.michele@gmail.com</t>
  </si>
  <si>
    <t>giovannisabrina@alice.it</t>
  </si>
  <si>
    <t>matteo.tassan@gmail.com</t>
  </si>
  <si>
    <t>luigi.talevi@libero.it</t>
  </si>
  <si>
    <t>enrico.tiberi@coldiretti.it</t>
  </si>
  <si>
    <t>zonoboy@email.it</t>
  </si>
  <si>
    <t>davide.tombari93@gmail.com</t>
  </si>
  <si>
    <t>tontinifrancesco@gmail.com</t>
  </si>
  <si>
    <t>927616L</t>
  </si>
  <si>
    <t>sofia_valentini@alice.it</t>
  </si>
  <si>
    <t>vallanti.marcello@gmail.com</t>
  </si>
  <si>
    <t>558525X</t>
  </si>
  <si>
    <t>vedovimarco@libero.it</t>
  </si>
  <si>
    <t>855713V</t>
  </si>
  <si>
    <t>rverni@gmail.com</t>
  </si>
  <si>
    <t>A083073</t>
  </si>
  <si>
    <t>cristiano.vitali74@libeo.it</t>
  </si>
  <si>
    <t>zamakaba@hotmail.it</t>
  </si>
  <si>
    <t>zeppa.diego@gmail.com</t>
  </si>
  <si>
    <t>ASD Mondo Bici</t>
  </si>
  <si>
    <t>ASD Cultura in movimento</t>
  </si>
  <si>
    <t>ASD Montefeltro Adventure</t>
  </si>
  <si>
    <t>ASD Emmedi Bike</t>
  </si>
  <si>
    <t>ASD Freedom Bike Notturna Montanari</t>
  </si>
  <si>
    <t>Ibrombo - CANAVACCIO</t>
  </si>
  <si>
    <t>Cultura in movimento</t>
  </si>
  <si>
    <t>COGNOME</t>
  </si>
  <si>
    <t>NOME</t>
  </si>
  <si>
    <t>A.S.D.</t>
  </si>
  <si>
    <t>emmedibike</t>
  </si>
  <si>
    <t>ciclo club vallone</t>
  </si>
  <si>
    <t>master 3</t>
  </si>
  <si>
    <t>A054140</t>
  </si>
  <si>
    <t>mezzosangue</t>
  </si>
  <si>
    <t>montecchio 2000</t>
  </si>
  <si>
    <t>team bike valconca</t>
  </si>
  <si>
    <t>improbabili bikers</t>
  </si>
  <si>
    <t>bdf</t>
  </si>
  <si>
    <t>bici club pesaro</t>
  </si>
  <si>
    <t>team rally</t>
  </si>
  <si>
    <t>monti azzurri</t>
  </si>
  <si>
    <t>sorci verdi</t>
  </si>
  <si>
    <t>team valconca</t>
  </si>
  <si>
    <t>team anno zero</t>
  </si>
  <si>
    <t>A052954</t>
  </si>
  <si>
    <t>cosmobike</t>
  </si>
  <si>
    <t>allegrucci andrea</t>
  </si>
  <si>
    <t>amadei claudio</t>
  </si>
  <si>
    <t>amadori michele</t>
  </si>
  <si>
    <t>badioli giacomo</t>
  </si>
  <si>
    <t>baldassari nico</t>
  </si>
  <si>
    <t>bassotti enrico</t>
  </si>
  <si>
    <t>battaglia giuseppe</t>
  </si>
  <si>
    <t>benelli francesco</t>
  </si>
  <si>
    <t>berardi vittorio</t>
  </si>
  <si>
    <t>berardinelli lorenzo</t>
  </si>
  <si>
    <t>bertozzi stefano</t>
  </si>
  <si>
    <t>bianchi mirko</t>
  </si>
  <si>
    <t>bianchini luca</t>
  </si>
  <si>
    <t>bianchini matteo</t>
  </si>
  <si>
    <t>bilancioni mirko</t>
  </si>
  <si>
    <t>bilotta massimo</t>
  </si>
  <si>
    <t>boccalini roberto</t>
  </si>
  <si>
    <t>boldrini pieralberto</t>
  </si>
  <si>
    <t>buccarini marco</t>
  </si>
  <si>
    <t>buldrini lamberto</t>
  </si>
  <si>
    <t>caldari marco</t>
  </si>
  <si>
    <t>calesini filippo</t>
  </si>
  <si>
    <t>cappelli luca</t>
  </si>
  <si>
    <t>cardinali franco</t>
  </si>
  <si>
    <t>carnevali davide</t>
  </si>
  <si>
    <t>casadei emanuele</t>
  </si>
  <si>
    <t>casadei davide</t>
  </si>
  <si>
    <t>cavagnero luca</t>
  </si>
  <si>
    <t>ceccarini davide</t>
  </si>
  <si>
    <t>cecchetti marco</t>
  </si>
  <si>
    <t>ciaroni massimo</t>
  </si>
  <si>
    <t>cimmino roberto</t>
  </si>
  <si>
    <t>climi mirko</t>
  </si>
  <si>
    <t>compagnoni gianluca</t>
  </si>
  <si>
    <t>conti matteo</t>
  </si>
  <si>
    <t>corradi mauro</t>
  </si>
  <si>
    <t>cucchi gianluca</t>
  </si>
  <si>
    <t>cucinella davide</t>
  </si>
  <si>
    <t>d'angelo marco</t>
  </si>
  <si>
    <t>del bene william</t>
  </si>
  <si>
    <t>del bianco diego</t>
  </si>
  <si>
    <t>del chierico mattia</t>
  </si>
  <si>
    <t>di lella massimiliano</t>
  </si>
  <si>
    <t>drudi marco</t>
  </si>
  <si>
    <t>faragona lucio</t>
  </si>
  <si>
    <t>ferioli alberto</t>
  </si>
  <si>
    <t>ferroni adriano</t>
  </si>
  <si>
    <t>franca lorenzo</t>
  </si>
  <si>
    <t>fraternali daniele</t>
  </si>
  <si>
    <t>gaia filippo</t>
  </si>
  <si>
    <t>gallinucci matteo</t>
  </si>
  <si>
    <t>gianuario antonio</t>
  </si>
  <si>
    <t>giombini paolo</t>
  </si>
  <si>
    <t>giorgini maurizio</t>
  </si>
  <si>
    <t>giovannini marino</t>
  </si>
  <si>
    <t>giunta matteo</t>
  </si>
  <si>
    <t>gorgolini massimiliano</t>
  </si>
  <si>
    <t>gramaccini giacomo</t>
  </si>
  <si>
    <t>granci emiliano</t>
  </si>
  <si>
    <t>gregori massimo</t>
  </si>
  <si>
    <t>gualandi fabrizio</t>
  </si>
  <si>
    <t>gudini matteo</t>
  </si>
  <si>
    <t>guidi matteo</t>
  </si>
  <si>
    <t>hofstetter alberto</t>
  </si>
  <si>
    <t>lena andrea</t>
  </si>
  <si>
    <t>lima francesco</t>
  </si>
  <si>
    <t>lindi giovanni</t>
  </si>
  <si>
    <t>maggioli andrea</t>
  </si>
  <si>
    <t>magnani paolo</t>
  </si>
  <si>
    <t>mandolesi alessandro</t>
  </si>
  <si>
    <t>mazzanti gianluca</t>
  </si>
  <si>
    <t>migani stefano</t>
  </si>
  <si>
    <t>mina matteo</t>
  </si>
  <si>
    <t>montanari paolo</t>
  </si>
  <si>
    <t>morotti luca</t>
  </si>
  <si>
    <t>muccioli gianluca</t>
  </si>
  <si>
    <t>munno francesco</t>
  </si>
  <si>
    <t>nicoli claudio</t>
  </si>
  <si>
    <t>pangrazi stefano</t>
  </si>
  <si>
    <t>paoli emiliano</t>
  </si>
  <si>
    <t>paolucci michele</t>
  </si>
  <si>
    <t>pasquinelli marco</t>
  </si>
  <si>
    <t>pazzaglia matteo</t>
  </si>
  <si>
    <t>pellegrino pierpaolo</t>
  </si>
  <si>
    <t>pierini marco</t>
  </si>
  <si>
    <t>piovaticci alex</t>
  </si>
  <si>
    <t>pritelli michele</t>
  </si>
  <si>
    <t>raffaelli roberto</t>
  </si>
  <si>
    <t>rifugio sacha</t>
  </si>
  <si>
    <t>romiti francesco</t>
  </si>
  <si>
    <t>rossetti gianluca</t>
  </si>
  <si>
    <t>rossi emanuele</t>
  </si>
  <si>
    <t>salsi riccardo</t>
  </si>
  <si>
    <t>salucci massimo</t>
  </si>
  <si>
    <t>salucci luca</t>
  </si>
  <si>
    <t>sanchioni massimo</t>
  </si>
  <si>
    <t>serafini alessio</t>
  </si>
  <si>
    <t>zaccara bruno</t>
  </si>
  <si>
    <t>spezi daniele</t>
  </si>
  <si>
    <t>tonti daniele</t>
  </si>
  <si>
    <t>terminesi danilo</t>
  </si>
  <si>
    <t>sgherri davide</t>
  </si>
  <si>
    <t>signoracci federico</t>
  </si>
  <si>
    <t>spadoni federico</t>
  </si>
  <si>
    <t>valentini filippo</t>
  </si>
  <si>
    <t>sbrolini giacomo</t>
  </si>
  <si>
    <t>virgili giacomo</t>
  </si>
  <si>
    <t>tombari gianluca</t>
  </si>
  <si>
    <t>sperandei giovanni</t>
  </si>
  <si>
    <t>savage joanne</t>
  </si>
  <si>
    <t>serfilippi luca</t>
  </si>
  <si>
    <t>talevi luigi</t>
  </si>
  <si>
    <t>silvestri marcello</t>
  </si>
  <si>
    <t>vitali marco</t>
  </si>
  <si>
    <t>terminesi matteo</t>
  </si>
  <si>
    <t>tombari michele</t>
  </si>
  <si>
    <t>zangoli michele</t>
  </si>
  <si>
    <t>vincenzi nicola</t>
  </si>
  <si>
    <t>sideri paolo</t>
  </si>
  <si>
    <t>virgili patrizio</t>
  </si>
  <si>
    <t>torsani roberto</t>
  </si>
  <si>
    <t>venturi stefano</t>
  </si>
  <si>
    <t>Data</t>
  </si>
  <si>
    <t>allegrucci</t>
  </si>
  <si>
    <t>amadei</t>
  </si>
  <si>
    <t>baldassari</t>
  </si>
  <si>
    <t>nico</t>
  </si>
  <si>
    <t>bassotti</t>
  </si>
  <si>
    <t>benelli</t>
  </si>
  <si>
    <t>berardi</t>
  </si>
  <si>
    <t>vittorio</t>
  </si>
  <si>
    <t>berardinelli</t>
  </si>
  <si>
    <t>bertozzi</t>
  </si>
  <si>
    <t>bianchini</t>
  </si>
  <si>
    <t>bilancioni</t>
  </si>
  <si>
    <t>bilotta</t>
  </si>
  <si>
    <t>boccalini</t>
  </si>
  <si>
    <t>boldrini</t>
  </si>
  <si>
    <t>pieralberto</t>
  </si>
  <si>
    <t>buccarini</t>
  </si>
  <si>
    <t>buldrini</t>
  </si>
  <si>
    <t>lamberto</t>
  </si>
  <si>
    <t>caldari</t>
  </si>
  <si>
    <t>calesini</t>
  </si>
  <si>
    <t>cappelli</t>
  </si>
  <si>
    <t>franco</t>
  </si>
  <si>
    <t>carnevali</t>
  </si>
  <si>
    <t>casadei</t>
  </si>
  <si>
    <t>cavagnero</t>
  </si>
  <si>
    <t>cecchetti</t>
  </si>
  <si>
    <t>ciaroni</t>
  </si>
  <si>
    <t>cimmino</t>
  </si>
  <si>
    <t>climi</t>
  </si>
  <si>
    <t>compagnoni</t>
  </si>
  <si>
    <t>conti</t>
  </si>
  <si>
    <t>corradi</t>
  </si>
  <si>
    <t>cucchi</t>
  </si>
  <si>
    <t>cucinella</t>
  </si>
  <si>
    <t>d'angelo</t>
  </si>
  <si>
    <t>del</t>
  </si>
  <si>
    <t>bene william</t>
  </si>
  <si>
    <t>bianco diego</t>
  </si>
  <si>
    <t>chierico mattia</t>
  </si>
  <si>
    <t>della</t>
  </si>
  <si>
    <t>martera luca</t>
  </si>
  <si>
    <t>di</t>
  </si>
  <si>
    <t>lella massimiliano</t>
  </si>
  <si>
    <t>drudi</t>
  </si>
  <si>
    <t>faragona</t>
  </si>
  <si>
    <t>lucio</t>
  </si>
  <si>
    <t>ferioli</t>
  </si>
  <si>
    <t>ferroni</t>
  </si>
  <si>
    <t>franca</t>
  </si>
  <si>
    <t>fraternali</t>
  </si>
  <si>
    <t>gaia</t>
  </si>
  <si>
    <t>gallinucci</t>
  </si>
  <si>
    <t>gianuario</t>
  </si>
  <si>
    <t>antonio</t>
  </si>
  <si>
    <t>giombini</t>
  </si>
  <si>
    <t>giorgini</t>
  </si>
  <si>
    <t>maurizio</t>
  </si>
  <si>
    <t>giovannini</t>
  </si>
  <si>
    <t>giunta</t>
  </si>
  <si>
    <t>gorgolini</t>
  </si>
  <si>
    <t>massimiliano</t>
  </si>
  <si>
    <t>gramaccini</t>
  </si>
  <si>
    <t>granci</t>
  </si>
  <si>
    <t>emiliano</t>
  </si>
  <si>
    <t>gregori</t>
  </si>
  <si>
    <t>gualandi</t>
  </si>
  <si>
    <t>fabrizio</t>
  </si>
  <si>
    <t>gudini</t>
  </si>
  <si>
    <t>hofstetter</t>
  </si>
  <si>
    <t>lena</t>
  </si>
  <si>
    <t>lima</t>
  </si>
  <si>
    <t>lindi</t>
  </si>
  <si>
    <t>magnani</t>
  </si>
  <si>
    <t>mandolesi</t>
  </si>
  <si>
    <t>mazzanti</t>
  </si>
  <si>
    <t>migani</t>
  </si>
  <si>
    <t>mina</t>
  </si>
  <si>
    <t>morotti</t>
  </si>
  <si>
    <t>muccioli</t>
  </si>
  <si>
    <t>munno</t>
  </si>
  <si>
    <t>nicoli</t>
  </si>
  <si>
    <t>pangrazi</t>
  </si>
  <si>
    <t>paoli</t>
  </si>
  <si>
    <t>pasquinelli</t>
  </si>
  <si>
    <t>pellegrino</t>
  </si>
  <si>
    <t>pierpaolo</t>
  </si>
  <si>
    <t>pierini</t>
  </si>
  <si>
    <t>piovaticci</t>
  </si>
  <si>
    <t>pritelli</t>
  </si>
  <si>
    <t>raffaelli</t>
  </si>
  <si>
    <t>rifugio</t>
  </si>
  <si>
    <t>sacha</t>
  </si>
  <si>
    <t>romiti</t>
  </si>
  <si>
    <t>rossetti</t>
  </si>
  <si>
    <t>salsi</t>
  </si>
  <si>
    <t>salucci</t>
  </si>
  <si>
    <t>sanchioni</t>
  </si>
  <si>
    <t>savage</t>
  </si>
  <si>
    <t>joanne</t>
  </si>
  <si>
    <t>sbrolini</t>
  </si>
  <si>
    <t>serfilippi</t>
  </si>
  <si>
    <t>sgherri</t>
  </si>
  <si>
    <t>sideri</t>
  </si>
  <si>
    <t>signoracci</t>
  </si>
  <si>
    <t>federico</t>
  </si>
  <si>
    <t>spadoni</t>
  </si>
  <si>
    <t>sperandei</t>
  </si>
  <si>
    <t>spezi</t>
  </si>
  <si>
    <t>talevi</t>
  </si>
  <si>
    <t>terminesi</t>
  </si>
  <si>
    <t>danilo</t>
  </si>
  <si>
    <t>tonti</t>
  </si>
  <si>
    <t>torsani</t>
  </si>
  <si>
    <t>venturi</t>
  </si>
  <si>
    <t>virgili</t>
  </si>
  <si>
    <t>patrizio</t>
  </si>
  <si>
    <t>zaccara</t>
  </si>
  <si>
    <t>bruno</t>
  </si>
  <si>
    <t>zangoli</t>
  </si>
  <si>
    <t>CHIAVE</t>
  </si>
  <si>
    <t>DUP</t>
  </si>
  <si>
    <t>FLG_PR</t>
  </si>
  <si>
    <t>CHIAVE1</t>
  </si>
  <si>
    <t>milena</t>
  </si>
  <si>
    <t>ioni</t>
  </si>
  <si>
    <t>bragagnoli</t>
  </si>
  <si>
    <t>tagliolini</t>
  </si>
  <si>
    <t>geminiani</t>
  </si>
  <si>
    <t>iacomucci</t>
  </si>
  <si>
    <t>drelli</t>
  </si>
  <si>
    <t/>
  </si>
  <si>
    <t>sparaventi</t>
  </si>
  <si>
    <t>patrick</t>
  </si>
  <si>
    <t>sanzio</t>
  </si>
  <si>
    <t>amatori</t>
  </si>
  <si>
    <t>balducci</t>
  </si>
  <si>
    <t>lidiano</t>
  </si>
  <si>
    <t>federici</t>
  </si>
  <si>
    <t>benvenuti</t>
  </si>
  <si>
    <t>paride</t>
  </si>
  <si>
    <t>alessandroni</t>
  </si>
  <si>
    <t xml:space="preserve">lamberto </t>
  </si>
  <si>
    <t>andruccioli</t>
  </si>
  <si>
    <t>gabannini</t>
  </si>
  <si>
    <t>giglioni</t>
  </si>
  <si>
    <t>broccoli</t>
  </si>
  <si>
    <t xml:space="preserve">gianluca </t>
  </si>
  <si>
    <t>guelda</t>
  </si>
  <si>
    <t>piergiorgio</t>
  </si>
  <si>
    <t>sperindei</t>
  </si>
  <si>
    <t>frascali</t>
  </si>
  <si>
    <t>jerry</t>
  </si>
  <si>
    <t>parcesepe</t>
  </si>
  <si>
    <t>biagioli</t>
  </si>
  <si>
    <t>bianceri</t>
  </si>
  <si>
    <t>mattei</t>
  </si>
  <si>
    <t>gianfranco</t>
  </si>
  <si>
    <t>maestrin</t>
  </si>
  <si>
    <t>manuele</t>
  </si>
  <si>
    <t>patrignani</t>
  </si>
  <si>
    <t xml:space="preserve">marco </t>
  </si>
  <si>
    <t>carloni</t>
  </si>
  <si>
    <t xml:space="preserve">matteo </t>
  </si>
  <si>
    <t>soil2000@lkibero.it</t>
  </si>
  <si>
    <t>ionimassimo@gmail.com</t>
  </si>
  <si>
    <t>omar976@hotmail.it</t>
  </si>
  <si>
    <t>boletus@email.it</t>
  </si>
  <si>
    <t>gembrothers@libero.it</t>
  </si>
  <si>
    <t>iacomucci.paolo@alice.it</t>
  </si>
  <si>
    <t>drelliriccardo@gmail.com</t>
  </si>
  <si>
    <t>lucacecca@hotmail.com</t>
  </si>
  <si>
    <t>sparaventig@yahoo.it</t>
  </si>
  <si>
    <t>patrick@geostudioligi.com</t>
  </si>
  <si>
    <t>s.amatori1@gmail.com</t>
  </si>
  <si>
    <t>cicloducale</t>
  </si>
  <si>
    <t>cultura in movimento</t>
  </si>
  <si>
    <t>eli-manu@alice.it</t>
  </si>
  <si>
    <t>paridebenvenuti@libero.it</t>
  </si>
  <si>
    <t>mdbike</t>
  </si>
  <si>
    <t>juoniur</t>
  </si>
  <si>
    <t>lambertoalessandroni@gmail.com</t>
  </si>
  <si>
    <t>brombobiker</t>
  </si>
  <si>
    <t>gianlucabroccoli@yahoo.it</t>
  </si>
  <si>
    <t>asd montefeltro</t>
  </si>
  <si>
    <t>jerryfrascali@gmail.com</t>
  </si>
  <si>
    <t>paoloparcesepe@libero.it</t>
  </si>
  <si>
    <t>dream team planet cars</t>
  </si>
  <si>
    <t>tetomat69@gmail.com</t>
  </si>
  <si>
    <t>rossi marco</t>
  </si>
  <si>
    <t>ioni massimo</t>
  </si>
  <si>
    <t>pretelli danilo</t>
  </si>
  <si>
    <t>bragagnoli omar</t>
  </si>
  <si>
    <t>tagliolini davide</t>
  </si>
  <si>
    <t>geminiani marco</t>
  </si>
  <si>
    <t>iacomucci paolo</t>
  </si>
  <si>
    <t xml:space="preserve">drelli </t>
  </si>
  <si>
    <t>ceccarini luca</t>
  </si>
  <si>
    <t>sparaventi giovanni</t>
  </si>
  <si>
    <t>ligi patrick</t>
  </si>
  <si>
    <t>brunetti sanzio</t>
  </si>
  <si>
    <t>amatori stefano</t>
  </si>
  <si>
    <t>caldari roberto</t>
  </si>
  <si>
    <t>balducci lidiano</t>
  </si>
  <si>
    <t>federici emanuele</t>
  </si>
  <si>
    <t>benvenuti paride</t>
  </si>
  <si>
    <t>federici andrea</t>
  </si>
  <si>
    <t xml:space="preserve">alessandroni lamberto </t>
  </si>
  <si>
    <t>andruccioli davide</t>
  </si>
  <si>
    <t>marino ceccarini</t>
  </si>
  <si>
    <t>gabannini emanuele</t>
  </si>
  <si>
    <t>giglioni gabriele</t>
  </si>
  <si>
    <t xml:space="preserve">broccoli gianluca </t>
  </si>
  <si>
    <t>guelda piergiorgio</t>
  </si>
  <si>
    <t>sperindei giovanni</t>
  </si>
  <si>
    <t>frascali jerry</t>
  </si>
  <si>
    <t>parcesepe paolo</t>
  </si>
  <si>
    <t>biagioli alessandro</t>
  </si>
  <si>
    <t>bianceri bruno</t>
  </si>
  <si>
    <t>mattei stefano</t>
  </si>
  <si>
    <t>foschi gianfranco</t>
  </si>
  <si>
    <t>maestrin manuele</t>
  </si>
  <si>
    <t>patrignani milena</t>
  </si>
  <si>
    <t xml:space="preserve">eusebi marco </t>
  </si>
  <si>
    <t xml:space="preserve">carloni matteo </t>
  </si>
  <si>
    <t>milena cecchini</t>
  </si>
  <si>
    <t>Giacomo</t>
  </si>
  <si>
    <t>di lella</t>
  </si>
  <si>
    <t>giardi</t>
  </si>
  <si>
    <t>rinaldi</t>
  </si>
  <si>
    <t>martina</t>
  </si>
  <si>
    <t>canuti</t>
  </si>
  <si>
    <t>cervioni</t>
  </si>
  <si>
    <t>berti</t>
  </si>
  <si>
    <t>ferraiuolo</t>
  </si>
  <si>
    <t>a071548</t>
  </si>
  <si>
    <t>castelli</t>
  </si>
  <si>
    <t>giuliani</t>
  </si>
  <si>
    <t>simonetti</t>
  </si>
  <si>
    <t>rossini</t>
  </si>
  <si>
    <t>pietro g.</t>
  </si>
  <si>
    <t>tenti</t>
  </si>
  <si>
    <t>miliffi</t>
  </si>
  <si>
    <t>ricci</t>
  </si>
  <si>
    <t>pietrucci</t>
  </si>
  <si>
    <t>bodini</t>
  </si>
  <si>
    <t>tommaso</t>
  </si>
  <si>
    <t>giampiero</t>
  </si>
  <si>
    <t>barbini</t>
  </si>
  <si>
    <t>aguzzi</t>
  </si>
  <si>
    <t>fichera</t>
  </si>
  <si>
    <t>saverio</t>
  </si>
  <si>
    <t>sbaffi</t>
  </si>
  <si>
    <t>Federici</t>
  </si>
  <si>
    <t>Mezzolani</t>
  </si>
  <si>
    <t>Luca</t>
  </si>
  <si>
    <t>Vedovi</t>
  </si>
  <si>
    <t>Marco</t>
  </si>
  <si>
    <t>Longhi</t>
  </si>
  <si>
    <t>Angelo</t>
  </si>
  <si>
    <t>Vanni/Vammi</t>
  </si>
  <si>
    <t>Carlo</t>
  </si>
  <si>
    <t>Cappiello</t>
  </si>
  <si>
    <t>Achille</t>
  </si>
  <si>
    <t>Palma</t>
  </si>
  <si>
    <t>Pierangela</t>
  </si>
  <si>
    <t>Bucci</t>
  </si>
  <si>
    <t>Santini</t>
  </si>
  <si>
    <t>Eugenio</t>
  </si>
  <si>
    <t>Petrone</t>
  </si>
  <si>
    <t>Massimo</t>
  </si>
  <si>
    <t>Mangani</t>
  </si>
  <si>
    <t>Nicola</t>
  </si>
  <si>
    <t>Lorenzo</t>
  </si>
  <si>
    <t>Gorgolini</t>
  </si>
  <si>
    <t>Giuliano</t>
  </si>
  <si>
    <t>Lani</t>
  </si>
  <si>
    <t>Roberto</t>
  </si>
  <si>
    <t>Alessandro</t>
  </si>
  <si>
    <t>Badioli</t>
  </si>
  <si>
    <t>Falleri</t>
  </si>
  <si>
    <t>Fabrizio</t>
  </si>
  <si>
    <t>Sideri</t>
  </si>
  <si>
    <t>Gasparre</t>
  </si>
  <si>
    <t>Casciana</t>
  </si>
  <si>
    <t>Salvatore</t>
  </si>
  <si>
    <t>Litti</t>
  </si>
  <si>
    <t>Giannessi</t>
  </si>
  <si>
    <t>Settimio</t>
  </si>
  <si>
    <t>Faggiolini</t>
  </si>
  <si>
    <t>Emiliano</t>
  </si>
  <si>
    <t>Pierpaoli</t>
  </si>
  <si>
    <t>Pandolfi</t>
  </si>
  <si>
    <t>Stefano</t>
  </si>
  <si>
    <t>Serafini</t>
  </si>
  <si>
    <t>Leonarda</t>
  </si>
  <si>
    <t>Micci</t>
  </si>
  <si>
    <t>Filippo</t>
  </si>
  <si>
    <t>Saudelli</t>
  </si>
  <si>
    <t>Attilia</t>
  </si>
  <si>
    <t>Alessandri</t>
  </si>
  <si>
    <t>Ortolani</t>
  </si>
  <si>
    <t>Ferroni</t>
  </si>
  <si>
    <t>Adriano</t>
  </si>
  <si>
    <t>Rossi</t>
  </si>
  <si>
    <t>Enzo</t>
  </si>
  <si>
    <t>Frattini</t>
  </si>
  <si>
    <t>Gabriele</t>
  </si>
  <si>
    <t>Cagliero</t>
  </si>
  <si>
    <t>Matteo</t>
  </si>
  <si>
    <t>Giacomini</t>
  </si>
  <si>
    <t>Michele</t>
  </si>
  <si>
    <t>Mariotti</t>
  </si>
  <si>
    <t>Marcello</t>
  </si>
  <si>
    <t>Martinelli</t>
  </si>
  <si>
    <t>Ales</t>
  </si>
  <si>
    <t>Remedia</t>
  </si>
  <si>
    <t>Moreno</t>
  </si>
  <si>
    <t>Cardinali</t>
  </si>
  <si>
    <t>Franco</t>
  </si>
  <si>
    <t>Alessandrini</t>
  </si>
  <si>
    <t>Lamberto</t>
  </si>
  <si>
    <t>Mancini</t>
  </si>
  <si>
    <t>Jacopo</t>
  </si>
  <si>
    <t>Emanuele</t>
  </si>
  <si>
    <t>Barberini</t>
  </si>
  <si>
    <t>Loris</t>
  </si>
  <si>
    <t>Venturi</t>
  </si>
  <si>
    <t>Marcantoni</t>
  </si>
  <si>
    <t>Samuele</t>
  </si>
  <si>
    <t>Talevi</t>
  </si>
  <si>
    <t>Luigi</t>
  </si>
  <si>
    <t>Trufelli</t>
  </si>
  <si>
    <t>Maggioli</t>
  </si>
  <si>
    <t>Ermanno</t>
  </si>
  <si>
    <t>Fassa</t>
  </si>
  <si>
    <t>Mario</t>
  </si>
  <si>
    <t>Paoli</t>
  </si>
  <si>
    <t>Della Martera</t>
  </si>
  <si>
    <t>Cerioni</t>
  </si>
  <si>
    <t>Pretelli</t>
  </si>
  <si>
    <t>Danilo</t>
  </si>
  <si>
    <t>Brafaglioli</t>
  </si>
  <si>
    <t>Omar</t>
  </si>
  <si>
    <t>Scalognini</t>
  </si>
  <si>
    <t>Benvenuti</t>
  </si>
  <si>
    <t>Paride</t>
  </si>
  <si>
    <t>Marangoni</t>
  </si>
  <si>
    <t>Fabio</t>
  </si>
  <si>
    <t>Annibali</t>
  </si>
  <si>
    <t>Pizza</t>
  </si>
  <si>
    <t>Francesco</t>
  </si>
  <si>
    <t>Giancarlo</t>
  </si>
  <si>
    <t>rinaldimattia</t>
  </si>
  <si>
    <t>briganti fossombrone</t>
  </si>
  <si>
    <t>usalli</t>
  </si>
  <si>
    <t>mare terra</t>
  </si>
  <si>
    <t>monkey surf club riccione</t>
  </si>
  <si>
    <t>team rowa</t>
  </si>
  <si>
    <t>fed. Rsm</t>
  </si>
  <si>
    <t>asd energia barbara</t>
  </si>
  <si>
    <t>asd pedale marottese</t>
  </si>
  <si>
    <t>scorpion bike</t>
  </si>
  <si>
    <t>aguzzi claudio</t>
  </si>
  <si>
    <t>Alessandrini Lamberto</t>
  </si>
  <si>
    <t>Annibali Luca</t>
  </si>
  <si>
    <t>Barberini Loris</t>
  </si>
  <si>
    <t>barbini stefano</t>
  </si>
  <si>
    <t>berardinelli roberto</t>
  </si>
  <si>
    <t>berti roberto</t>
  </si>
  <si>
    <t>bianchi andrea</t>
  </si>
  <si>
    <t>bodini tommaso</t>
  </si>
  <si>
    <t>Brafaglioli Omar</t>
  </si>
  <si>
    <t>Bucci marco</t>
  </si>
  <si>
    <t>canuti alberto</t>
  </si>
  <si>
    <t>Cappiello Achille</t>
  </si>
  <si>
    <t>casadei marco</t>
  </si>
  <si>
    <t>Casciana Salvatore</t>
  </si>
  <si>
    <t>castelli giuliani</t>
  </si>
  <si>
    <t>Cerioni Alessandro</t>
  </si>
  <si>
    <t>cervioni alessandro</t>
  </si>
  <si>
    <t>Faggiolini Emiliano</t>
  </si>
  <si>
    <t>Falleri Fabrizio</t>
  </si>
  <si>
    <t>ferraiuolo fabio</t>
  </si>
  <si>
    <t>fichera saverio</t>
  </si>
  <si>
    <t>FrattiniGabriele</t>
  </si>
  <si>
    <t>garbugli giovanni</t>
  </si>
  <si>
    <t>Giannessi Settimio</t>
  </si>
  <si>
    <t>giardi fabio</t>
  </si>
  <si>
    <t>Gorgolini Giuliano</t>
  </si>
  <si>
    <t>guidi massimiliano</t>
  </si>
  <si>
    <t>Lani Alessandro</t>
  </si>
  <si>
    <t>Lani Roberto</t>
  </si>
  <si>
    <t>Litti Angelo</t>
  </si>
  <si>
    <t>Longhi Angelo</t>
  </si>
  <si>
    <t>Mancini Giancarlo</t>
  </si>
  <si>
    <t>Mancini Jacopo</t>
  </si>
  <si>
    <t>Mangani Lorenzo</t>
  </si>
  <si>
    <t>Mangani Nicola</t>
  </si>
  <si>
    <t>Marangoni Fabio</t>
  </si>
  <si>
    <t>Marcantoni Samuele</t>
  </si>
  <si>
    <t>Mariotti Marcello</t>
  </si>
  <si>
    <t>Martinelli Ales</t>
  </si>
  <si>
    <t>Mezzolani Luca</t>
  </si>
  <si>
    <t>miliffi giampiero</t>
  </si>
  <si>
    <t>miliffi mattia</t>
  </si>
  <si>
    <t>Palma Pierangela</t>
  </si>
  <si>
    <t>Pandolfi Stefano</t>
  </si>
  <si>
    <t>Petrone Massimo</t>
  </si>
  <si>
    <t>pietrucci davide</t>
  </si>
  <si>
    <t>Pizza Francesco</t>
  </si>
  <si>
    <t>pretelli martina</t>
  </si>
  <si>
    <t>Remedia Moreno</t>
  </si>
  <si>
    <t>ricci adriano</t>
  </si>
  <si>
    <t>rossini pietrog.</t>
  </si>
  <si>
    <t>Saudelli Attilia</t>
  </si>
  <si>
    <t>sbaffi andrea</t>
  </si>
  <si>
    <t>Serafini Leonarda</t>
  </si>
  <si>
    <t>Serafini Luca</t>
  </si>
  <si>
    <t>serfilippi davide</t>
  </si>
  <si>
    <t>Sideri Gasparre</t>
  </si>
  <si>
    <t>simonetti andrea</t>
  </si>
  <si>
    <t>tenti mauro</t>
  </si>
  <si>
    <t>Trufelli Lorenzo</t>
  </si>
  <si>
    <t>Vanni/Vammi Carlo</t>
  </si>
  <si>
    <t>Venturi Roberto</t>
  </si>
  <si>
    <t xml:space="preserve">Alessandroni </t>
  </si>
  <si>
    <t xml:space="preserve">Lamberto </t>
  </si>
  <si>
    <t xml:space="preserve">Allegrucci </t>
  </si>
  <si>
    <t>Andrea</t>
  </si>
  <si>
    <t xml:space="preserve">Amadori </t>
  </si>
  <si>
    <t>Raul</t>
  </si>
  <si>
    <t xml:space="preserve">Andruccioli </t>
  </si>
  <si>
    <t>Davide</t>
  </si>
  <si>
    <t xml:space="preserve">Baiocchi </t>
  </si>
  <si>
    <t>Giovanni</t>
  </si>
  <si>
    <t xml:space="preserve">Bastianelli </t>
  </si>
  <si>
    <t xml:space="preserve">Belluoccio </t>
  </si>
  <si>
    <t>Bikers Riccione</t>
  </si>
  <si>
    <t xml:space="preserve">Bianchi  </t>
  </si>
  <si>
    <t>Francesca</t>
  </si>
  <si>
    <t>individuale</t>
  </si>
  <si>
    <t xml:space="preserve">Buldrini  </t>
  </si>
  <si>
    <t>Saul</t>
  </si>
  <si>
    <t xml:space="preserve">Camillini </t>
  </si>
  <si>
    <t>Simone</t>
  </si>
  <si>
    <t xml:space="preserve">Campagna </t>
  </si>
  <si>
    <t>Daniele</t>
  </si>
  <si>
    <t>Cancellieri</t>
  </si>
  <si>
    <t>Enrico</t>
  </si>
  <si>
    <t>Carlini</t>
  </si>
  <si>
    <t xml:space="preserve">Damiani </t>
  </si>
  <si>
    <t xml:space="preserve">D'Angelo </t>
  </si>
  <si>
    <t>Paolo</t>
  </si>
  <si>
    <t>MTB Marche Adventures</t>
  </si>
  <si>
    <t xml:space="preserve">Di Lella </t>
  </si>
  <si>
    <t>Massimiliano</t>
  </si>
  <si>
    <t xml:space="preserve">Duranti </t>
  </si>
  <si>
    <t xml:space="preserve">Foschi </t>
  </si>
  <si>
    <t>Galinucci</t>
  </si>
  <si>
    <t xml:space="preserve">Gianotti </t>
  </si>
  <si>
    <t xml:space="preserve">Grossi </t>
  </si>
  <si>
    <t xml:space="preserve">Guerra </t>
  </si>
  <si>
    <t xml:space="preserve">Guidi </t>
  </si>
  <si>
    <t xml:space="preserve">Lavanna </t>
  </si>
  <si>
    <t xml:space="preserve">Ligi </t>
  </si>
  <si>
    <t xml:space="preserve">Livi </t>
  </si>
  <si>
    <t>Antonello</t>
  </si>
  <si>
    <t xml:space="preserve">Maggioli </t>
  </si>
  <si>
    <t xml:space="preserve">Mancini </t>
  </si>
  <si>
    <t xml:space="preserve">Marsili </t>
  </si>
  <si>
    <t xml:space="preserve">Monceri </t>
  </si>
  <si>
    <t>Bruno</t>
  </si>
  <si>
    <t xml:space="preserve">Monti </t>
  </si>
  <si>
    <t xml:space="preserve">Matteo </t>
  </si>
  <si>
    <t xml:space="preserve">Morotti </t>
  </si>
  <si>
    <t xml:space="preserve">Oliva </t>
  </si>
  <si>
    <t xml:space="preserve">Pandolfini </t>
  </si>
  <si>
    <t>Raffaele</t>
  </si>
  <si>
    <t>Polisportiva Bikefan</t>
  </si>
  <si>
    <t xml:space="preserve">Pedoni </t>
  </si>
  <si>
    <t>Cristian</t>
  </si>
  <si>
    <t xml:space="preserve">Penserini </t>
  </si>
  <si>
    <t>Domenico</t>
  </si>
  <si>
    <t>Leone</t>
  </si>
  <si>
    <t xml:space="preserve">Pratelli </t>
  </si>
  <si>
    <t>Ivan</t>
  </si>
  <si>
    <t xml:space="preserve">Pretelli </t>
  </si>
  <si>
    <t xml:space="preserve">Prioli </t>
  </si>
  <si>
    <t xml:space="preserve">Rimondini </t>
  </si>
  <si>
    <t xml:space="preserve">Sambuchi </t>
  </si>
  <si>
    <t xml:space="preserve">Saponi </t>
  </si>
  <si>
    <t xml:space="preserve">Scatolari </t>
  </si>
  <si>
    <t>Fabiola</t>
  </si>
  <si>
    <t xml:space="preserve">Sideri </t>
  </si>
  <si>
    <t xml:space="preserve">Silvestri </t>
  </si>
  <si>
    <t>Erwin</t>
  </si>
  <si>
    <t>Team Bike Lunano</t>
  </si>
  <si>
    <t xml:space="preserve">Simoncini </t>
  </si>
  <si>
    <t xml:space="preserve">Sisti </t>
  </si>
  <si>
    <t xml:space="preserve">Venturini </t>
  </si>
  <si>
    <t>Eraldo</t>
  </si>
  <si>
    <t xml:space="preserve">Zaccara </t>
  </si>
  <si>
    <t>zamagni ivan</t>
  </si>
  <si>
    <t>Baiocchi Giovanni</t>
  </si>
  <si>
    <t>Belluoccio Luigi</t>
  </si>
  <si>
    <t>Bianchi  Francesca</t>
  </si>
  <si>
    <t>Buldrini Saul</t>
  </si>
  <si>
    <t>Cancellieri Enrico</t>
  </si>
  <si>
    <t>Carlini Enrico</t>
  </si>
  <si>
    <t>D'Angelo Paolo</t>
  </si>
  <si>
    <t>Delprete</t>
  </si>
  <si>
    <t>Guerra Marco</t>
  </si>
  <si>
    <t>Lavanna Luigi</t>
  </si>
  <si>
    <t>Marsili Filippo</t>
  </si>
  <si>
    <t>Monceri Bruno</t>
  </si>
  <si>
    <t>Monti Matteo</t>
  </si>
  <si>
    <t>Pandolfini Raffaele</t>
  </si>
  <si>
    <t>Pedoni Cristian</t>
  </si>
  <si>
    <t>Penserini Leone</t>
  </si>
  <si>
    <t>Saponi Roberto</t>
  </si>
  <si>
    <t>Scatolari Fabiola</t>
  </si>
  <si>
    <t>Silvestri Giancarlo</t>
  </si>
  <si>
    <t>Cancellieri Francesco</t>
  </si>
  <si>
    <t xml:space="preserve">andreoletti </t>
  </si>
  <si>
    <t xml:space="preserve">badioli </t>
  </si>
  <si>
    <t xml:space="preserve">bastianelli </t>
  </si>
  <si>
    <t xml:space="preserve">berardinelli </t>
  </si>
  <si>
    <t xml:space="preserve">camillini </t>
  </si>
  <si>
    <t xml:space="preserve">corsini </t>
  </si>
  <si>
    <t xml:space="preserve">damiani </t>
  </si>
  <si>
    <t xml:space="preserve">delprete </t>
  </si>
  <si>
    <t xml:space="preserve">eusebi </t>
  </si>
  <si>
    <t xml:space="preserve">eusepi </t>
  </si>
  <si>
    <t xml:space="preserve">Ferretti </t>
  </si>
  <si>
    <t xml:space="preserve">ferroni </t>
  </si>
  <si>
    <t xml:space="preserve">filippini </t>
  </si>
  <si>
    <t xml:space="preserve">foschi </t>
  </si>
  <si>
    <t xml:space="preserve">ghilardi </t>
  </si>
  <si>
    <t xml:space="preserve">guelda </t>
  </si>
  <si>
    <t xml:space="preserve">guerra </t>
  </si>
  <si>
    <t xml:space="preserve">guidi </t>
  </si>
  <si>
    <t xml:space="preserve">livi </t>
  </si>
  <si>
    <t xml:space="preserve">mancini </t>
  </si>
  <si>
    <t xml:space="preserve">miliffi </t>
  </si>
  <si>
    <t xml:space="preserve">montanari </t>
  </si>
  <si>
    <t xml:space="preserve">morotti </t>
  </si>
  <si>
    <t xml:space="preserve">pierini </t>
  </si>
  <si>
    <t xml:space="preserve">pierpaoli </t>
  </si>
  <si>
    <t xml:space="preserve">prioli </t>
  </si>
  <si>
    <t xml:space="preserve">romani </t>
  </si>
  <si>
    <t xml:space="preserve">rossi </t>
  </si>
  <si>
    <t xml:space="preserve">sambuchi </t>
  </si>
  <si>
    <t xml:space="preserve">Sanchioni </t>
  </si>
  <si>
    <t xml:space="preserve">scatassa </t>
  </si>
  <si>
    <t xml:space="preserve">sideri </t>
  </si>
  <si>
    <t xml:space="preserve">simonetti </t>
  </si>
  <si>
    <t xml:space="preserve">tombari </t>
  </si>
  <si>
    <t xml:space="preserve">vallanti </t>
  </si>
  <si>
    <t xml:space="preserve">vincenzi </t>
  </si>
  <si>
    <t xml:space="preserve">zonghetti </t>
  </si>
  <si>
    <t>bartolacci</t>
  </si>
  <si>
    <t>cinghiali</t>
  </si>
  <si>
    <t>Ferretti Adriano</t>
  </si>
  <si>
    <t>Sanchioni Stefano</t>
  </si>
  <si>
    <t>Bartolacci Daniele</t>
  </si>
  <si>
    <t>patris59@libero.it</t>
  </si>
  <si>
    <t>enrico.bassotti@gmail.com</t>
  </si>
  <si>
    <t>brunettisa@virgilio.it</t>
  </si>
  <si>
    <t>marco.buccarini@fastwebnet.it</t>
  </si>
  <si>
    <t>cesanense</t>
  </si>
  <si>
    <t>millobos@alice.it</t>
  </si>
  <si>
    <t>montanarialess@gmail.com</t>
  </si>
  <si>
    <t>montanap57@yahoo.it</t>
  </si>
  <si>
    <t>moro7623@gmail.com</t>
  </si>
  <si>
    <t>davidroll@libero.it</t>
  </si>
  <si>
    <t>simone.scatassa@gmail.com</t>
  </si>
  <si>
    <t>davide.serfilippi@alice.it</t>
  </si>
  <si>
    <t>paolo69g@libero.it</t>
  </si>
  <si>
    <t>marcello1574@email.it</t>
  </si>
  <si>
    <t>giovanni.sperandei@gmail.com</t>
  </si>
  <si>
    <t>v.eraldo@tiscali.it</t>
  </si>
  <si>
    <t>marcellozampolini@outlook.it</t>
  </si>
  <si>
    <t>giulianelli</t>
  </si>
  <si>
    <t>omar.giulianelli@gmail.com</t>
  </si>
  <si>
    <t>bambini</t>
  </si>
  <si>
    <t>biscio77@gmail.com</t>
  </si>
  <si>
    <t>truffelli</t>
  </si>
  <si>
    <t>iBrombo</t>
  </si>
  <si>
    <t>bartoli</t>
  </si>
  <si>
    <t>fabrice</t>
  </si>
  <si>
    <t>no tessera</t>
  </si>
  <si>
    <t>vittoriano</t>
  </si>
  <si>
    <t>light bikes</t>
  </si>
  <si>
    <t>lightbikespesaro@gmail.com</t>
  </si>
  <si>
    <t>talozzi</t>
  </si>
  <si>
    <t>mufloni</t>
  </si>
  <si>
    <t>fotografia@factorysnc.com</t>
  </si>
  <si>
    <t>bertini</t>
  </si>
  <si>
    <t>fedemktg@gmail.com</t>
  </si>
  <si>
    <t>rotatori</t>
  </si>
  <si>
    <t>cingolani</t>
  </si>
  <si>
    <t>giovanni.rotatori@alice.it</t>
  </si>
  <si>
    <t>ferretti</t>
  </si>
  <si>
    <t>cicli oliviieri</t>
  </si>
  <si>
    <t>giuntagianlu@gmail.com</t>
  </si>
  <si>
    <t>clini</t>
  </si>
  <si>
    <t>paolini</t>
  </si>
  <si>
    <t>davide8577@alice.it</t>
  </si>
  <si>
    <t>sensoli</t>
  </si>
  <si>
    <t>maestrini</t>
  </si>
  <si>
    <t>roselli</t>
  </si>
  <si>
    <t>de bartoli</t>
  </si>
  <si>
    <t>gregory</t>
  </si>
  <si>
    <t>tamarindo</t>
  </si>
  <si>
    <t>giordano</t>
  </si>
  <si>
    <t>montefeltro b</t>
  </si>
  <si>
    <t>gilioni</t>
  </si>
  <si>
    <t>bordi</t>
  </si>
  <si>
    <t>mondolfo bikers</t>
  </si>
  <si>
    <t>fabbrini</t>
  </si>
  <si>
    <t>giovanni.fabbrini@gmail.com</t>
  </si>
  <si>
    <t>dado.fabro93ògmail,com</t>
  </si>
  <si>
    <t>gambini</t>
  </si>
  <si>
    <t>di matteo</t>
  </si>
  <si>
    <t>marchionni</t>
  </si>
  <si>
    <t>burattini</t>
  </si>
  <si>
    <t>rosario</t>
  </si>
  <si>
    <t>bolognini</t>
  </si>
  <si>
    <t>giulianelli omar</t>
  </si>
  <si>
    <t>bambini stefano</t>
  </si>
  <si>
    <t>truffelli lorenzo</t>
  </si>
  <si>
    <t>bartoli fabrice</t>
  </si>
  <si>
    <t>vittoriano simone</t>
  </si>
  <si>
    <t>talozzi federico</t>
  </si>
  <si>
    <t>bertini federico</t>
  </si>
  <si>
    <t>rotatori giovanni</t>
  </si>
  <si>
    <t>ferretti giorgio</t>
  </si>
  <si>
    <t>giunta gianluca</t>
  </si>
  <si>
    <t>clini mirco</t>
  </si>
  <si>
    <t>paolini davide</t>
  </si>
  <si>
    <t>sensoli marco</t>
  </si>
  <si>
    <t>maestrini manuele</t>
  </si>
  <si>
    <t>roselli michele</t>
  </si>
  <si>
    <t>debartoli gregory</t>
  </si>
  <si>
    <t>tamarindo giordano</t>
  </si>
  <si>
    <t>gilioni gabriele</t>
  </si>
  <si>
    <t>bordi matteo</t>
  </si>
  <si>
    <t>fabbrini giovanni</t>
  </si>
  <si>
    <t>fabbrini davide</t>
  </si>
  <si>
    <t>gambini simone</t>
  </si>
  <si>
    <t>damiani mirco</t>
  </si>
  <si>
    <t>di matteo francesco</t>
  </si>
  <si>
    <t>marchionni massimo</t>
  </si>
  <si>
    <t>giovanelli luca</t>
  </si>
  <si>
    <t>burattini marco</t>
  </si>
  <si>
    <t>battaglia rosario</t>
  </si>
  <si>
    <t>bolognini Samuele</t>
  </si>
  <si>
    <t>elia emanuele</t>
  </si>
  <si>
    <t>robertino</t>
  </si>
  <si>
    <t>arrondini</t>
  </si>
  <si>
    <t>cesare</t>
  </si>
  <si>
    <t>comandini</t>
  </si>
  <si>
    <t>mattioli</t>
  </si>
  <si>
    <t>pierleoni</t>
  </si>
  <si>
    <t>de angeli</t>
  </si>
  <si>
    <t>nicoletti</t>
  </si>
  <si>
    <t>montagna</t>
  </si>
  <si>
    <t>del bianco</t>
  </si>
  <si>
    <t>pierleoni nicola</t>
  </si>
  <si>
    <t>de angeli luca</t>
  </si>
  <si>
    <t>drelli riccardo</t>
  </si>
  <si>
    <t>nicoletti alessandro</t>
  </si>
  <si>
    <t>montagna fabrizio</t>
  </si>
  <si>
    <t>del bianco luca</t>
  </si>
  <si>
    <t>de samuele</t>
  </si>
  <si>
    <t>de samuele carlo</t>
  </si>
  <si>
    <t>pratelli robertino</t>
  </si>
  <si>
    <t>arrondini cesare</t>
  </si>
  <si>
    <t>comandini massimo</t>
  </si>
  <si>
    <t>mattioli luca</t>
  </si>
</sst>
</file>

<file path=xl/styles.xml><?xml version="1.0" encoding="utf-8"?>
<styleSheet xmlns="http://schemas.openxmlformats.org/spreadsheetml/2006/main">
  <numFmts count="1">
    <numFmt numFmtId="164" formatCode="[$-410]d\-mmm;@"/>
  </numFmts>
  <fonts count="1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4" fillId="0" borderId="1" xfId="1" applyBorder="1"/>
    <xf numFmtId="0" fontId="0" fillId="0" borderId="1" xfId="0" applyFill="1" applyBorder="1" applyAlignment="1">
      <alignment horizontal="center"/>
    </xf>
    <xf numFmtId="0" fontId="4" fillId="0" borderId="1" xfId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164" fontId="6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4" fillId="4" borderId="1" xfId="1" applyFill="1" applyBorder="1"/>
    <xf numFmtId="0" fontId="0" fillId="5" borderId="1" xfId="0" applyFill="1" applyBorder="1"/>
    <xf numFmtId="0" fontId="7" fillId="5" borderId="1" xfId="0" applyFont="1" applyFill="1" applyBorder="1"/>
    <xf numFmtId="0" fontId="3" fillId="3" borderId="4" xfId="0" applyFont="1" applyFill="1" applyBorder="1" applyAlignment="1">
      <alignment vertical="center" textRotation="90" wrapText="1"/>
    </xf>
    <xf numFmtId="0" fontId="3" fillId="3" borderId="3" xfId="0" applyFont="1" applyFill="1" applyBorder="1" applyAlignment="1">
      <alignment vertical="center" textRotation="90" wrapText="1"/>
    </xf>
    <xf numFmtId="0" fontId="0" fillId="0" borderId="3" xfId="0" applyBorder="1"/>
    <xf numFmtId="0" fontId="0" fillId="0" borderId="0" xfId="0" applyFill="1"/>
    <xf numFmtId="164" fontId="8" fillId="3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0" borderId="0" xfId="0" applyBorder="1" applyAlignment="1">
      <alignment horizontal="center"/>
    </xf>
    <xf numFmtId="0" fontId="0" fillId="2" borderId="5" xfId="0" applyFill="1" applyBorder="1"/>
    <xf numFmtId="16" fontId="0" fillId="0" borderId="0" xfId="0" applyNumberFormat="1"/>
    <xf numFmtId="0" fontId="0" fillId="0" borderId="5" xfId="0" applyFill="1" applyBorder="1"/>
    <xf numFmtId="0" fontId="4" fillId="2" borderId="1" xfId="1" applyFill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10" fillId="0" borderId="1" xfId="1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10" fillId="4" borderId="1" xfId="1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0" fillId="0" borderId="0" xfId="0" applyFill="1" applyBorder="1"/>
    <xf numFmtId="0" fontId="3" fillId="3" borderId="1" xfId="0" applyFont="1" applyFill="1" applyBorder="1" applyAlignment="1">
      <alignment horizontal="center" vertical="center" textRotation="90" wrapText="1"/>
    </xf>
  </cellXfs>
  <cellStyles count="2">
    <cellStyle name="Collegamento ipertestuale" xfId="1" builtinId="8"/>
    <cellStyle name="Normale" xfId="0" builtinId="0"/>
  </cellStyles>
  <dxfs count="6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eccobiker@alice.it" TargetMode="External"/><Relationship Id="rId117" Type="http://schemas.openxmlformats.org/officeDocument/2006/relationships/hyperlink" Target="mailto:tontinifrancesco@gmail.com" TargetMode="External"/><Relationship Id="rId21" Type="http://schemas.openxmlformats.org/officeDocument/2006/relationships/hyperlink" Target="mailto:g.g.t.pittoripesaro@gmail.com" TargetMode="External"/><Relationship Id="rId42" Type="http://schemas.openxmlformats.org/officeDocument/2006/relationships/hyperlink" Target="mailto:durantialessandro@hotmail.it" TargetMode="External"/><Relationship Id="rId47" Type="http://schemas.openxmlformats.org/officeDocument/2006/relationships/hyperlink" Target="mailto:giovannibianchi1994@libero.it" TargetMode="External"/><Relationship Id="rId63" Type="http://schemas.openxmlformats.org/officeDocument/2006/relationships/hyperlink" Target="mailto:asammaritani@scmgroup.com" TargetMode="External"/><Relationship Id="rId68" Type="http://schemas.openxmlformats.org/officeDocument/2006/relationships/hyperlink" Target="mailto:francesco.sambuchi74@gmail.com" TargetMode="External"/><Relationship Id="rId84" Type="http://schemas.openxmlformats.org/officeDocument/2006/relationships/hyperlink" Target="mailto:sofia_valentini@alice.it" TargetMode="External"/><Relationship Id="rId89" Type="http://schemas.openxmlformats.org/officeDocument/2006/relationships/hyperlink" Target="mailto:lucaalessandri80@gmail.com" TargetMode="External"/><Relationship Id="rId112" Type="http://schemas.openxmlformats.org/officeDocument/2006/relationships/hyperlink" Target="mailto:lullone7@tiscali.it" TargetMode="External"/><Relationship Id="rId16" Type="http://schemas.openxmlformats.org/officeDocument/2006/relationships/hyperlink" Target="mailto:francescobonci@yahoo.it" TargetMode="External"/><Relationship Id="rId107" Type="http://schemas.openxmlformats.org/officeDocument/2006/relationships/hyperlink" Target="mailto:milli.davide@gmail.com" TargetMode="External"/><Relationship Id="rId11" Type="http://schemas.openxmlformats.org/officeDocument/2006/relationships/hyperlink" Target="mailto:orata82@libero.it" TargetMode="External"/><Relationship Id="rId32" Type="http://schemas.openxmlformats.org/officeDocument/2006/relationships/hyperlink" Target="mailto:gio1664@libero.it" TargetMode="External"/><Relationship Id="rId37" Type="http://schemas.openxmlformats.org/officeDocument/2006/relationships/hyperlink" Target="mailto:eugenio.santini60@gmail.com" TargetMode="External"/><Relationship Id="rId53" Type="http://schemas.openxmlformats.org/officeDocument/2006/relationships/hyperlink" Target="mailto:simone.pierantoni@berloni.it" TargetMode="External"/><Relationship Id="rId58" Type="http://schemas.openxmlformats.org/officeDocument/2006/relationships/hyperlink" Target="mailto:fabio.gattoni@yahoo.it" TargetMode="External"/><Relationship Id="rId74" Type="http://schemas.openxmlformats.org/officeDocument/2006/relationships/hyperlink" Target="mailto:antonellolivi@libero.it" TargetMode="External"/><Relationship Id="rId79" Type="http://schemas.openxmlformats.org/officeDocument/2006/relationships/hyperlink" Target="mailto:checcoanto77@libero.it" TargetMode="External"/><Relationship Id="rId102" Type="http://schemas.openxmlformats.org/officeDocument/2006/relationships/hyperlink" Target="mailto:camillinidavide@alice.it" TargetMode="External"/><Relationship Id="rId123" Type="http://schemas.openxmlformats.org/officeDocument/2006/relationships/hyperlink" Target="mailto:fortis1974@libero.it" TargetMode="External"/><Relationship Id="rId128" Type="http://schemas.openxmlformats.org/officeDocument/2006/relationships/hyperlink" Target="mailto:alexardi@alice.it" TargetMode="External"/><Relationship Id="rId5" Type="http://schemas.openxmlformats.org/officeDocument/2006/relationships/hyperlink" Target="mailto:rverni@gmail.com" TargetMode="External"/><Relationship Id="rId90" Type="http://schemas.openxmlformats.org/officeDocument/2006/relationships/hyperlink" Target="mailto:robiortolani@gmail.com" TargetMode="External"/><Relationship Id="rId95" Type="http://schemas.openxmlformats.org/officeDocument/2006/relationships/hyperlink" Target="mailto:fabiopiso@hotmail.it" TargetMode="External"/><Relationship Id="rId19" Type="http://schemas.openxmlformats.org/officeDocument/2006/relationships/hyperlink" Target="mailto:duzzo.lm@alice.it" TargetMode="External"/><Relationship Id="rId14" Type="http://schemas.openxmlformats.org/officeDocument/2006/relationships/hyperlink" Target="mailto:mattiaimminasola@gmail.com" TargetMode="External"/><Relationship Id="rId22" Type="http://schemas.openxmlformats.org/officeDocument/2006/relationships/hyperlink" Target="mailto:silvestri.cristian@yahoo.it" TargetMode="External"/><Relationship Id="rId27" Type="http://schemas.openxmlformats.org/officeDocument/2006/relationships/hyperlink" Target="mailto:guiduccimatteo92@gmail.com" TargetMode="External"/><Relationship Id="rId30" Type="http://schemas.openxmlformats.org/officeDocument/2006/relationships/hyperlink" Target="mailto:mattia.omiccioli@hotmail.it" TargetMode="External"/><Relationship Id="rId35" Type="http://schemas.openxmlformats.org/officeDocument/2006/relationships/hyperlink" Target="mailto:andreaparadini@hotmail.it" TargetMode="External"/><Relationship Id="rId43" Type="http://schemas.openxmlformats.org/officeDocument/2006/relationships/hyperlink" Target="mailto:matteo.tassan@gmail.com" TargetMode="External"/><Relationship Id="rId48" Type="http://schemas.openxmlformats.org/officeDocument/2006/relationships/hyperlink" Target="mailto:alegambioli@gmail.com" TargetMode="External"/><Relationship Id="rId56" Type="http://schemas.openxmlformats.org/officeDocument/2006/relationships/hyperlink" Target="mailto:lauravaly@alice.it" TargetMode="External"/><Relationship Id="rId64" Type="http://schemas.openxmlformats.org/officeDocument/2006/relationships/hyperlink" Target="mailto:came71@libero.it" TargetMode="External"/><Relationship Id="rId69" Type="http://schemas.openxmlformats.org/officeDocument/2006/relationships/hyperlink" Target="mailto:generalifabio56@gmail.com" TargetMode="External"/><Relationship Id="rId77" Type="http://schemas.openxmlformats.org/officeDocument/2006/relationships/hyperlink" Target="mailto:nifi88@hotmail.it" TargetMode="External"/><Relationship Id="rId100" Type="http://schemas.openxmlformats.org/officeDocument/2006/relationships/hyperlink" Target="mailto:oaluigi@gmail.com" TargetMode="External"/><Relationship Id="rId105" Type="http://schemas.openxmlformats.org/officeDocument/2006/relationships/hyperlink" Target="mailto:matti80@libero.it" TargetMode="External"/><Relationship Id="rId113" Type="http://schemas.openxmlformats.org/officeDocument/2006/relationships/hyperlink" Target="mailto:g.pianosi@yahoo.it" TargetMode="External"/><Relationship Id="rId118" Type="http://schemas.openxmlformats.org/officeDocument/2006/relationships/hyperlink" Target="mailto:fantiandrea@libero.it" TargetMode="External"/><Relationship Id="rId126" Type="http://schemas.openxmlformats.org/officeDocument/2006/relationships/hyperlink" Target="mailto:ezioghiuselli@gmail.com" TargetMode="External"/><Relationship Id="rId8" Type="http://schemas.openxmlformats.org/officeDocument/2006/relationships/hyperlink" Target="mailto:elioottaviani@afor.umbria.it" TargetMode="External"/><Relationship Id="rId51" Type="http://schemas.openxmlformats.org/officeDocument/2006/relationships/hyperlink" Target="mailto:agostini.giacomo@imabgroup.com" TargetMode="External"/><Relationship Id="rId72" Type="http://schemas.openxmlformats.org/officeDocument/2006/relationships/hyperlink" Target="mailto:marcellobattazzi@alice.it" TargetMode="External"/><Relationship Id="rId80" Type="http://schemas.openxmlformats.org/officeDocument/2006/relationships/hyperlink" Target="mailto:zamakaba@hotmail.it" TargetMode="External"/><Relationship Id="rId85" Type="http://schemas.openxmlformats.org/officeDocument/2006/relationships/hyperlink" Target="mailto:mattiasantarelli@libero.it" TargetMode="External"/><Relationship Id="rId93" Type="http://schemas.openxmlformats.org/officeDocument/2006/relationships/hyperlink" Target="mailto:danielefranz84@libero.it" TargetMode="External"/><Relationship Id="rId98" Type="http://schemas.openxmlformats.org/officeDocument/2006/relationships/hyperlink" Target="mailto:alexardi@alice.it" TargetMode="External"/><Relationship Id="rId121" Type="http://schemas.openxmlformats.org/officeDocument/2006/relationships/hyperlink" Target="mailto:alesimorgan@alice.it" TargetMode="External"/><Relationship Id="rId3" Type="http://schemas.openxmlformats.org/officeDocument/2006/relationships/hyperlink" Target="mailto:gscicliolivieri@yahoo.it" TargetMode="External"/><Relationship Id="rId12" Type="http://schemas.openxmlformats.org/officeDocument/2006/relationships/hyperlink" Target="mailto:miglione@hotmail.it" TargetMode="External"/><Relationship Id="rId17" Type="http://schemas.openxmlformats.org/officeDocument/2006/relationships/hyperlink" Target="mailto:aurelioghiselli@gmail.com" TargetMode="External"/><Relationship Id="rId25" Type="http://schemas.openxmlformats.org/officeDocument/2006/relationships/hyperlink" Target="mailto:zonoboy@email.it" TargetMode="External"/><Relationship Id="rId33" Type="http://schemas.openxmlformats.org/officeDocument/2006/relationships/hyperlink" Target="mailto:giacomo.giardini@libero.it" TargetMode="External"/><Relationship Id="rId38" Type="http://schemas.openxmlformats.org/officeDocument/2006/relationships/hyperlink" Target="mailto:gabriele1306@gmail.com" TargetMode="External"/><Relationship Id="rId46" Type="http://schemas.openxmlformats.org/officeDocument/2006/relationships/hyperlink" Target="mailto:alex.bat@hotmail.it" TargetMode="External"/><Relationship Id="rId59" Type="http://schemas.openxmlformats.org/officeDocument/2006/relationships/hyperlink" Target="mailto:luk.gattoni@libero.it" TargetMode="External"/><Relationship Id="rId67" Type="http://schemas.openxmlformats.org/officeDocument/2006/relationships/hyperlink" Target="mailto:canolo@gmail.it" TargetMode="External"/><Relationship Id="rId103" Type="http://schemas.openxmlformats.org/officeDocument/2006/relationships/hyperlink" Target="mailto:manno81@ngi.it" TargetMode="External"/><Relationship Id="rId108" Type="http://schemas.openxmlformats.org/officeDocument/2006/relationships/hyperlink" Target="mailto:luigi.talevi@libero.it" TargetMode="External"/><Relationship Id="rId116" Type="http://schemas.openxmlformats.org/officeDocument/2006/relationships/hyperlink" Target="mailto:caterina2004@gmail.com" TargetMode="External"/><Relationship Id="rId124" Type="http://schemas.openxmlformats.org/officeDocument/2006/relationships/hyperlink" Target="mailto:g.gregoroni@gmail.com" TargetMode="External"/><Relationship Id="rId129" Type="http://schemas.openxmlformats.org/officeDocument/2006/relationships/hyperlink" Target="mailto:luigi.talevi@libero.it" TargetMode="External"/><Relationship Id="rId20" Type="http://schemas.openxmlformats.org/officeDocument/2006/relationships/hyperlink" Target="mailto:sisti.michele@gmail.com" TargetMode="External"/><Relationship Id="rId41" Type="http://schemas.openxmlformats.org/officeDocument/2006/relationships/hyperlink" Target="mailto:bacchielli.carlo@libero.it" TargetMode="External"/><Relationship Id="rId54" Type="http://schemas.openxmlformats.org/officeDocument/2006/relationships/hyperlink" Target="mailto:ringhini.michele@gmail.com" TargetMode="External"/><Relationship Id="rId62" Type="http://schemas.openxmlformats.org/officeDocument/2006/relationships/hyperlink" Target="mailto:remiliano@gmail.com" TargetMode="External"/><Relationship Id="rId70" Type="http://schemas.openxmlformats.org/officeDocument/2006/relationships/hyperlink" Target="mailto:giorgiomancini@hotmail.com" TargetMode="External"/><Relationship Id="rId75" Type="http://schemas.openxmlformats.org/officeDocument/2006/relationships/hyperlink" Target="mailto:bello1073@gmail.com" TargetMode="External"/><Relationship Id="rId83" Type="http://schemas.openxmlformats.org/officeDocument/2006/relationships/hyperlink" Target="mailto:sbarbati.matteo@libero.it" TargetMode="External"/><Relationship Id="rId88" Type="http://schemas.openxmlformats.org/officeDocument/2006/relationships/hyperlink" Target="mailto:valedb29@gmail.com" TargetMode="External"/><Relationship Id="rId91" Type="http://schemas.openxmlformats.org/officeDocument/2006/relationships/hyperlink" Target="mailto:gabrigoro@libero.it" TargetMode="External"/><Relationship Id="rId96" Type="http://schemas.openxmlformats.org/officeDocument/2006/relationships/hyperlink" Target="mailto:cri_fabbri@libero.it" TargetMode="External"/><Relationship Id="rId111" Type="http://schemas.openxmlformats.org/officeDocument/2006/relationships/hyperlink" Target="mailto:m.bruscioni@gmail.it" TargetMode="External"/><Relationship Id="rId1" Type="http://schemas.openxmlformats.org/officeDocument/2006/relationships/hyperlink" Target="mailto:marcodelpre@libero.it" TargetMode="External"/><Relationship Id="rId6" Type="http://schemas.openxmlformats.org/officeDocument/2006/relationships/hyperlink" Target="mailto:marino65@gmail.com" TargetMode="External"/><Relationship Id="rId15" Type="http://schemas.openxmlformats.org/officeDocument/2006/relationships/hyperlink" Target="mailto:patty.massimo@alice.it" TargetMode="External"/><Relationship Id="rId23" Type="http://schemas.openxmlformats.org/officeDocument/2006/relationships/hyperlink" Target="mailto:zeppa.diego@gmail.com" TargetMode="External"/><Relationship Id="rId28" Type="http://schemas.openxmlformats.org/officeDocument/2006/relationships/hyperlink" Target="mailto:giovannisabrina@alice.it" TargetMode="External"/><Relationship Id="rId36" Type="http://schemas.openxmlformats.org/officeDocument/2006/relationships/hyperlink" Target="mailto:andreini_ale@libero.it" TargetMode="External"/><Relationship Id="rId49" Type="http://schemas.openxmlformats.org/officeDocument/2006/relationships/hyperlink" Target="mailto:mirkomencaccini@gmail.com" TargetMode="External"/><Relationship Id="rId57" Type="http://schemas.openxmlformats.org/officeDocument/2006/relationships/hyperlink" Target="mailto:lauravaly@alice.it" TargetMode="External"/><Relationship Id="rId106" Type="http://schemas.openxmlformats.org/officeDocument/2006/relationships/hyperlink" Target="mailto:filippo.micci@libero.it" TargetMode="External"/><Relationship Id="rId114" Type="http://schemas.openxmlformats.org/officeDocument/2006/relationships/hyperlink" Target="mailto:genti.m@libero.it" TargetMode="External"/><Relationship Id="rId119" Type="http://schemas.openxmlformats.org/officeDocument/2006/relationships/hyperlink" Target="mailto:cardinalimarco84@yahoo.it" TargetMode="External"/><Relationship Id="rId127" Type="http://schemas.openxmlformats.org/officeDocument/2006/relationships/hyperlink" Target="mailto:davidecucinella308@gmail.com" TargetMode="External"/><Relationship Id="rId10" Type="http://schemas.openxmlformats.org/officeDocument/2006/relationships/hyperlink" Target="mailto:bastianellimatteo@hotmail.it" TargetMode="External"/><Relationship Id="rId31" Type="http://schemas.openxmlformats.org/officeDocument/2006/relationships/hyperlink" Target="mailto:lorenzo.sabba@gmail.com" TargetMode="External"/><Relationship Id="rId44" Type="http://schemas.openxmlformats.org/officeDocument/2006/relationships/hyperlink" Target="mailto:vallanti.marcello@gmail.com" TargetMode="External"/><Relationship Id="rId52" Type="http://schemas.openxmlformats.org/officeDocument/2006/relationships/hyperlink" Target="mailto:ilpazz81@alice.it" TargetMode="External"/><Relationship Id="rId60" Type="http://schemas.openxmlformats.org/officeDocument/2006/relationships/hyperlink" Target="mailto:ghiso03@gmail.com" TargetMode="External"/><Relationship Id="rId65" Type="http://schemas.openxmlformats.org/officeDocument/2006/relationships/hyperlink" Target="mailto:pierino.palumbi@alice.it" TargetMode="External"/><Relationship Id="rId73" Type="http://schemas.openxmlformats.org/officeDocument/2006/relationships/hyperlink" Target="mailto:l.bastianelli70@libero.it" TargetMode="External"/><Relationship Id="rId78" Type="http://schemas.openxmlformats.org/officeDocument/2006/relationships/hyperlink" Target="mailto:michael_mastini@alice.it" TargetMode="External"/><Relationship Id="rId81" Type="http://schemas.openxmlformats.org/officeDocument/2006/relationships/hyperlink" Target="mailto:fulvio666@gmail.com" TargetMode="External"/><Relationship Id="rId86" Type="http://schemas.openxmlformats.org/officeDocument/2006/relationships/hyperlink" Target="mailto:davidecucinella308@gmail.com" TargetMode="External"/><Relationship Id="rId94" Type="http://schemas.openxmlformats.org/officeDocument/2006/relationships/hyperlink" Target="mailto:marco.gentilini67@virgilio.it" TargetMode="External"/><Relationship Id="rId99" Type="http://schemas.openxmlformats.org/officeDocument/2006/relationships/hyperlink" Target="mailto:mola89@libero.it" TargetMode="External"/><Relationship Id="rId101" Type="http://schemas.openxmlformats.org/officeDocument/2006/relationships/hyperlink" Target="mailto:lucadellamartera@gmail.com" TargetMode="External"/><Relationship Id="rId122" Type="http://schemas.openxmlformats.org/officeDocument/2006/relationships/hyperlink" Target="mailto:tecnico@alesiomar.it" TargetMode="External"/><Relationship Id="rId4" Type="http://schemas.openxmlformats.org/officeDocument/2006/relationships/hyperlink" Target="mailto:gabrielebrunetti@live.com" TargetMode="External"/><Relationship Id="rId9" Type="http://schemas.openxmlformats.org/officeDocument/2006/relationships/hyperlink" Target="mailto:automenclaudio@alice.it" TargetMode="External"/><Relationship Id="rId13" Type="http://schemas.openxmlformats.org/officeDocument/2006/relationships/hyperlink" Target="mailto:feduzi.emanuele@gmail.com" TargetMode="External"/><Relationship Id="rId18" Type="http://schemas.openxmlformats.org/officeDocument/2006/relationships/hyperlink" Target="mailto:andrea@cervellaromani.com" TargetMode="External"/><Relationship Id="rId39" Type="http://schemas.openxmlformats.org/officeDocument/2006/relationships/hyperlink" Target="mailto:nicola.corsini@yahoo.it" TargetMode="External"/><Relationship Id="rId109" Type="http://schemas.openxmlformats.org/officeDocument/2006/relationships/hyperlink" Target="mailto:memario@alice.it" TargetMode="External"/><Relationship Id="rId34" Type="http://schemas.openxmlformats.org/officeDocument/2006/relationships/hyperlink" Target="mailto:giacomo.giardini@libero.it" TargetMode="External"/><Relationship Id="rId50" Type="http://schemas.openxmlformats.org/officeDocument/2006/relationships/hyperlink" Target="mailto:matteoazalea@hotmail.it" TargetMode="External"/><Relationship Id="rId55" Type="http://schemas.openxmlformats.org/officeDocument/2006/relationships/hyperlink" Target="mailto:enrico.tiberi@coldiretti.it" TargetMode="External"/><Relationship Id="rId76" Type="http://schemas.openxmlformats.org/officeDocument/2006/relationships/hyperlink" Target="mailto:michelegiacominipeto2@gmail.com" TargetMode="External"/><Relationship Id="rId97" Type="http://schemas.openxmlformats.org/officeDocument/2006/relationships/hyperlink" Target="mailto:itettaioli@hotmail.it" TargetMode="External"/><Relationship Id="rId104" Type="http://schemas.openxmlformats.org/officeDocument/2006/relationships/hyperlink" Target="mailto:cristiano.vitali74@libeo.it" TargetMode="External"/><Relationship Id="rId120" Type="http://schemas.openxmlformats.org/officeDocument/2006/relationships/hyperlink" Target="mailto:vedovimarco@libero.it" TargetMode="External"/><Relationship Id="rId125" Type="http://schemas.openxmlformats.org/officeDocument/2006/relationships/hyperlink" Target="mailto:francesco.sangirardi@gmail.com" TargetMode="External"/><Relationship Id="rId7" Type="http://schemas.openxmlformats.org/officeDocument/2006/relationships/hyperlink" Target="mailto:ivan.pratelli@email.it" TargetMode="External"/><Relationship Id="rId71" Type="http://schemas.openxmlformats.org/officeDocument/2006/relationships/hyperlink" Target="mailto:andrea.3disegn@libero.it" TargetMode="External"/><Relationship Id="rId92" Type="http://schemas.openxmlformats.org/officeDocument/2006/relationships/hyperlink" Target="mailto:dormiorazio@gmail.com" TargetMode="External"/><Relationship Id="rId2" Type="http://schemas.openxmlformats.org/officeDocument/2006/relationships/hyperlink" Target="mailto:righi82@libero.it" TargetMode="External"/><Relationship Id="rId29" Type="http://schemas.openxmlformats.org/officeDocument/2006/relationships/hyperlink" Target="mailto:tommimos@live.it" TargetMode="External"/><Relationship Id="rId24" Type="http://schemas.openxmlformats.org/officeDocument/2006/relationships/hyperlink" Target="mailto:micell2002@libero.it" TargetMode="External"/><Relationship Id="rId40" Type="http://schemas.openxmlformats.org/officeDocument/2006/relationships/hyperlink" Target="mailto:b.salvucci@virgilio.it" TargetMode="External"/><Relationship Id="rId45" Type="http://schemas.openxmlformats.org/officeDocument/2006/relationships/hyperlink" Target="mailto:jack.bizzarri@hotmail.it" TargetMode="External"/><Relationship Id="rId66" Type="http://schemas.openxmlformats.org/officeDocument/2006/relationships/hyperlink" Target="mailto:v.cosentino35@gmail.com" TargetMode="External"/><Relationship Id="rId87" Type="http://schemas.openxmlformats.org/officeDocument/2006/relationships/hyperlink" Target="mailto:andry_21@hotmail.it" TargetMode="External"/><Relationship Id="rId110" Type="http://schemas.openxmlformats.org/officeDocument/2006/relationships/hyperlink" Target="mailto:davide.tombari93@gmail.com" TargetMode="External"/><Relationship Id="rId115" Type="http://schemas.openxmlformats.org/officeDocument/2006/relationships/hyperlink" Target="mailto:info@drivecar.it" TargetMode="External"/><Relationship Id="rId61" Type="http://schemas.openxmlformats.org/officeDocument/2006/relationships/hyperlink" Target="mailto:francescopaupini@gmail.com" TargetMode="External"/><Relationship Id="rId82" Type="http://schemas.openxmlformats.org/officeDocument/2006/relationships/hyperlink" Target="mailto:stefanomosca13@gmail.com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mailto:patty.massimo@alice.it" TargetMode="External"/><Relationship Id="rId18" Type="http://schemas.openxmlformats.org/officeDocument/2006/relationships/hyperlink" Target="mailto:omar976@hotmail.it" TargetMode="External"/><Relationship Id="rId26" Type="http://schemas.openxmlformats.org/officeDocument/2006/relationships/hyperlink" Target="mailto:s.amatori1@gmail.com" TargetMode="External"/><Relationship Id="rId39" Type="http://schemas.openxmlformats.org/officeDocument/2006/relationships/hyperlink" Target="mailto:came71@libero.it" TargetMode="External"/><Relationship Id="rId21" Type="http://schemas.openxmlformats.org/officeDocument/2006/relationships/hyperlink" Target="mailto:iacomucci.paolo@alice.it" TargetMode="External"/><Relationship Id="rId34" Type="http://schemas.openxmlformats.org/officeDocument/2006/relationships/hyperlink" Target="mailto:tecnico@alesiomar.it" TargetMode="External"/><Relationship Id="rId42" Type="http://schemas.openxmlformats.org/officeDocument/2006/relationships/hyperlink" Target="mailto:v.cosentino35@gmail.com" TargetMode="External"/><Relationship Id="rId47" Type="http://schemas.openxmlformats.org/officeDocument/2006/relationships/hyperlink" Target="mailto:alexardi@alice.it" TargetMode="External"/><Relationship Id="rId50" Type="http://schemas.openxmlformats.org/officeDocument/2006/relationships/hyperlink" Target="mailto:gabrigoro@libero.it" TargetMode="External"/><Relationship Id="rId55" Type="http://schemas.openxmlformats.org/officeDocument/2006/relationships/hyperlink" Target="mailto:b.salvucci@virgilio.it" TargetMode="External"/><Relationship Id="rId63" Type="http://schemas.openxmlformats.org/officeDocument/2006/relationships/hyperlink" Target="mailto:patris59@libero.it" TargetMode="External"/><Relationship Id="rId68" Type="http://schemas.openxmlformats.org/officeDocument/2006/relationships/hyperlink" Target="mailto:montanap57@yahoo.it" TargetMode="External"/><Relationship Id="rId76" Type="http://schemas.openxmlformats.org/officeDocument/2006/relationships/hyperlink" Target="mailto:marcello1574@email.it" TargetMode="External"/><Relationship Id="rId84" Type="http://schemas.openxmlformats.org/officeDocument/2006/relationships/hyperlink" Target="mailto:fedemktg@gmail.com" TargetMode="External"/><Relationship Id="rId89" Type="http://schemas.openxmlformats.org/officeDocument/2006/relationships/hyperlink" Target="mailto:fedemktg@gmail.com" TargetMode="External"/><Relationship Id="rId7" Type="http://schemas.openxmlformats.org/officeDocument/2006/relationships/hyperlink" Target="mailto:memario@alice.it" TargetMode="External"/><Relationship Id="rId71" Type="http://schemas.openxmlformats.org/officeDocument/2006/relationships/hyperlink" Target="mailto:davidroll@libero.it" TargetMode="External"/><Relationship Id="rId92" Type="http://schemas.openxmlformats.org/officeDocument/2006/relationships/hyperlink" Target="mailto:eli-manu@alice.it" TargetMode="External"/><Relationship Id="rId2" Type="http://schemas.openxmlformats.org/officeDocument/2006/relationships/hyperlink" Target="mailto:l.bastianelli70@libero.it" TargetMode="External"/><Relationship Id="rId16" Type="http://schemas.openxmlformats.org/officeDocument/2006/relationships/hyperlink" Target="mailto:soil2000@lkibero.it" TargetMode="External"/><Relationship Id="rId29" Type="http://schemas.openxmlformats.org/officeDocument/2006/relationships/hyperlink" Target="mailto:lambertoalessandroni@gmail.com" TargetMode="External"/><Relationship Id="rId11" Type="http://schemas.openxmlformats.org/officeDocument/2006/relationships/hyperlink" Target="mailto:orata82@libero.it" TargetMode="External"/><Relationship Id="rId24" Type="http://schemas.openxmlformats.org/officeDocument/2006/relationships/hyperlink" Target="mailto:sparaventig@yahoo.it" TargetMode="External"/><Relationship Id="rId32" Type="http://schemas.openxmlformats.org/officeDocument/2006/relationships/hyperlink" Target="mailto:paoloparcesepe@libero.it" TargetMode="External"/><Relationship Id="rId37" Type="http://schemas.openxmlformats.org/officeDocument/2006/relationships/hyperlink" Target="mailto:l.bastianelli70@libero.it" TargetMode="External"/><Relationship Id="rId40" Type="http://schemas.openxmlformats.org/officeDocument/2006/relationships/hyperlink" Target="mailto:andrea@cervellaromani.com" TargetMode="External"/><Relationship Id="rId45" Type="http://schemas.openxmlformats.org/officeDocument/2006/relationships/hyperlink" Target="mailto:cri_fabbri@libero.it" TargetMode="External"/><Relationship Id="rId53" Type="http://schemas.openxmlformats.org/officeDocument/2006/relationships/hyperlink" Target="mailto:andrea.3disegn@libero.it" TargetMode="External"/><Relationship Id="rId58" Type="http://schemas.openxmlformats.org/officeDocument/2006/relationships/hyperlink" Target="mailto:itettaioli@hotmail.it" TargetMode="External"/><Relationship Id="rId66" Type="http://schemas.openxmlformats.org/officeDocument/2006/relationships/hyperlink" Target="mailto:marco.buccarini@fastwebnet.it" TargetMode="External"/><Relationship Id="rId74" Type="http://schemas.openxmlformats.org/officeDocument/2006/relationships/hyperlink" Target="mailto:davide.serfilippi@alice.it" TargetMode="External"/><Relationship Id="rId79" Type="http://schemas.openxmlformats.org/officeDocument/2006/relationships/hyperlink" Target="mailto:marcellozampolini@outlook.it" TargetMode="External"/><Relationship Id="rId87" Type="http://schemas.openxmlformats.org/officeDocument/2006/relationships/hyperlink" Target="mailto:davide8577@alice.it" TargetMode="External"/><Relationship Id="rId5" Type="http://schemas.openxmlformats.org/officeDocument/2006/relationships/hyperlink" Target="mailto:marcodelpre@libero.it" TargetMode="External"/><Relationship Id="rId61" Type="http://schemas.openxmlformats.org/officeDocument/2006/relationships/hyperlink" Target="mailto:lambertoalessandroni@gmail.com" TargetMode="External"/><Relationship Id="rId82" Type="http://schemas.openxmlformats.org/officeDocument/2006/relationships/hyperlink" Target="mailto:lightbikespesaro@gmail.com" TargetMode="External"/><Relationship Id="rId90" Type="http://schemas.openxmlformats.org/officeDocument/2006/relationships/hyperlink" Target="mailto:giuntagianlu@gmail.com" TargetMode="External"/><Relationship Id="rId95" Type="http://schemas.openxmlformats.org/officeDocument/2006/relationships/hyperlink" Target="mailto:iacomucci.paolo@alice.it" TargetMode="External"/><Relationship Id="rId19" Type="http://schemas.openxmlformats.org/officeDocument/2006/relationships/hyperlink" Target="mailto:boletus@email.it" TargetMode="External"/><Relationship Id="rId14" Type="http://schemas.openxmlformats.org/officeDocument/2006/relationships/hyperlink" Target="mailto:itettaioli@hotmail.it" TargetMode="External"/><Relationship Id="rId22" Type="http://schemas.openxmlformats.org/officeDocument/2006/relationships/hyperlink" Target="mailto:drelliriccardo@gmail.com" TargetMode="External"/><Relationship Id="rId27" Type="http://schemas.openxmlformats.org/officeDocument/2006/relationships/hyperlink" Target="mailto:eli-manu@alice.it" TargetMode="External"/><Relationship Id="rId30" Type="http://schemas.openxmlformats.org/officeDocument/2006/relationships/hyperlink" Target="mailto:gianlucabroccoli@yahoo.it" TargetMode="External"/><Relationship Id="rId35" Type="http://schemas.openxmlformats.org/officeDocument/2006/relationships/hyperlink" Target="mailto:s.amatori1@gmail.com" TargetMode="External"/><Relationship Id="rId43" Type="http://schemas.openxmlformats.org/officeDocument/2006/relationships/hyperlink" Target="mailto:marcodelpre@libero.it" TargetMode="External"/><Relationship Id="rId48" Type="http://schemas.openxmlformats.org/officeDocument/2006/relationships/hyperlink" Target="mailto:lullone7@tiscali.it" TargetMode="External"/><Relationship Id="rId56" Type="http://schemas.openxmlformats.org/officeDocument/2006/relationships/hyperlink" Target="mailto:asammaritani@scmgroup.com" TargetMode="External"/><Relationship Id="rId64" Type="http://schemas.openxmlformats.org/officeDocument/2006/relationships/hyperlink" Target="mailto:enrico.bassotti@gmail.com" TargetMode="External"/><Relationship Id="rId69" Type="http://schemas.openxmlformats.org/officeDocument/2006/relationships/hyperlink" Target="mailto:montanarialess@gmail.com" TargetMode="External"/><Relationship Id="rId77" Type="http://schemas.openxmlformats.org/officeDocument/2006/relationships/hyperlink" Target="mailto:giovanni.sperandei@gmail.com" TargetMode="External"/><Relationship Id="rId8" Type="http://schemas.openxmlformats.org/officeDocument/2006/relationships/hyperlink" Target="mailto:marco.gentilini67@virgilio.it" TargetMode="External"/><Relationship Id="rId51" Type="http://schemas.openxmlformats.org/officeDocument/2006/relationships/hyperlink" Target="mailto:iacomucci.paolo@alice.it" TargetMode="External"/><Relationship Id="rId72" Type="http://schemas.openxmlformats.org/officeDocument/2006/relationships/hyperlink" Target="mailto:b.salvucci@virgilio.it" TargetMode="External"/><Relationship Id="rId80" Type="http://schemas.openxmlformats.org/officeDocument/2006/relationships/hyperlink" Target="mailto:biscio77@gmail.com" TargetMode="External"/><Relationship Id="rId85" Type="http://schemas.openxmlformats.org/officeDocument/2006/relationships/hyperlink" Target="mailto:giovanni.rotatori@alice.it" TargetMode="External"/><Relationship Id="rId93" Type="http://schemas.openxmlformats.org/officeDocument/2006/relationships/hyperlink" Target="mailto:lambertoalessandroni@gmail.com" TargetMode="External"/><Relationship Id="rId3" Type="http://schemas.openxmlformats.org/officeDocument/2006/relationships/hyperlink" Target="mailto:came71@libero.it" TargetMode="External"/><Relationship Id="rId12" Type="http://schemas.openxmlformats.org/officeDocument/2006/relationships/hyperlink" Target="mailto:francesco.sambuchi74@gmail.com" TargetMode="External"/><Relationship Id="rId17" Type="http://schemas.openxmlformats.org/officeDocument/2006/relationships/hyperlink" Target="mailto:ionimassimo@gmail.com" TargetMode="External"/><Relationship Id="rId25" Type="http://schemas.openxmlformats.org/officeDocument/2006/relationships/hyperlink" Target="mailto:patrick@geostudioligi.com" TargetMode="External"/><Relationship Id="rId33" Type="http://schemas.openxmlformats.org/officeDocument/2006/relationships/hyperlink" Target="mailto:tetomat69@gmail.com" TargetMode="External"/><Relationship Id="rId38" Type="http://schemas.openxmlformats.org/officeDocument/2006/relationships/hyperlink" Target="mailto:caterina2004@gmail.com" TargetMode="External"/><Relationship Id="rId46" Type="http://schemas.openxmlformats.org/officeDocument/2006/relationships/hyperlink" Target="mailto:lauravaly@alice.it" TargetMode="External"/><Relationship Id="rId59" Type="http://schemas.openxmlformats.org/officeDocument/2006/relationships/hyperlink" Target="mailto:davide.tombari93@gmail.com" TargetMode="External"/><Relationship Id="rId67" Type="http://schemas.openxmlformats.org/officeDocument/2006/relationships/hyperlink" Target="mailto:millobos@alice.it" TargetMode="External"/><Relationship Id="rId20" Type="http://schemas.openxmlformats.org/officeDocument/2006/relationships/hyperlink" Target="mailto:gembrothers@libero.it" TargetMode="External"/><Relationship Id="rId41" Type="http://schemas.openxmlformats.org/officeDocument/2006/relationships/hyperlink" Target="mailto:nicola.corsini@yahoo.it" TargetMode="External"/><Relationship Id="rId54" Type="http://schemas.openxmlformats.org/officeDocument/2006/relationships/hyperlink" Target="mailto:orata82@libero.it" TargetMode="External"/><Relationship Id="rId62" Type="http://schemas.openxmlformats.org/officeDocument/2006/relationships/hyperlink" Target="mailto:vallanti.marcello@gmail.com" TargetMode="External"/><Relationship Id="rId70" Type="http://schemas.openxmlformats.org/officeDocument/2006/relationships/hyperlink" Target="mailto:moro7623@gmail.com" TargetMode="External"/><Relationship Id="rId75" Type="http://schemas.openxmlformats.org/officeDocument/2006/relationships/hyperlink" Target="mailto:paolo69g@libero.it" TargetMode="External"/><Relationship Id="rId83" Type="http://schemas.openxmlformats.org/officeDocument/2006/relationships/hyperlink" Target="mailto:fotografia@factorysnc.com" TargetMode="External"/><Relationship Id="rId88" Type="http://schemas.openxmlformats.org/officeDocument/2006/relationships/hyperlink" Target="mailto:giovanni.fabbrini@gmail.com" TargetMode="External"/><Relationship Id="rId91" Type="http://schemas.openxmlformats.org/officeDocument/2006/relationships/hyperlink" Target="mailto:fotografia@factorysnc.com" TargetMode="External"/><Relationship Id="rId1" Type="http://schemas.openxmlformats.org/officeDocument/2006/relationships/hyperlink" Target="mailto:bacchielli.carlo@libero.it" TargetMode="External"/><Relationship Id="rId6" Type="http://schemas.openxmlformats.org/officeDocument/2006/relationships/hyperlink" Target="mailto:durantialessandro@hotmail.it" TargetMode="External"/><Relationship Id="rId15" Type="http://schemas.openxmlformats.org/officeDocument/2006/relationships/hyperlink" Target="mailto:vallanti.marcello@gmail.com" TargetMode="External"/><Relationship Id="rId23" Type="http://schemas.openxmlformats.org/officeDocument/2006/relationships/hyperlink" Target="mailto:lucacecca@hotmail.com" TargetMode="External"/><Relationship Id="rId28" Type="http://schemas.openxmlformats.org/officeDocument/2006/relationships/hyperlink" Target="mailto:paridebenvenuti@libero.it" TargetMode="External"/><Relationship Id="rId36" Type="http://schemas.openxmlformats.org/officeDocument/2006/relationships/hyperlink" Target="mailto:lauravaly@alice.it" TargetMode="External"/><Relationship Id="rId49" Type="http://schemas.openxmlformats.org/officeDocument/2006/relationships/hyperlink" Target="mailto:gabriele1306@gmail.com" TargetMode="External"/><Relationship Id="rId57" Type="http://schemas.openxmlformats.org/officeDocument/2006/relationships/hyperlink" Target="mailto:francesco.sambuchi74@gmail.com" TargetMode="External"/><Relationship Id="rId10" Type="http://schemas.openxmlformats.org/officeDocument/2006/relationships/hyperlink" Target="mailto:antonellolivi@libero.it" TargetMode="External"/><Relationship Id="rId31" Type="http://schemas.openxmlformats.org/officeDocument/2006/relationships/hyperlink" Target="mailto:jerryfrascali@gmail.com" TargetMode="External"/><Relationship Id="rId44" Type="http://schemas.openxmlformats.org/officeDocument/2006/relationships/hyperlink" Target="mailto:durantialessandro@hotmail.it" TargetMode="External"/><Relationship Id="rId52" Type="http://schemas.openxmlformats.org/officeDocument/2006/relationships/hyperlink" Target="mailto:antonellolivi@libero.it" TargetMode="External"/><Relationship Id="rId60" Type="http://schemas.openxmlformats.org/officeDocument/2006/relationships/hyperlink" Target="mailto:vallanti.marcello@gmail.com" TargetMode="External"/><Relationship Id="rId65" Type="http://schemas.openxmlformats.org/officeDocument/2006/relationships/hyperlink" Target="mailto:brunettisa@virgilio.it" TargetMode="External"/><Relationship Id="rId73" Type="http://schemas.openxmlformats.org/officeDocument/2006/relationships/hyperlink" Target="mailto:simone.scatassa@gmail.com" TargetMode="External"/><Relationship Id="rId78" Type="http://schemas.openxmlformats.org/officeDocument/2006/relationships/hyperlink" Target="mailto:v.eraldo@tiscali.it" TargetMode="External"/><Relationship Id="rId81" Type="http://schemas.openxmlformats.org/officeDocument/2006/relationships/hyperlink" Target="mailto:omar.giulianelli@gmail.com" TargetMode="External"/><Relationship Id="rId86" Type="http://schemas.openxmlformats.org/officeDocument/2006/relationships/hyperlink" Target="mailto:giuntagianlu@gmail.com" TargetMode="External"/><Relationship Id="rId94" Type="http://schemas.openxmlformats.org/officeDocument/2006/relationships/hyperlink" Target="mailto:patrick@geostudioligi.com" TargetMode="External"/><Relationship Id="rId4" Type="http://schemas.openxmlformats.org/officeDocument/2006/relationships/hyperlink" Target="mailto:v.cosentino35@gmail.com" TargetMode="External"/><Relationship Id="rId9" Type="http://schemas.openxmlformats.org/officeDocument/2006/relationships/hyperlink" Target="mailto:ivan.pratelli@email.it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lucacecca@hotmail.com" TargetMode="External"/><Relationship Id="rId13" Type="http://schemas.openxmlformats.org/officeDocument/2006/relationships/hyperlink" Target="mailto:paridebenvenuti@libero.it" TargetMode="External"/><Relationship Id="rId18" Type="http://schemas.openxmlformats.org/officeDocument/2006/relationships/hyperlink" Target="mailto:tetomat69@gmail.com" TargetMode="External"/><Relationship Id="rId26" Type="http://schemas.openxmlformats.org/officeDocument/2006/relationships/hyperlink" Target="mailto:davide8577@alice.it" TargetMode="External"/><Relationship Id="rId3" Type="http://schemas.openxmlformats.org/officeDocument/2006/relationships/hyperlink" Target="mailto:omar976@hotmail.it" TargetMode="External"/><Relationship Id="rId21" Type="http://schemas.openxmlformats.org/officeDocument/2006/relationships/hyperlink" Target="mailto:lightbikespesaro@gmail.com" TargetMode="External"/><Relationship Id="rId7" Type="http://schemas.openxmlformats.org/officeDocument/2006/relationships/hyperlink" Target="mailto:drelliriccardo@gmail.com" TargetMode="External"/><Relationship Id="rId12" Type="http://schemas.openxmlformats.org/officeDocument/2006/relationships/hyperlink" Target="mailto:eli-manu@alice.it" TargetMode="External"/><Relationship Id="rId17" Type="http://schemas.openxmlformats.org/officeDocument/2006/relationships/hyperlink" Target="mailto:paoloparcesepe@libero.it" TargetMode="External"/><Relationship Id="rId25" Type="http://schemas.openxmlformats.org/officeDocument/2006/relationships/hyperlink" Target="mailto:giuntagianlu@gmail.com" TargetMode="External"/><Relationship Id="rId2" Type="http://schemas.openxmlformats.org/officeDocument/2006/relationships/hyperlink" Target="mailto:ionimassimo@gmail.com" TargetMode="External"/><Relationship Id="rId16" Type="http://schemas.openxmlformats.org/officeDocument/2006/relationships/hyperlink" Target="mailto:jerryfrascali@gmail.com" TargetMode="External"/><Relationship Id="rId20" Type="http://schemas.openxmlformats.org/officeDocument/2006/relationships/hyperlink" Target="mailto:omar.giulianelli@gmail.com" TargetMode="External"/><Relationship Id="rId1" Type="http://schemas.openxmlformats.org/officeDocument/2006/relationships/hyperlink" Target="mailto:soil2000@lkibero.it" TargetMode="External"/><Relationship Id="rId6" Type="http://schemas.openxmlformats.org/officeDocument/2006/relationships/hyperlink" Target="mailto:iacomucci.paolo@alice.it" TargetMode="External"/><Relationship Id="rId11" Type="http://schemas.openxmlformats.org/officeDocument/2006/relationships/hyperlink" Target="mailto:s.amatori1@gmail.com" TargetMode="External"/><Relationship Id="rId24" Type="http://schemas.openxmlformats.org/officeDocument/2006/relationships/hyperlink" Target="mailto:giovanni.rotatori@alice.it" TargetMode="External"/><Relationship Id="rId5" Type="http://schemas.openxmlformats.org/officeDocument/2006/relationships/hyperlink" Target="mailto:gembrothers@libero.it" TargetMode="External"/><Relationship Id="rId15" Type="http://schemas.openxmlformats.org/officeDocument/2006/relationships/hyperlink" Target="mailto:gianlucabroccoli@yahoo.it" TargetMode="External"/><Relationship Id="rId23" Type="http://schemas.openxmlformats.org/officeDocument/2006/relationships/hyperlink" Target="mailto:fedemktg@gmail.com" TargetMode="External"/><Relationship Id="rId10" Type="http://schemas.openxmlformats.org/officeDocument/2006/relationships/hyperlink" Target="mailto:patrick@geostudioligi.com" TargetMode="External"/><Relationship Id="rId19" Type="http://schemas.openxmlformats.org/officeDocument/2006/relationships/hyperlink" Target="mailto:biscio77@gmail.com" TargetMode="External"/><Relationship Id="rId4" Type="http://schemas.openxmlformats.org/officeDocument/2006/relationships/hyperlink" Target="mailto:boletus@email.it" TargetMode="External"/><Relationship Id="rId9" Type="http://schemas.openxmlformats.org/officeDocument/2006/relationships/hyperlink" Target="mailto:sparaventig@yahoo.it" TargetMode="External"/><Relationship Id="rId14" Type="http://schemas.openxmlformats.org/officeDocument/2006/relationships/hyperlink" Target="mailto:lambertoalessandroni@gmail.com" TargetMode="External"/><Relationship Id="rId22" Type="http://schemas.openxmlformats.org/officeDocument/2006/relationships/hyperlink" Target="mailto:fotografia@factorysnc.com" TargetMode="External"/><Relationship Id="rId27" Type="http://schemas.openxmlformats.org/officeDocument/2006/relationships/hyperlink" Target="mailto:giovanni.fabbrini@gmail.com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ceccobiker@alice.it" TargetMode="External"/><Relationship Id="rId117" Type="http://schemas.openxmlformats.org/officeDocument/2006/relationships/hyperlink" Target="mailto:tontinifrancesco@gmail.com" TargetMode="External"/><Relationship Id="rId21" Type="http://schemas.openxmlformats.org/officeDocument/2006/relationships/hyperlink" Target="mailto:g.g.t.pittoripesaro@gmail.com" TargetMode="External"/><Relationship Id="rId42" Type="http://schemas.openxmlformats.org/officeDocument/2006/relationships/hyperlink" Target="mailto:durantialessandro@hotmail.it" TargetMode="External"/><Relationship Id="rId47" Type="http://schemas.openxmlformats.org/officeDocument/2006/relationships/hyperlink" Target="mailto:giovannibianchi1994@libero.it" TargetMode="External"/><Relationship Id="rId63" Type="http://schemas.openxmlformats.org/officeDocument/2006/relationships/hyperlink" Target="mailto:asammaritani@scmgroup.com" TargetMode="External"/><Relationship Id="rId68" Type="http://schemas.openxmlformats.org/officeDocument/2006/relationships/hyperlink" Target="mailto:francesco.sambuchi74@gmail.com" TargetMode="External"/><Relationship Id="rId84" Type="http://schemas.openxmlformats.org/officeDocument/2006/relationships/hyperlink" Target="mailto:sofia_valentini@alice.it" TargetMode="External"/><Relationship Id="rId89" Type="http://schemas.openxmlformats.org/officeDocument/2006/relationships/hyperlink" Target="mailto:lucaalessandri80@gmail.com" TargetMode="External"/><Relationship Id="rId112" Type="http://schemas.openxmlformats.org/officeDocument/2006/relationships/hyperlink" Target="mailto:lullone7@tiscali.it" TargetMode="External"/><Relationship Id="rId16" Type="http://schemas.openxmlformats.org/officeDocument/2006/relationships/hyperlink" Target="mailto:francescobonci@yahoo.it" TargetMode="External"/><Relationship Id="rId107" Type="http://schemas.openxmlformats.org/officeDocument/2006/relationships/hyperlink" Target="mailto:milli.davide@gmail.com" TargetMode="External"/><Relationship Id="rId11" Type="http://schemas.openxmlformats.org/officeDocument/2006/relationships/hyperlink" Target="mailto:orata82@libero.it" TargetMode="External"/><Relationship Id="rId32" Type="http://schemas.openxmlformats.org/officeDocument/2006/relationships/hyperlink" Target="mailto:gio1664@libero.it" TargetMode="External"/><Relationship Id="rId37" Type="http://schemas.openxmlformats.org/officeDocument/2006/relationships/hyperlink" Target="mailto:eugenio.santini60@gmail.com" TargetMode="External"/><Relationship Id="rId53" Type="http://schemas.openxmlformats.org/officeDocument/2006/relationships/hyperlink" Target="mailto:simone.pierantoni@berloni.it" TargetMode="External"/><Relationship Id="rId58" Type="http://schemas.openxmlformats.org/officeDocument/2006/relationships/hyperlink" Target="mailto:fabio.gattoni@yahoo.it" TargetMode="External"/><Relationship Id="rId74" Type="http://schemas.openxmlformats.org/officeDocument/2006/relationships/hyperlink" Target="mailto:antonellolivi@libero.it" TargetMode="External"/><Relationship Id="rId79" Type="http://schemas.openxmlformats.org/officeDocument/2006/relationships/hyperlink" Target="mailto:checcoanto77@libero.it" TargetMode="External"/><Relationship Id="rId102" Type="http://schemas.openxmlformats.org/officeDocument/2006/relationships/hyperlink" Target="mailto:camillinidavide@alice.it" TargetMode="External"/><Relationship Id="rId123" Type="http://schemas.openxmlformats.org/officeDocument/2006/relationships/hyperlink" Target="mailto:fortis1974@libero.it" TargetMode="External"/><Relationship Id="rId5" Type="http://schemas.openxmlformats.org/officeDocument/2006/relationships/hyperlink" Target="mailto:rverni@gmail.com" TargetMode="External"/><Relationship Id="rId61" Type="http://schemas.openxmlformats.org/officeDocument/2006/relationships/hyperlink" Target="mailto:francescopaupini@gmail.com" TargetMode="External"/><Relationship Id="rId82" Type="http://schemas.openxmlformats.org/officeDocument/2006/relationships/hyperlink" Target="mailto:stefanomosca13@gmail.com" TargetMode="External"/><Relationship Id="rId90" Type="http://schemas.openxmlformats.org/officeDocument/2006/relationships/hyperlink" Target="mailto:robiortolani@gmail.com" TargetMode="External"/><Relationship Id="rId95" Type="http://schemas.openxmlformats.org/officeDocument/2006/relationships/hyperlink" Target="mailto:fabiopiso@hotmail.it" TargetMode="External"/><Relationship Id="rId19" Type="http://schemas.openxmlformats.org/officeDocument/2006/relationships/hyperlink" Target="mailto:duzzo.lm@alice.it" TargetMode="External"/><Relationship Id="rId14" Type="http://schemas.openxmlformats.org/officeDocument/2006/relationships/hyperlink" Target="mailto:mattiaimminasola@gmail.com" TargetMode="External"/><Relationship Id="rId22" Type="http://schemas.openxmlformats.org/officeDocument/2006/relationships/hyperlink" Target="mailto:silvestri.cristian@yahoo.it" TargetMode="External"/><Relationship Id="rId27" Type="http://schemas.openxmlformats.org/officeDocument/2006/relationships/hyperlink" Target="mailto:guiduccimatteo92@gmail.com" TargetMode="External"/><Relationship Id="rId30" Type="http://schemas.openxmlformats.org/officeDocument/2006/relationships/hyperlink" Target="mailto:mattia.omiccioli@hotmail.it" TargetMode="External"/><Relationship Id="rId35" Type="http://schemas.openxmlformats.org/officeDocument/2006/relationships/hyperlink" Target="mailto:andreaparadini@hotmail.it" TargetMode="External"/><Relationship Id="rId43" Type="http://schemas.openxmlformats.org/officeDocument/2006/relationships/hyperlink" Target="mailto:matteo.tassan@gmail.com" TargetMode="External"/><Relationship Id="rId48" Type="http://schemas.openxmlformats.org/officeDocument/2006/relationships/hyperlink" Target="mailto:alegambioli@gmail.com" TargetMode="External"/><Relationship Id="rId56" Type="http://schemas.openxmlformats.org/officeDocument/2006/relationships/hyperlink" Target="mailto:lauravaly@alice.it" TargetMode="External"/><Relationship Id="rId64" Type="http://schemas.openxmlformats.org/officeDocument/2006/relationships/hyperlink" Target="mailto:came71@libero.it" TargetMode="External"/><Relationship Id="rId69" Type="http://schemas.openxmlformats.org/officeDocument/2006/relationships/hyperlink" Target="mailto:generalifabio56@gmail.com" TargetMode="External"/><Relationship Id="rId77" Type="http://schemas.openxmlformats.org/officeDocument/2006/relationships/hyperlink" Target="mailto:nifi88@hotmail.it" TargetMode="External"/><Relationship Id="rId100" Type="http://schemas.openxmlformats.org/officeDocument/2006/relationships/hyperlink" Target="mailto:oaluigi@gmail.com" TargetMode="External"/><Relationship Id="rId105" Type="http://schemas.openxmlformats.org/officeDocument/2006/relationships/hyperlink" Target="mailto:matti80@libero.it" TargetMode="External"/><Relationship Id="rId113" Type="http://schemas.openxmlformats.org/officeDocument/2006/relationships/hyperlink" Target="mailto:g.pianosi@yahoo.it" TargetMode="External"/><Relationship Id="rId118" Type="http://schemas.openxmlformats.org/officeDocument/2006/relationships/hyperlink" Target="mailto:fantiandrea@libero.it" TargetMode="External"/><Relationship Id="rId126" Type="http://schemas.openxmlformats.org/officeDocument/2006/relationships/hyperlink" Target="mailto:ezioghiuselli@gmail.com" TargetMode="External"/><Relationship Id="rId8" Type="http://schemas.openxmlformats.org/officeDocument/2006/relationships/hyperlink" Target="mailto:elioottaviani@afor.umbria.it" TargetMode="External"/><Relationship Id="rId51" Type="http://schemas.openxmlformats.org/officeDocument/2006/relationships/hyperlink" Target="mailto:agostini.giacomo@imabgroup.com" TargetMode="External"/><Relationship Id="rId72" Type="http://schemas.openxmlformats.org/officeDocument/2006/relationships/hyperlink" Target="mailto:marcellobattazzi@alice.it" TargetMode="External"/><Relationship Id="rId80" Type="http://schemas.openxmlformats.org/officeDocument/2006/relationships/hyperlink" Target="mailto:zamakaba@hotmail.it" TargetMode="External"/><Relationship Id="rId85" Type="http://schemas.openxmlformats.org/officeDocument/2006/relationships/hyperlink" Target="mailto:mattiasantarelli@libero.it" TargetMode="External"/><Relationship Id="rId93" Type="http://schemas.openxmlformats.org/officeDocument/2006/relationships/hyperlink" Target="mailto:danielefranz84@libero.it" TargetMode="External"/><Relationship Id="rId98" Type="http://schemas.openxmlformats.org/officeDocument/2006/relationships/hyperlink" Target="mailto:alexardi@alice.it" TargetMode="External"/><Relationship Id="rId121" Type="http://schemas.openxmlformats.org/officeDocument/2006/relationships/hyperlink" Target="mailto:alesimorgan@alice.it" TargetMode="External"/><Relationship Id="rId3" Type="http://schemas.openxmlformats.org/officeDocument/2006/relationships/hyperlink" Target="mailto:gscicliolivieri@yahoo.it" TargetMode="External"/><Relationship Id="rId12" Type="http://schemas.openxmlformats.org/officeDocument/2006/relationships/hyperlink" Target="mailto:miglione@hotmail.it" TargetMode="External"/><Relationship Id="rId17" Type="http://schemas.openxmlformats.org/officeDocument/2006/relationships/hyperlink" Target="mailto:aurelioghiselli@gmail.com" TargetMode="External"/><Relationship Id="rId25" Type="http://schemas.openxmlformats.org/officeDocument/2006/relationships/hyperlink" Target="mailto:zonoboy@email.it" TargetMode="External"/><Relationship Id="rId33" Type="http://schemas.openxmlformats.org/officeDocument/2006/relationships/hyperlink" Target="mailto:giacomo.giardini@libero.it" TargetMode="External"/><Relationship Id="rId38" Type="http://schemas.openxmlformats.org/officeDocument/2006/relationships/hyperlink" Target="mailto:gabriele1306@gmail.com" TargetMode="External"/><Relationship Id="rId46" Type="http://schemas.openxmlformats.org/officeDocument/2006/relationships/hyperlink" Target="mailto:alex.bat@hotmail.it" TargetMode="External"/><Relationship Id="rId59" Type="http://schemas.openxmlformats.org/officeDocument/2006/relationships/hyperlink" Target="mailto:luk.gattoni@libero.it" TargetMode="External"/><Relationship Id="rId67" Type="http://schemas.openxmlformats.org/officeDocument/2006/relationships/hyperlink" Target="mailto:canolo@gmail.it" TargetMode="External"/><Relationship Id="rId103" Type="http://schemas.openxmlformats.org/officeDocument/2006/relationships/hyperlink" Target="mailto:manno81@ngi.it" TargetMode="External"/><Relationship Id="rId108" Type="http://schemas.openxmlformats.org/officeDocument/2006/relationships/hyperlink" Target="mailto:luigi.talevi@libero.it" TargetMode="External"/><Relationship Id="rId116" Type="http://schemas.openxmlformats.org/officeDocument/2006/relationships/hyperlink" Target="mailto:caterina2004@gmail.com" TargetMode="External"/><Relationship Id="rId124" Type="http://schemas.openxmlformats.org/officeDocument/2006/relationships/hyperlink" Target="mailto:g.gregoroni@gmail.com" TargetMode="External"/><Relationship Id="rId20" Type="http://schemas.openxmlformats.org/officeDocument/2006/relationships/hyperlink" Target="mailto:sisti.michele@gmail.com" TargetMode="External"/><Relationship Id="rId41" Type="http://schemas.openxmlformats.org/officeDocument/2006/relationships/hyperlink" Target="mailto:bacchielli.carlo@libero.it" TargetMode="External"/><Relationship Id="rId54" Type="http://schemas.openxmlformats.org/officeDocument/2006/relationships/hyperlink" Target="mailto:ringhini.michele@gmail.com" TargetMode="External"/><Relationship Id="rId62" Type="http://schemas.openxmlformats.org/officeDocument/2006/relationships/hyperlink" Target="mailto:remiliano@gmail.com" TargetMode="External"/><Relationship Id="rId70" Type="http://schemas.openxmlformats.org/officeDocument/2006/relationships/hyperlink" Target="mailto:giorgiomancini@hotmail.com" TargetMode="External"/><Relationship Id="rId75" Type="http://schemas.openxmlformats.org/officeDocument/2006/relationships/hyperlink" Target="mailto:bello1073@gmail.com" TargetMode="External"/><Relationship Id="rId83" Type="http://schemas.openxmlformats.org/officeDocument/2006/relationships/hyperlink" Target="mailto:sbarbati.matteo@libero.it" TargetMode="External"/><Relationship Id="rId88" Type="http://schemas.openxmlformats.org/officeDocument/2006/relationships/hyperlink" Target="mailto:valedb29@gmail.com" TargetMode="External"/><Relationship Id="rId91" Type="http://schemas.openxmlformats.org/officeDocument/2006/relationships/hyperlink" Target="mailto:gabrigoro@libero.it" TargetMode="External"/><Relationship Id="rId96" Type="http://schemas.openxmlformats.org/officeDocument/2006/relationships/hyperlink" Target="mailto:cri_fabbri@libero.it" TargetMode="External"/><Relationship Id="rId111" Type="http://schemas.openxmlformats.org/officeDocument/2006/relationships/hyperlink" Target="mailto:m.bruscioni@gmail.it" TargetMode="External"/><Relationship Id="rId1" Type="http://schemas.openxmlformats.org/officeDocument/2006/relationships/hyperlink" Target="mailto:marcodelpre@libero.it" TargetMode="External"/><Relationship Id="rId6" Type="http://schemas.openxmlformats.org/officeDocument/2006/relationships/hyperlink" Target="mailto:marino65@gmail.com" TargetMode="External"/><Relationship Id="rId15" Type="http://schemas.openxmlformats.org/officeDocument/2006/relationships/hyperlink" Target="mailto:patty.massimo@alice.it" TargetMode="External"/><Relationship Id="rId23" Type="http://schemas.openxmlformats.org/officeDocument/2006/relationships/hyperlink" Target="mailto:zeppa.diego@gmail.com" TargetMode="External"/><Relationship Id="rId28" Type="http://schemas.openxmlformats.org/officeDocument/2006/relationships/hyperlink" Target="mailto:giovannisabrina@alice.it" TargetMode="External"/><Relationship Id="rId36" Type="http://schemas.openxmlformats.org/officeDocument/2006/relationships/hyperlink" Target="mailto:andreini_ale@libero.it" TargetMode="External"/><Relationship Id="rId49" Type="http://schemas.openxmlformats.org/officeDocument/2006/relationships/hyperlink" Target="mailto:mirkomencaccini@gmail.com" TargetMode="External"/><Relationship Id="rId57" Type="http://schemas.openxmlformats.org/officeDocument/2006/relationships/hyperlink" Target="mailto:lauravaly@alice.it" TargetMode="External"/><Relationship Id="rId106" Type="http://schemas.openxmlformats.org/officeDocument/2006/relationships/hyperlink" Target="mailto:filippo.micci@libero.it" TargetMode="External"/><Relationship Id="rId114" Type="http://schemas.openxmlformats.org/officeDocument/2006/relationships/hyperlink" Target="mailto:genti.m@libero.it" TargetMode="External"/><Relationship Id="rId119" Type="http://schemas.openxmlformats.org/officeDocument/2006/relationships/hyperlink" Target="mailto:cardinalimarco84@yahoo.it" TargetMode="External"/><Relationship Id="rId10" Type="http://schemas.openxmlformats.org/officeDocument/2006/relationships/hyperlink" Target="mailto:bastianellimatteo@hotmail.it" TargetMode="External"/><Relationship Id="rId31" Type="http://schemas.openxmlformats.org/officeDocument/2006/relationships/hyperlink" Target="mailto:lorenzo.sabba@gmail.com" TargetMode="External"/><Relationship Id="rId44" Type="http://schemas.openxmlformats.org/officeDocument/2006/relationships/hyperlink" Target="mailto:vallanti.marcello@gmail.com" TargetMode="External"/><Relationship Id="rId52" Type="http://schemas.openxmlformats.org/officeDocument/2006/relationships/hyperlink" Target="mailto:ilpazz81@alice.it" TargetMode="External"/><Relationship Id="rId60" Type="http://schemas.openxmlformats.org/officeDocument/2006/relationships/hyperlink" Target="mailto:ghiso03@gmail.com" TargetMode="External"/><Relationship Id="rId65" Type="http://schemas.openxmlformats.org/officeDocument/2006/relationships/hyperlink" Target="mailto:pierino.palumbi@alice.it" TargetMode="External"/><Relationship Id="rId73" Type="http://schemas.openxmlformats.org/officeDocument/2006/relationships/hyperlink" Target="mailto:l.bastianelli70@libero.it" TargetMode="External"/><Relationship Id="rId78" Type="http://schemas.openxmlformats.org/officeDocument/2006/relationships/hyperlink" Target="mailto:michael_mastini@alice.it" TargetMode="External"/><Relationship Id="rId81" Type="http://schemas.openxmlformats.org/officeDocument/2006/relationships/hyperlink" Target="mailto:fulvio666@gmail.com" TargetMode="External"/><Relationship Id="rId86" Type="http://schemas.openxmlformats.org/officeDocument/2006/relationships/hyperlink" Target="mailto:davidecucinella308@gmail.com" TargetMode="External"/><Relationship Id="rId94" Type="http://schemas.openxmlformats.org/officeDocument/2006/relationships/hyperlink" Target="mailto:marco.gentilini67@virgilio.it" TargetMode="External"/><Relationship Id="rId99" Type="http://schemas.openxmlformats.org/officeDocument/2006/relationships/hyperlink" Target="mailto:mola89@libero.it" TargetMode="External"/><Relationship Id="rId101" Type="http://schemas.openxmlformats.org/officeDocument/2006/relationships/hyperlink" Target="mailto:lucadellamartera@gmail.com" TargetMode="External"/><Relationship Id="rId122" Type="http://schemas.openxmlformats.org/officeDocument/2006/relationships/hyperlink" Target="mailto:tecnico@alesiomar.it" TargetMode="External"/><Relationship Id="rId4" Type="http://schemas.openxmlformats.org/officeDocument/2006/relationships/hyperlink" Target="mailto:gabrielebrunetti@live.com" TargetMode="External"/><Relationship Id="rId9" Type="http://schemas.openxmlformats.org/officeDocument/2006/relationships/hyperlink" Target="mailto:automenclaudio@alice.it" TargetMode="External"/><Relationship Id="rId13" Type="http://schemas.openxmlformats.org/officeDocument/2006/relationships/hyperlink" Target="mailto:feduzi.emanuele@gmail.com" TargetMode="External"/><Relationship Id="rId18" Type="http://schemas.openxmlformats.org/officeDocument/2006/relationships/hyperlink" Target="mailto:andrea@cervellaromani.com" TargetMode="External"/><Relationship Id="rId39" Type="http://schemas.openxmlformats.org/officeDocument/2006/relationships/hyperlink" Target="mailto:nicola.corsini@yahoo.it" TargetMode="External"/><Relationship Id="rId109" Type="http://schemas.openxmlformats.org/officeDocument/2006/relationships/hyperlink" Target="mailto:memario@alice.it" TargetMode="External"/><Relationship Id="rId34" Type="http://schemas.openxmlformats.org/officeDocument/2006/relationships/hyperlink" Target="mailto:giacomo.giardini@libero.it" TargetMode="External"/><Relationship Id="rId50" Type="http://schemas.openxmlformats.org/officeDocument/2006/relationships/hyperlink" Target="mailto:matteoazalea@hotmail.it" TargetMode="External"/><Relationship Id="rId55" Type="http://schemas.openxmlformats.org/officeDocument/2006/relationships/hyperlink" Target="mailto:enrico.tiberi@coldiretti.it" TargetMode="External"/><Relationship Id="rId76" Type="http://schemas.openxmlformats.org/officeDocument/2006/relationships/hyperlink" Target="mailto:michelegiacominipeto2@gmail.com" TargetMode="External"/><Relationship Id="rId97" Type="http://schemas.openxmlformats.org/officeDocument/2006/relationships/hyperlink" Target="mailto:itettaioli@hotmail.it" TargetMode="External"/><Relationship Id="rId104" Type="http://schemas.openxmlformats.org/officeDocument/2006/relationships/hyperlink" Target="mailto:cristiano.vitali74@libeo.it" TargetMode="External"/><Relationship Id="rId120" Type="http://schemas.openxmlformats.org/officeDocument/2006/relationships/hyperlink" Target="mailto:vedovimarco@libero.it" TargetMode="External"/><Relationship Id="rId125" Type="http://schemas.openxmlformats.org/officeDocument/2006/relationships/hyperlink" Target="mailto:francesco.sangirardi@gmail.com" TargetMode="External"/><Relationship Id="rId7" Type="http://schemas.openxmlformats.org/officeDocument/2006/relationships/hyperlink" Target="mailto:ivan.pratelli@email.it" TargetMode="External"/><Relationship Id="rId71" Type="http://schemas.openxmlformats.org/officeDocument/2006/relationships/hyperlink" Target="mailto:andrea.3disegn@libero.it" TargetMode="External"/><Relationship Id="rId92" Type="http://schemas.openxmlformats.org/officeDocument/2006/relationships/hyperlink" Target="mailto:dormiorazio@gmail.com" TargetMode="External"/><Relationship Id="rId2" Type="http://schemas.openxmlformats.org/officeDocument/2006/relationships/hyperlink" Target="mailto:righi82@libero.it" TargetMode="External"/><Relationship Id="rId29" Type="http://schemas.openxmlformats.org/officeDocument/2006/relationships/hyperlink" Target="mailto:tommimos@live.it" TargetMode="External"/><Relationship Id="rId24" Type="http://schemas.openxmlformats.org/officeDocument/2006/relationships/hyperlink" Target="mailto:micell2002@libero.it" TargetMode="External"/><Relationship Id="rId40" Type="http://schemas.openxmlformats.org/officeDocument/2006/relationships/hyperlink" Target="mailto:b.salvucci@virgilio.it" TargetMode="External"/><Relationship Id="rId45" Type="http://schemas.openxmlformats.org/officeDocument/2006/relationships/hyperlink" Target="mailto:jack.bizzarri@hotmail.it" TargetMode="External"/><Relationship Id="rId66" Type="http://schemas.openxmlformats.org/officeDocument/2006/relationships/hyperlink" Target="mailto:v.cosentino35@gmail.com" TargetMode="External"/><Relationship Id="rId87" Type="http://schemas.openxmlformats.org/officeDocument/2006/relationships/hyperlink" Target="mailto:andry_21@hotmail.it" TargetMode="External"/><Relationship Id="rId110" Type="http://schemas.openxmlformats.org/officeDocument/2006/relationships/hyperlink" Target="mailto:davide.tombari93@gmail.com" TargetMode="External"/><Relationship Id="rId115" Type="http://schemas.openxmlformats.org/officeDocument/2006/relationships/hyperlink" Target="mailto:info@drivecar.it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patty.massimo@alice.it" TargetMode="External"/><Relationship Id="rId13" Type="http://schemas.openxmlformats.org/officeDocument/2006/relationships/hyperlink" Target="mailto:durantialessandro@hotmail.it" TargetMode="External"/><Relationship Id="rId18" Type="http://schemas.openxmlformats.org/officeDocument/2006/relationships/hyperlink" Target="mailto:antonellolivi@libero.it" TargetMode="External"/><Relationship Id="rId26" Type="http://schemas.openxmlformats.org/officeDocument/2006/relationships/hyperlink" Target="mailto:mola89@libero.it" TargetMode="External"/><Relationship Id="rId3" Type="http://schemas.openxmlformats.org/officeDocument/2006/relationships/hyperlink" Target="mailto:rverni@gmail.com" TargetMode="External"/><Relationship Id="rId21" Type="http://schemas.openxmlformats.org/officeDocument/2006/relationships/hyperlink" Target="mailto:davidecucinella308@gmail.com" TargetMode="External"/><Relationship Id="rId34" Type="http://schemas.openxmlformats.org/officeDocument/2006/relationships/hyperlink" Target="mailto:info@drivecar.it" TargetMode="External"/><Relationship Id="rId7" Type="http://schemas.openxmlformats.org/officeDocument/2006/relationships/hyperlink" Target="mailto:miglione@hotmail.it" TargetMode="External"/><Relationship Id="rId12" Type="http://schemas.openxmlformats.org/officeDocument/2006/relationships/hyperlink" Target="mailto:nicola.corsini@yahoo.it" TargetMode="External"/><Relationship Id="rId17" Type="http://schemas.openxmlformats.org/officeDocument/2006/relationships/hyperlink" Target="mailto:l.bastianelli70@libero.it" TargetMode="External"/><Relationship Id="rId25" Type="http://schemas.openxmlformats.org/officeDocument/2006/relationships/hyperlink" Target="mailto:alexardi@alice.it" TargetMode="External"/><Relationship Id="rId33" Type="http://schemas.openxmlformats.org/officeDocument/2006/relationships/hyperlink" Target="mailto:genti.m@libero.it" TargetMode="External"/><Relationship Id="rId2" Type="http://schemas.openxmlformats.org/officeDocument/2006/relationships/hyperlink" Target="mailto:gscicliolivieri@yahoo.it" TargetMode="External"/><Relationship Id="rId16" Type="http://schemas.openxmlformats.org/officeDocument/2006/relationships/hyperlink" Target="mailto:francesco.sambuchi74@gmail.com" TargetMode="External"/><Relationship Id="rId20" Type="http://schemas.openxmlformats.org/officeDocument/2006/relationships/hyperlink" Target="mailto:checcoanto77@libero.it" TargetMode="External"/><Relationship Id="rId29" Type="http://schemas.openxmlformats.org/officeDocument/2006/relationships/hyperlink" Target="mailto:luigi.talevi@libero.it" TargetMode="External"/><Relationship Id="rId1" Type="http://schemas.openxmlformats.org/officeDocument/2006/relationships/hyperlink" Target="mailto:righi82@libero.it" TargetMode="External"/><Relationship Id="rId6" Type="http://schemas.openxmlformats.org/officeDocument/2006/relationships/hyperlink" Target="mailto:orata82@libero.it" TargetMode="External"/><Relationship Id="rId11" Type="http://schemas.openxmlformats.org/officeDocument/2006/relationships/hyperlink" Target="mailto:ceccobiker@alice.it" TargetMode="External"/><Relationship Id="rId24" Type="http://schemas.openxmlformats.org/officeDocument/2006/relationships/hyperlink" Target="mailto:itettaioli@hotmail.it" TargetMode="External"/><Relationship Id="rId32" Type="http://schemas.openxmlformats.org/officeDocument/2006/relationships/hyperlink" Target="mailto:g.pianosi@yahoo.it" TargetMode="External"/><Relationship Id="rId5" Type="http://schemas.openxmlformats.org/officeDocument/2006/relationships/hyperlink" Target="mailto:ivan.pratelli@email.it" TargetMode="External"/><Relationship Id="rId15" Type="http://schemas.openxmlformats.org/officeDocument/2006/relationships/hyperlink" Target="mailto:v.cosentino35@gmail.com" TargetMode="External"/><Relationship Id="rId23" Type="http://schemas.openxmlformats.org/officeDocument/2006/relationships/hyperlink" Target="mailto:fabiopiso@hotmail.it" TargetMode="External"/><Relationship Id="rId28" Type="http://schemas.openxmlformats.org/officeDocument/2006/relationships/hyperlink" Target="mailto:camillinidavide@alice.it" TargetMode="External"/><Relationship Id="rId10" Type="http://schemas.openxmlformats.org/officeDocument/2006/relationships/hyperlink" Target="mailto:duzzo.lm@alice.it" TargetMode="External"/><Relationship Id="rId19" Type="http://schemas.openxmlformats.org/officeDocument/2006/relationships/hyperlink" Target="mailto:bello1073@gmail.com" TargetMode="External"/><Relationship Id="rId31" Type="http://schemas.openxmlformats.org/officeDocument/2006/relationships/hyperlink" Target="mailto:lullone7@tiscali.it" TargetMode="External"/><Relationship Id="rId4" Type="http://schemas.openxmlformats.org/officeDocument/2006/relationships/hyperlink" Target="mailto:marino65@gmail.com" TargetMode="External"/><Relationship Id="rId9" Type="http://schemas.openxmlformats.org/officeDocument/2006/relationships/hyperlink" Target="mailto:andrea@cervellaromani.com" TargetMode="External"/><Relationship Id="rId14" Type="http://schemas.openxmlformats.org/officeDocument/2006/relationships/hyperlink" Target="mailto:came71@libero.it" TargetMode="External"/><Relationship Id="rId22" Type="http://schemas.openxmlformats.org/officeDocument/2006/relationships/hyperlink" Target="mailto:gabrigoro@libero.it" TargetMode="External"/><Relationship Id="rId27" Type="http://schemas.openxmlformats.org/officeDocument/2006/relationships/hyperlink" Target="mailto:lucadellamartera@gmail.com" TargetMode="External"/><Relationship Id="rId30" Type="http://schemas.openxmlformats.org/officeDocument/2006/relationships/hyperlink" Target="mailto:memario@alic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02"/>
  <sheetViews>
    <sheetView zoomScale="80" zoomScaleNormal="80" workbookViewId="0">
      <selection activeCell="A4" sqref="A4"/>
    </sheetView>
  </sheetViews>
  <sheetFormatPr defaultRowHeight="15"/>
  <cols>
    <col min="1" max="1" width="32.5703125" customWidth="1"/>
    <col min="2" max="2" width="21.28515625" bestFit="1" customWidth="1"/>
    <col min="3" max="3" width="18" bestFit="1" customWidth="1"/>
    <col min="4" max="4" width="33.5703125" bestFit="1" customWidth="1"/>
    <col min="5" max="5" width="13.85546875" bestFit="1" customWidth="1"/>
    <col min="6" max="6" width="13.5703125" bestFit="1" customWidth="1"/>
    <col min="7" max="7" width="12" bestFit="1" customWidth="1"/>
    <col min="8" max="8" width="12.7109375" bestFit="1" customWidth="1"/>
    <col min="9" max="10" width="13.140625" bestFit="1" customWidth="1"/>
    <col min="11" max="11" width="13.5703125" bestFit="1" customWidth="1"/>
    <col min="12" max="12" width="12" bestFit="1" customWidth="1"/>
    <col min="13" max="13" width="12.28515625" bestFit="1" customWidth="1"/>
    <col min="14" max="14" width="11.140625" bestFit="1" customWidth="1"/>
    <col min="16" max="16" width="21.28515625" bestFit="1" customWidth="1"/>
  </cols>
  <sheetData>
    <row r="1" spans="1:16" ht="112.5" customHeight="1">
      <c r="F1" s="4" t="s">
        <v>636</v>
      </c>
      <c r="G1" s="4" t="s">
        <v>2</v>
      </c>
      <c r="H1" s="4" t="s">
        <v>637</v>
      </c>
      <c r="I1" s="4" t="s">
        <v>638</v>
      </c>
      <c r="J1" s="4" t="s">
        <v>639</v>
      </c>
      <c r="K1" s="4" t="s">
        <v>640</v>
      </c>
      <c r="L1" s="4" t="s">
        <v>641</v>
      </c>
      <c r="M1" s="4" t="s">
        <v>642</v>
      </c>
      <c r="N1" s="27" t="s">
        <v>3</v>
      </c>
    </row>
    <row r="2" spans="1:16" s="15" customFormat="1" ht="21">
      <c r="A2" s="12" t="s">
        <v>0</v>
      </c>
      <c r="B2" s="13" t="s">
        <v>1</v>
      </c>
      <c r="C2" s="14" t="s">
        <v>490</v>
      </c>
      <c r="D2" s="13" t="s">
        <v>491</v>
      </c>
      <c r="E2" s="13" t="s">
        <v>492</v>
      </c>
      <c r="F2" s="21">
        <v>42449</v>
      </c>
      <c r="G2" s="21">
        <v>42463</v>
      </c>
      <c r="H2" s="21">
        <v>42470</v>
      </c>
      <c r="I2" s="21">
        <v>42498</v>
      </c>
      <c r="J2" s="21">
        <v>42600</v>
      </c>
      <c r="K2" s="21">
        <v>42606</v>
      </c>
      <c r="L2" s="21">
        <v>42617</v>
      </c>
      <c r="M2" s="21">
        <v>42624</v>
      </c>
      <c r="N2" s="28"/>
    </row>
    <row r="3" spans="1:16">
      <c r="A3" s="5" t="s">
        <v>260</v>
      </c>
      <c r="B3" s="5" t="s">
        <v>457</v>
      </c>
      <c r="C3" s="10">
        <v>160991635</v>
      </c>
      <c r="D3" s="5"/>
      <c r="E3" s="5">
        <v>3287299340</v>
      </c>
      <c r="F3" s="2">
        <v>1</v>
      </c>
      <c r="G3" s="2"/>
      <c r="H3" s="2"/>
      <c r="I3" s="2"/>
      <c r="J3" s="2"/>
      <c r="K3" s="2"/>
      <c r="L3" s="2"/>
      <c r="M3" s="2"/>
      <c r="N3" s="3">
        <f t="shared" ref="N3:N66" si="0">SUM(F3:M3)</f>
        <v>1</v>
      </c>
      <c r="P3" t="str">
        <f>Società!A3</f>
        <v>360 bike team</v>
      </c>
    </row>
    <row r="4" spans="1:16">
      <c r="A4" s="5" t="s">
        <v>261</v>
      </c>
      <c r="B4" s="5" t="s">
        <v>457</v>
      </c>
      <c r="C4" s="10" t="s">
        <v>493</v>
      </c>
      <c r="D4" s="11" t="s">
        <v>494</v>
      </c>
      <c r="E4" s="5">
        <v>3382572503</v>
      </c>
      <c r="F4" s="2">
        <v>1</v>
      </c>
      <c r="G4" s="2"/>
      <c r="H4" s="2"/>
      <c r="I4" s="3"/>
      <c r="J4" s="3"/>
      <c r="K4" s="3"/>
      <c r="L4" s="3"/>
      <c r="M4" s="3"/>
      <c r="N4" s="3">
        <f t="shared" si="0"/>
        <v>1</v>
      </c>
      <c r="P4" t="str">
        <f>Società!A4</f>
        <v>alice bike</v>
      </c>
    </row>
    <row r="5" spans="1:16">
      <c r="A5" s="5" t="s">
        <v>262</v>
      </c>
      <c r="B5" s="5" t="s">
        <v>458</v>
      </c>
      <c r="C5" s="10"/>
      <c r="D5" s="11" t="s">
        <v>495</v>
      </c>
      <c r="E5" s="5">
        <v>3385820062</v>
      </c>
      <c r="F5" s="2">
        <v>1</v>
      </c>
      <c r="G5" s="2"/>
      <c r="H5" s="2"/>
      <c r="I5" s="3"/>
      <c r="J5" s="3"/>
      <c r="K5" s="3"/>
      <c r="L5" s="3"/>
      <c r="M5" s="3"/>
      <c r="N5" s="3">
        <f t="shared" si="0"/>
        <v>1</v>
      </c>
      <c r="P5" t="str">
        <f>Società!A5</f>
        <v>AMIBIKE</v>
      </c>
    </row>
    <row r="6" spans="1:16">
      <c r="A6" s="5" t="s">
        <v>263</v>
      </c>
      <c r="B6" s="5" t="s">
        <v>459</v>
      </c>
      <c r="C6" s="10"/>
      <c r="D6" s="11" t="s">
        <v>496</v>
      </c>
      <c r="E6" s="5">
        <v>3463139380</v>
      </c>
      <c r="F6" s="2">
        <v>1</v>
      </c>
      <c r="G6" s="2"/>
      <c r="H6" s="2"/>
      <c r="I6" s="3"/>
      <c r="J6" s="3"/>
      <c r="K6" s="3"/>
      <c r="L6" s="3"/>
      <c r="M6" s="3"/>
      <c r="N6" s="3">
        <f t="shared" si="0"/>
        <v>1</v>
      </c>
      <c r="P6" t="str">
        <f>Società!A6</f>
        <v>amici della bici</v>
      </c>
    </row>
    <row r="7" spans="1:16">
      <c r="A7" s="5" t="s">
        <v>264</v>
      </c>
      <c r="B7" s="5" t="s">
        <v>458</v>
      </c>
      <c r="C7" s="10"/>
      <c r="D7" s="11" t="s">
        <v>497</v>
      </c>
      <c r="E7" s="5">
        <v>3392082916</v>
      </c>
      <c r="F7" s="2">
        <v>1</v>
      </c>
      <c r="G7" s="2"/>
      <c r="H7" s="2"/>
      <c r="I7" s="3"/>
      <c r="J7" s="3"/>
      <c r="K7" s="3"/>
      <c r="L7" s="3"/>
      <c r="M7" s="3"/>
      <c r="N7" s="3">
        <f t="shared" si="0"/>
        <v>1</v>
      </c>
      <c r="P7" t="str">
        <f>Società!A7</f>
        <v>as carrozzeria rally</v>
      </c>
    </row>
    <row r="8" spans="1:16">
      <c r="A8" s="5" t="s">
        <v>663</v>
      </c>
      <c r="B8" s="5" t="s">
        <v>646</v>
      </c>
      <c r="C8" s="10"/>
      <c r="D8" s="11"/>
      <c r="E8" s="5"/>
      <c r="F8" s="2"/>
      <c r="G8" s="2">
        <v>1</v>
      </c>
      <c r="H8" s="2"/>
      <c r="I8" s="3"/>
      <c r="J8" s="3"/>
      <c r="K8" s="3"/>
      <c r="L8" s="3"/>
      <c r="M8" s="3"/>
      <c r="N8" s="3">
        <f t="shared" si="0"/>
        <v>1</v>
      </c>
      <c r="P8" t="str">
        <f>Società!A8</f>
        <v>asd ciclo team cosmos</v>
      </c>
    </row>
    <row r="9" spans="1:16">
      <c r="A9" s="5" t="s">
        <v>265</v>
      </c>
      <c r="B9" s="5" t="s">
        <v>460</v>
      </c>
      <c r="C9" s="10"/>
      <c r="D9" s="11" t="s">
        <v>498</v>
      </c>
      <c r="E9" s="5">
        <v>3334590802</v>
      </c>
      <c r="F9" s="2">
        <v>1</v>
      </c>
      <c r="G9" s="2"/>
      <c r="H9" s="2"/>
      <c r="I9" s="3"/>
      <c r="J9" s="3"/>
      <c r="K9" s="3"/>
      <c r="L9" s="3"/>
      <c r="M9" s="3"/>
      <c r="N9" s="3">
        <f t="shared" si="0"/>
        <v>1</v>
      </c>
      <c r="P9" t="str">
        <f>Società!A9</f>
        <v>asd mastini - avis</v>
      </c>
    </row>
    <row r="10" spans="1:16">
      <c r="A10" s="5" t="s">
        <v>664</v>
      </c>
      <c r="B10" s="5" t="s">
        <v>472</v>
      </c>
      <c r="C10" s="10"/>
      <c r="D10" s="11"/>
      <c r="E10" s="5"/>
      <c r="F10" s="2"/>
      <c r="G10" s="2">
        <v>1</v>
      </c>
      <c r="H10" s="2"/>
      <c r="I10" s="3"/>
      <c r="J10" s="3"/>
      <c r="K10" s="3"/>
      <c r="L10" s="3"/>
      <c r="M10" s="3"/>
      <c r="N10" s="3">
        <f t="shared" si="0"/>
        <v>1</v>
      </c>
      <c r="P10" t="str">
        <f>Società!A10</f>
        <v>avis sassocorvaro</v>
      </c>
    </row>
    <row r="11" spans="1:16">
      <c r="A11" s="5" t="s">
        <v>665</v>
      </c>
      <c r="B11" s="5" t="s">
        <v>472</v>
      </c>
      <c r="C11" s="10"/>
      <c r="D11" s="11"/>
      <c r="E11" s="5"/>
      <c r="F11" s="29"/>
      <c r="G11" s="2">
        <v>1</v>
      </c>
      <c r="H11" s="2"/>
      <c r="I11" s="1"/>
      <c r="J11" s="1"/>
      <c r="K11" s="1"/>
      <c r="L11" s="1"/>
      <c r="M11" s="1"/>
      <c r="N11" s="3">
        <f t="shared" si="0"/>
        <v>1</v>
      </c>
      <c r="P11" t="str">
        <f>Società!A11</f>
        <v>bici club pesaro</v>
      </c>
    </row>
    <row r="12" spans="1:16">
      <c r="A12" s="5" t="s">
        <v>266</v>
      </c>
      <c r="B12" s="5" t="s">
        <v>646</v>
      </c>
      <c r="C12" s="10">
        <v>161018487</v>
      </c>
      <c r="D12" s="5"/>
      <c r="E12" s="5"/>
      <c r="F12" s="2">
        <v>1</v>
      </c>
      <c r="G12" s="2">
        <v>1</v>
      </c>
      <c r="H12" s="2"/>
      <c r="I12" s="3"/>
      <c r="J12" s="3"/>
      <c r="K12" s="3"/>
      <c r="L12" s="3"/>
      <c r="M12" s="3"/>
      <c r="N12" s="3">
        <f t="shared" si="0"/>
        <v>2</v>
      </c>
      <c r="P12" t="str">
        <f>Società!A12</f>
        <v>blackrider</v>
      </c>
    </row>
    <row r="13" spans="1:16">
      <c r="A13" s="5" t="s">
        <v>267</v>
      </c>
      <c r="B13" s="5" t="s">
        <v>462</v>
      </c>
      <c r="C13" s="10">
        <v>160866096</v>
      </c>
      <c r="D13" s="5"/>
      <c r="E13" s="5"/>
      <c r="F13" s="2">
        <v>1</v>
      </c>
      <c r="G13" s="2">
        <v>1</v>
      </c>
      <c r="H13" s="2"/>
      <c r="I13" s="3"/>
      <c r="J13" s="3"/>
      <c r="K13" s="3"/>
      <c r="L13" s="3"/>
      <c r="M13" s="3"/>
      <c r="N13" s="3">
        <f t="shared" si="0"/>
        <v>2</v>
      </c>
      <c r="P13" t="str">
        <f>Società!A13</f>
        <v>cesena bike</v>
      </c>
    </row>
    <row r="14" spans="1:16">
      <c r="A14" s="5" t="s">
        <v>268</v>
      </c>
      <c r="B14" s="5" t="s">
        <v>458</v>
      </c>
      <c r="C14" s="10"/>
      <c r="D14" s="11" t="s">
        <v>499</v>
      </c>
      <c r="E14" s="5">
        <v>3331953525</v>
      </c>
      <c r="F14" s="2">
        <v>1</v>
      </c>
      <c r="G14" s="2"/>
      <c r="H14" s="2"/>
      <c r="I14" s="3"/>
      <c r="J14" s="3"/>
      <c r="K14" s="3"/>
      <c r="L14" s="3"/>
      <c r="M14" s="3"/>
      <c r="N14" s="3">
        <f t="shared" si="0"/>
        <v>1</v>
      </c>
      <c r="P14" t="str">
        <f>Società!A14</f>
        <v>ciclo club vallone</v>
      </c>
    </row>
    <row r="15" spans="1:16">
      <c r="A15" s="5" t="s">
        <v>269</v>
      </c>
      <c r="B15" s="5" t="s">
        <v>458</v>
      </c>
      <c r="C15" s="10"/>
      <c r="D15" s="11" t="s">
        <v>500</v>
      </c>
      <c r="E15" s="5">
        <v>3381811804</v>
      </c>
      <c r="F15" s="2">
        <v>1</v>
      </c>
      <c r="G15" s="2"/>
      <c r="H15" s="2"/>
      <c r="I15" s="3"/>
      <c r="J15" s="3"/>
      <c r="K15" s="3"/>
      <c r="L15" s="3"/>
      <c r="M15" s="3"/>
      <c r="N15" s="3">
        <f t="shared" si="0"/>
        <v>1</v>
      </c>
      <c r="P15" t="str">
        <f>Società!A15</f>
        <v>ciclo ducale</v>
      </c>
    </row>
    <row r="16" spans="1:16">
      <c r="A16" s="5" t="s">
        <v>270</v>
      </c>
      <c r="B16" s="5" t="s">
        <v>458</v>
      </c>
      <c r="C16" s="10"/>
      <c r="D16" s="11" t="s">
        <v>501</v>
      </c>
      <c r="E16" s="5">
        <v>3292283541</v>
      </c>
      <c r="F16" s="2">
        <v>1</v>
      </c>
      <c r="G16" s="2">
        <v>1</v>
      </c>
      <c r="H16" s="2"/>
      <c r="I16" s="3"/>
      <c r="J16" s="3"/>
      <c r="K16" s="3"/>
      <c r="L16" s="3"/>
      <c r="M16" s="3"/>
      <c r="N16" s="3">
        <f t="shared" si="0"/>
        <v>2</v>
      </c>
      <c r="P16" t="str">
        <f>Società!A16</f>
        <v>ciclo team 2001</v>
      </c>
    </row>
    <row r="17" spans="1:16">
      <c r="A17" s="5" t="s">
        <v>399</v>
      </c>
      <c r="B17" s="5" t="s">
        <v>458</v>
      </c>
      <c r="C17" s="10"/>
      <c r="D17" s="11" t="s">
        <v>502</v>
      </c>
      <c r="E17" s="5">
        <v>3332609733</v>
      </c>
      <c r="F17" s="2">
        <v>1</v>
      </c>
      <c r="G17" s="2"/>
      <c r="H17" s="2"/>
      <c r="I17" s="3"/>
      <c r="J17" s="3"/>
      <c r="K17" s="3"/>
      <c r="L17" s="3"/>
      <c r="M17" s="3"/>
      <c r="N17" s="3">
        <f t="shared" si="0"/>
        <v>1</v>
      </c>
      <c r="P17" t="str">
        <f>Società!A17</f>
        <v>cosmobike</v>
      </c>
    </row>
    <row r="18" spans="1:16">
      <c r="A18" s="5" t="s">
        <v>294</v>
      </c>
      <c r="B18" s="5" t="s">
        <v>463</v>
      </c>
      <c r="C18" s="10">
        <v>160991826</v>
      </c>
      <c r="D18" s="11" t="s">
        <v>503</v>
      </c>
      <c r="E18" s="5">
        <v>3334552939</v>
      </c>
      <c r="F18" s="2">
        <v>1</v>
      </c>
      <c r="G18" s="2"/>
      <c r="H18" s="2"/>
      <c r="I18" s="3"/>
      <c r="J18" s="3"/>
      <c r="K18" s="3"/>
      <c r="L18" s="3"/>
      <c r="M18" s="3"/>
      <c r="N18" s="3">
        <f t="shared" si="0"/>
        <v>1</v>
      </c>
      <c r="P18" t="str">
        <f>Società!A18</f>
        <v>emmedibike</v>
      </c>
    </row>
    <row r="19" spans="1:16">
      <c r="A19" s="5" t="s">
        <v>351</v>
      </c>
      <c r="B19" s="5" t="s">
        <v>458</v>
      </c>
      <c r="C19" s="10"/>
      <c r="D19" s="5"/>
      <c r="E19" s="5"/>
      <c r="F19" s="2">
        <v>1</v>
      </c>
      <c r="G19" s="2">
        <v>1</v>
      </c>
      <c r="H19" s="2"/>
      <c r="I19" s="3"/>
      <c r="J19" s="3"/>
      <c r="K19" s="3"/>
      <c r="L19" s="3"/>
      <c r="M19" s="3"/>
      <c r="N19" s="3">
        <f t="shared" si="0"/>
        <v>2</v>
      </c>
      <c r="P19" t="str">
        <f>Società!A19</f>
        <v>freedom bike</v>
      </c>
    </row>
    <row r="20" spans="1:16">
      <c r="A20" s="5" t="s">
        <v>667</v>
      </c>
      <c r="B20" s="5" t="s">
        <v>458</v>
      </c>
      <c r="C20" s="10"/>
      <c r="D20" s="11"/>
      <c r="E20" s="5"/>
      <c r="F20" s="29"/>
      <c r="G20" s="2">
        <v>1</v>
      </c>
      <c r="H20" s="2"/>
      <c r="I20" s="1"/>
      <c r="J20" s="1"/>
      <c r="K20" s="1"/>
      <c r="L20" s="1"/>
      <c r="M20" s="1"/>
      <c r="N20" s="3">
        <f t="shared" si="0"/>
        <v>1</v>
      </c>
      <c r="P20" t="str">
        <f>Società!A20</f>
        <v>full bike</v>
      </c>
    </row>
    <row r="21" spans="1:16">
      <c r="A21" s="5" t="s">
        <v>435</v>
      </c>
      <c r="B21" s="5" t="s">
        <v>457</v>
      </c>
      <c r="C21" s="10" t="s">
        <v>504</v>
      </c>
      <c r="D21" s="5"/>
      <c r="E21" s="5"/>
      <c r="F21" s="2">
        <v>1</v>
      </c>
      <c r="G21" s="2"/>
      <c r="H21" s="2"/>
      <c r="I21" s="3"/>
      <c r="J21" s="3"/>
      <c r="K21" s="3"/>
      <c r="L21" s="3"/>
      <c r="M21" s="3"/>
      <c r="N21" s="3">
        <f t="shared" si="0"/>
        <v>1</v>
      </c>
      <c r="P21" t="str">
        <f>Società!A21</f>
        <v>gs olivieri</v>
      </c>
    </row>
    <row r="22" spans="1:16">
      <c r="A22" s="5" t="s">
        <v>453</v>
      </c>
      <c r="B22" s="5" t="s">
        <v>457</v>
      </c>
      <c r="C22" s="10" t="s">
        <v>505</v>
      </c>
      <c r="D22" s="11" t="s">
        <v>506</v>
      </c>
      <c r="E22" s="5">
        <v>3386325785</v>
      </c>
      <c r="F22" s="2">
        <v>1</v>
      </c>
      <c r="G22" s="2"/>
      <c r="H22" s="2"/>
      <c r="I22" s="3"/>
      <c r="J22" s="3"/>
      <c r="K22" s="3"/>
      <c r="L22" s="3"/>
      <c r="M22" s="3"/>
      <c r="N22" s="3">
        <f t="shared" si="0"/>
        <v>1</v>
      </c>
      <c r="P22" t="str">
        <f>Società!A22</f>
        <v>gs valconca</v>
      </c>
    </row>
    <row r="23" spans="1:16">
      <c r="A23" s="5" t="s">
        <v>668</v>
      </c>
      <c r="B23" s="5" t="s">
        <v>647</v>
      </c>
      <c r="C23" s="10"/>
      <c r="D23" s="11"/>
      <c r="E23" s="5"/>
      <c r="F23" s="29"/>
      <c r="G23" s="2">
        <v>1</v>
      </c>
      <c r="H23" s="2"/>
      <c r="I23" s="1"/>
      <c r="J23" s="1"/>
      <c r="K23" s="1"/>
      <c r="L23" s="1"/>
      <c r="M23" s="1"/>
      <c r="N23" s="3">
        <f t="shared" si="0"/>
        <v>1</v>
      </c>
      <c r="P23" t="str">
        <f>Società!A23</f>
        <v>i mufloni</v>
      </c>
    </row>
    <row r="24" spans="1:16">
      <c r="A24" s="5" t="s">
        <v>371</v>
      </c>
      <c r="B24" s="5" t="s">
        <v>463</v>
      </c>
      <c r="C24" s="10">
        <v>161003565</v>
      </c>
      <c r="D24" s="11" t="s">
        <v>508</v>
      </c>
      <c r="E24" s="5">
        <v>3480448117</v>
      </c>
      <c r="F24" s="2">
        <v>1</v>
      </c>
      <c r="G24" s="2">
        <v>1</v>
      </c>
      <c r="H24" s="2"/>
      <c r="I24" s="3"/>
      <c r="J24" s="3"/>
      <c r="K24" s="3"/>
      <c r="L24" s="3"/>
      <c r="M24" s="3"/>
      <c r="N24" s="3">
        <f t="shared" si="0"/>
        <v>2</v>
      </c>
      <c r="P24" t="str">
        <f>Società!A24</f>
        <v>ibrombo</v>
      </c>
    </row>
    <row r="25" spans="1:16">
      <c r="A25" s="5" t="s">
        <v>400</v>
      </c>
      <c r="B25" s="5" t="s">
        <v>464</v>
      </c>
      <c r="C25" s="10"/>
      <c r="D25" s="11" t="s">
        <v>507</v>
      </c>
      <c r="E25" s="5">
        <v>3348728678</v>
      </c>
      <c r="F25" s="2">
        <v>1</v>
      </c>
      <c r="G25" s="2"/>
      <c r="H25" s="2"/>
      <c r="I25" s="3"/>
      <c r="J25" s="3"/>
      <c r="K25" s="3"/>
      <c r="L25" s="3"/>
      <c r="M25" s="3"/>
      <c r="N25" s="3">
        <f t="shared" si="0"/>
        <v>1</v>
      </c>
      <c r="P25" t="str">
        <f>Società!A25</f>
        <v>improbabili bikers</v>
      </c>
    </row>
    <row r="26" spans="1:16">
      <c r="A26" s="5" t="s">
        <v>333</v>
      </c>
      <c r="B26" s="5" t="s">
        <v>462</v>
      </c>
      <c r="C26" s="10"/>
      <c r="D26" s="11" t="s">
        <v>509</v>
      </c>
      <c r="E26" s="5">
        <v>3292983893</v>
      </c>
      <c r="F26" s="2">
        <v>1</v>
      </c>
      <c r="G26" s="2"/>
      <c r="H26" s="2"/>
      <c r="I26" s="3"/>
      <c r="J26" s="3"/>
      <c r="K26" s="3"/>
      <c r="L26" s="3"/>
      <c r="M26" s="3"/>
      <c r="N26" s="3">
        <f t="shared" si="0"/>
        <v>1</v>
      </c>
      <c r="P26" t="str">
        <f>Società!A26</f>
        <v>le saline</v>
      </c>
    </row>
    <row r="27" spans="1:16">
      <c r="A27" s="5" t="s">
        <v>669</v>
      </c>
      <c r="B27" s="5"/>
      <c r="C27" s="10" t="s">
        <v>649</v>
      </c>
      <c r="D27" s="5"/>
      <c r="E27" s="5"/>
      <c r="F27" s="29"/>
      <c r="G27" s="2">
        <v>1</v>
      </c>
      <c r="H27" s="2"/>
      <c r="I27" s="1"/>
      <c r="J27" s="1"/>
      <c r="K27" s="1"/>
      <c r="L27" s="1"/>
      <c r="M27" s="1"/>
      <c r="N27" s="3">
        <f t="shared" si="0"/>
        <v>1</v>
      </c>
      <c r="P27" t="str">
        <f>Società!A27</f>
        <v>matteoni</v>
      </c>
    </row>
    <row r="28" spans="1:16">
      <c r="A28" s="5" t="s">
        <v>394</v>
      </c>
      <c r="B28" s="5" t="s">
        <v>465</v>
      </c>
      <c r="C28" s="10">
        <v>7838345</v>
      </c>
      <c r="D28" s="11" t="s">
        <v>510</v>
      </c>
      <c r="E28" s="5">
        <v>3394344800</v>
      </c>
      <c r="F28" s="2">
        <v>1</v>
      </c>
      <c r="G28" s="2"/>
      <c r="H28" s="2"/>
      <c r="I28" s="3"/>
      <c r="J28" s="3"/>
      <c r="K28" s="3"/>
      <c r="L28" s="3"/>
      <c r="M28" s="3"/>
      <c r="N28" s="3">
        <f t="shared" si="0"/>
        <v>1</v>
      </c>
      <c r="P28" t="str">
        <f>Società!A28</f>
        <v>migani bike</v>
      </c>
    </row>
    <row r="29" spans="1:16">
      <c r="A29" s="5" t="s">
        <v>281</v>
      </c>
      <c r="B29" s="5" t="s">
        <v>458</v>
      </c>
      <c r="C29" s="10"/>
      <c r="D29" s="11" t="s">
        <v>511</v>
      </c>
      <c r="E29" s="5">
        <v>3394434845</v>
      </c>
      <c r="F29" s="2">
        <v>1</v>
      </c>
      <c r="G29" s="2"/>
      <c r="H29" s="2"/>
      <c r="I29" s="3"/>
      <c r="J29" s="3"/>
      <c r="K29" s="3"/>
      <c r="L29" s="3"/>
      <c r="M29" s="3"/>
      <c r="N29" s="3">
        <f t="shared" si="0"/>
        <v>1</v>
      </c>
      <c r="P29" t="str">
        <f>Società!A29</f>
        <v>mondobici</v>
      </c>
    </row>
    <row r="30" spans="1:16">
      <c r="A30" s="5" t="s">
        <v>401</v>
      </c>
      <c r="B30" s="5" t="s">
        <v>466</v>
      </c>
      <c r="C30" s="10"/>
      <c r="D30" s="5"/>
      <c r="E30" s="5">
        <v>3471226225</v>
      </c>
      <c r="F30" s="2">
        <v>1</v>
      </c>
      <c r="G30" s="2"/>
      <c r="H30" s="2"/>
      <c r="I30" s="3"/>
      <c r="J30" s="3"/>
      <c r="K30" s="3"/>
      <c r="L30" s="3"/>
      <c r="M30" s="3"/>
      <c r="N30" s="3">
        <f t="shared" si="0"/>
        <v>1</v>
      </c>
      <c r="P30" t="str">
        <f>Società!A30</f>
        <v>montecchio 2000</v>
      </c>
    </row>
    <row r="31" spans="1:16">
      <c r="A31" s="5" t="s">
        <v>306</v>
      </c>
      <c r="B31" s="5" t="s">
        <v>468</v>
      </c>
      <c r="C31" s="10"/>
      <c r="D31" s="11" t="s">
        <v>513</v>
      </c>
      <c r="E31" s="5">
        <v>3343333765</v>
      </c>
      <c r="F31" s="2">
        <v>1</v>
      </c>
      <c r="G31" s="2"/>
      <c r="H31" s="2"/>
      <c r="I31" s="3"/>
      <c r="J31" s="3"/>
      <c r="K31" s="3"/>
      <c r="L31" s="3"/>
      <c r="M31" s="3"/>
      <c r="N31" s="3">
        <f t="shared" si="0"/>
        <v>1</v>
      </c>
      <c r="P31" t="str">
        <f>Società!A31</f>
        <v>monti azzurri</v>
      </c>
    </row>
    <row r="32" spans="1:16">
      <c r="A32" s="5" t="s">
        <v>448</v>
      </c>
      <c r="B32" s="5" t="s">
        <v>467</v>
      </c>
      <c r="C32" s="10"/>
      <c r="D32" s="11" t="s">
        <v>512</v>
      </c>
      <c r="E32" s="5"/>
      <c r="F32" s="2">
        <v>1</v>
      </c>
      <c r="G32" s="2">
        <v>1</v>
      </c>
      <c r="H32" s="2"/>
      <c r="I32" s="3"/>
      <c r="J32" s="3"/>
      <c r="K32" s="3"/>
      <c r="L32" s="3"/>
      <c r="M32" s="3"/>
      <c r="N32" s="3">
        <f t="shared" si="0"/>
        <v>2</v>
      </c>
      <c r="P32" t="str">
        <f>Società!A32</f>
        <v>no tesserato</v>
      </c>
    </row>
    <row r="33" spans="1:16">
      <c r="A33" s="5" t="s">
        <v>670</v>
      </c>
      <c r="B33" s="5" t="s">
        <v>458</v>
      </c>
      <c r="C33" s="10"/>
      <c r="D33" s="5"/>
      <c r="E33" s="5"/>
      <c r="F33" s="29"/>
      <c r="G33" s="2">
        <v>1</v>
      </c>
      <c r="H33" s="2"/>
      <c r="I33" s="1"/>
      <c r="J33" s="1"/>
      <c r="K33" s="1"/>
      <c r="L33" s="1"/>
      <c r="M33" s="1"/>
      <c r="N33" s="3">
        <f t="shared" si="0"/>
        <v>1</v>
      </c>
      <c r="P33" t="str">
        <f>Società!A33</f>
        <v>sbubbibiker</v>
      </c>
    </row>
    <row r="34" spans="1:16">
      <c r="A34" s="5" t="s">
        <v>671</v>
      </c>
      <c r="B34" s="5" t="s">
        <v>464</v>
      </c>
      <c r="C34" s="10">
        <v>7860872</v>
      </c>
      <c r="D34" s="5"/>
      <c r="E34" s="5"/>
      <c r="F34" s="29"/>
      <c r="G34" s="2">
        <v>1</v>
      </c>
      <c r="H34" s="2"/>
      <c r="I34" s="1"/>
      <c r="J34" s="1"/>
      <c r="K34" s="1"/>
      <c r="L34" s="1"/>
      <c r="M34" s="1"/>
      <c r="N34" s="3">
        <f t="shared" si="0"/>
        <v>1</v>
      </c>
      <c r="P34" t="str">
        <f>Società!A34</f>
        <v>servigomme</v>
      </c>
    </row>
    <row r="35" spans="1:16">
      <c r="A35" s="5" t="s">
        <v>672</v>
      </c>
      <c r="B35" s="5" t="s">
        <v>458</v>
      </c>
      <c r="C35" s="10"/>
      <c r="D35" s="5"/>
      <c r="E35" s="5"/>
      <c r="F35" s="29"/>
      <c r="G35" s="2">
        <v>1</v>
      </c>
      <c r="H35" s="2"/>
      <c r="I35" s="1"/>
      <c r="J35" s="1"/>
      <c r="K35" s="1"/>
      <c r="L35" s="1"/>
      <c r="M35" s="1"/>
      <c r="N35" s="3">
        <f t="shared" si="0"/>
        <v>1</v>
      </c>
      <c r="P35" t="str">
        <f>Società!A35</f>
        <v>società ciclistica fanese</v>
      </c>
    </row>
    <row r="36" spans="1:16">
      <c r="A36" s="5" t="s">
        <v>673</v>
      </c>
      <c r="B36" s="5" t="s">
        <v>464</v>
      </c>
      <c r="C36" s="10">
        <v>7835374</v>
      </c>
      <c r="D36" s="11"/>
      <c r="E36" s="5"/>
      <c r="F36" s="29"/>
      <c r="G36" s="2">
        <v>1</v>
      </c>
      <c r="H36" s="2"/>
      <c r="I36" s="1"/>
      <c r="J36" s="1"/>
      <c r="K36" s="1"/>
      <c r="L36" s="1"/>
      <c r="M36" s="1"/>
      <c r="N36" s="3">
        <f t="shared" si="0"/>
        <v>1</v>
      </c>
      <c r="P36" t="str">
        <f>Società!A36</f>
        <v>sorci verdi</v>
      </c>
    </row>
    <row r="37" spans="1:16">
      <c r="A37" s="5" t="s">
        <v>413</v>
      </c>
      <c r="B37" s="5" t="s">
        <v>458</v>
      </c>
      <c r="C37" s="10"/>
      <c r="D37" s="11" t="s">
        <v>514</v>
      </c>
      <c r="E37" s="5">
        <v>3485644107</v>
      </c>
      <c r="F37" s="2">
        <v>1</v>
      </c>
      <c r="G37" s="2"/>
      <c r="H37" s="2"/>
      <c r="I37" s="3"/>
      <c r="J37" s="3"/>
      <c r="K37" s="3"/>
      <c r="L37" s="3"/>
      <c r="M37" s="3"/>
      <c r="N37" s="3">
        <f t="shared" si="0"/>
        <v>1</v>
      </c>
      <c r="P37" t="str">
        <f>Società!A37</f>
        <v>team anno zero</v>
      </c>
    </row>
    <row r="38" spans="1:16">
      <c r="A38" s="5" t="s">
        <v>360</v>
      </c>
      <c r="B38" s="5" t="s">
        <v>458</v>
      </c>
      <c r="C38" s="10"/>
      <c r="D38" s="11" t="s">
        <v>515</v>
      </c>
      <c r="E38" s="5"/>
      <c r="F38" s="2">
        <v>1</v>
      </c>
      <c r="G38" s="2"/>
      <c r="H38" s="2"/>
      <c r="I38" s="3"/>
      <c r="J38" s="3"/>
      <c r="K38" s="3"/>
      <c r="L38" s="3"/>
      <c r="M38" s="3"/>
      <c r="N38" s="3">
        <f t="shared" si="0"/>
        <v>1</v>
      </c>
      <c r="P38" t="str">
        <f>Società!A38</f>
        <v>team bike valconca</v>
      </c>
    </row>
    <row r="39" spans="1:16">
      <c r="A39" s="5" t="s">
        <v>674</v>
      </c>
      <c r="B39" s="5" t="s">
        <v>458</v>
      </c>
      <c r="C39" s="10"/>
      <c r="D39" s="11"/>
      <c r="E39" s="5"/>
      <c r="F39" s="29"/>
      <c r="G39" s="2">
        <v>1</v>
      </c>
      <c r="H39" s="2"/>
      <c r="I39" s="1"/>
      <c r="J39" s="1"/>
      <c r="K39" s="1"/>
      <c r="L39" s="1"/>
      <c r="M39" s="1"/>
      <c r="N39" s="3">
        <f t="shared" si="0"/>
        <v>1</v>
      </c>
      <c r="P39" t="str">
        <f>Società!A39</f>
        <v>team cingolani</v>
      </c>
    </row>
    <row r="40" spans="1:16">
      <c r="A40" s="5" t="s">
        <v>675</v>
      </c>
      <c r="B40" s="5" t="s">
        <v>458</v>
      </c>
      <c r="C40" s="10"/>
      <c r="D40" s="11"/>
      <c r="E40" s="5"/>
      <c r="F40" s="29"/>
      <c r="G40" s="2">
        <v>1</v>
      </c>
      <c r="H40" s="2"/>
      <c r="I40" s="1"/>
      <c r="J40" s="1"/>
      <c r="K40" s="1"/>
      <c r="L40" s="1"/>
      <c r="M40" s="1"/>
      <c r="N40" s="3">
        <f t="shared" si="0"/>
        <v>1</v>
      </c>
      <c r="P40" t="str">
        <f>Società!A40</f>
        <v>team rally</v>
      </c>
    </row>
    <row r="41" spans="1:16">
      <c r="A41" s="5" t="s">
        <v>676</v>
      </c>
      <c r="B41" s="5" t="s">
        <v>458</v>
      </c>
      <c r="C41" s="10"/>
      <c r="D41" s="11"/>
      <c r="E41" s="5"/>
      <c r="F41" s="29"/>
      <c r="G41" s="2">
        <v>1</v>
      </c>
      <c r="H41" s="2"/>
      <c r="I41" s="1"/>
      <c r="J41" s="1"/>
      <c r="K41" s="1"/>
      <c r="L41" s="1"/>
      <c r="M41" s="1"/>
      <c r="N41" s="3">
        <f t="shared" si="0"/>
        <v>1</v>
      </c>
      <c r="P41" t="str">
        <f>Società!A41</f>
        <v>team valconca</v>
      </c>
    </row>
    <row r="42" spans="1:16">
      <c r="A42" s="5" t="s">
        <v>677</v>
      </c>
      <c r="B42" s="5" t="s">
        <v>651</v>
      </c>
      <c r="C42" s="10"/>
      <c r="D42" s="11"/>
      <c r="E42" s="5"/>
      <c r="F42" s="29"/>
      <c r="G42" s="2">
        <v>1</v>
      </c>
      <c r="H42" s="2"/>
      <c r="I42" s="1"/>
      <c r="J42" s="1"/>
      <c r="K42" s="1"/>
      <c r="L42" s="1"/>
      <c r="M42" s="1"/>
      <c r="N42" s="3">
        <f t="shared" si="0"/>
        <v>1</v>
      </c>
      <c r="P42" t="str">
        <f>Società!A42</f>
        <v>uisp</v>
      </c>
    </row>
    <row r="43" spans="1:16">
      <c r="A43" s="5" t="s">
        <v>678</v>
      </c>
      <c r="B43" s="5" t="s">
        <v>646</v>
      </c>
      <c r="C43" s="10"/>
      <c r="D43" s="5"/>
      <c r="E43" s="5"/>
      <c r="F43" s="29"/>
      <c r="G43" s="2">
        <v>1</v>
      </c>
      <c r="H43" s="2"/>
      <c r="I43" s="1"/>
      <c r="J43" s="1"/>
      <c r="K43" s="1"/>
      <c r="L43" s="1"/>
      <c r="M43" s="1"/>
      <c r="N43" s="3">
        <f t="shared" si="0"/>
        <v>1</v>
      </c>
      <c r="P43" t="str">
        <f>Società!A43</f>
        <v>valle del conca</v>
      </c>
    </row>
    <row r="44" spans="1:16">
      <c r="A44" s="5" t="s">
        <v>352</v>
      </c>
      <c r="B44" s="5" t="s">
        <v>458</v>
      </c>
      <c r="C44" s="10"/>
      <c r="D44" s="11" t="s">
        <v>516</v>
      </c>
      <c r="E44" s="5">
        <v>3387582662</v>
      </c>
      <c r="F44" s="2">
        <v>1</v>
      </c>
      <c r="G44" s="2"/>
      <c r="H44" s="2"/>
      <c r="I44" s="3"/>
      <c r="J44" s="3"/>
      <c r="K44" s="3"/>
      <c r="L44" s="3"/>
      <c r="M44" s="3"/>
      <c r="N44" s="3">
        <f t="shared" si="0"/>
        <v>1</v>
      </c>
      <c r="P44" t="str">
        <f>Società!A44</f>
        <v>velo club gubbio</v>
      </c>
    </row>
    <row r="45" spans="1:16">
      <c r="A45" s="5" t="s">
        <v>290</v>
      </c>
      <c r="B45" s="5" t="s">
        <v>457</v>
      </c>
      <c r="C45" s="10">
        <v>160953076</v>
      </c>
      <c r="D45" s="5"/>
      <c r="E45" s="5"/>
      <c r="F45" s="2">
        <v>1</v>
      </c>
      <c r="G45" s="2"/>
      <c r="H45" s="2"/>
      <c r="I45" s="3"/>
      <c r="J45" s="3"/>
      <c r="K45" s="3"/>
      <c r="L45" s="3"/>
      <c r="M45" s="3"/>
      <c r="N45" s="3">
        <f t="shared" si="0"/>
        <v>1</v>
      </c>
      <c r="P45" t="str">
        <f>Società!A45</f>
        <v>villa rosa</v>
      </c>
    </row>
    <row r="46" spans="1:16">
      <c r="A46" s="5" t="s">
        <v>679</v>
      </c>
      <c r="B46" s="5" t="s">
        <v>464</v>
      </c>
      <c r="C46" s="10">
        <v>7835375</v>
      </c>
      <c r="D46" s="5"/>
      <c r="E46" s="5"/>
      <c r="F46" s="29"/>
      <c r="G46" s="2">
        <v>1</v>
      </c>
      <c r="H46" s="2"/>
      <c r="I46" s="1"/>
      <c r="J46" s="1"/>
      <c r="K46" s="1"/>
      <c r="L46" s="1"/>
      <c r="M46" s="1"/>
      <c r="N46" s="3">
        <f t="shared" si="0"/>
        <v>1</v>
      </c>
      <c r="P46" t="str">
        <f>Società!A46</f>
        <v>vitrifrigo</v>
      </c>
    </row>
    <row r="47" spans="1:16">
      <c r="A47" s="5" t="s">
        <v>680</v>
      </c>
      <c r="B47" s="5" t="s">
        <v>458</v>
      </c>
      <c r="C47" s="10"/>
      <c r="D47" s="11"/>
      <c r="E47" s="5"/>
      <c r="F47" s="29"/>
      <c r="G47" s="2">
        <v>1</v>
      </c>
      <c r="H47" s="2"/>
      <c r="I47" s="1"/>
      <c r="J47" s="1"/>
      <c r="K47" s="1"/>
      <c r="L47" s="1"/>
      <c r="M47" s="1"/>
      <c r="N47" s="3">
        <f t="shared" si="0"/>
        <v>1</v>
      </c>
      <c r="P47">
        <f>Società!A47</f>
        <v>0</v>
      </c>
    </row>
    <row r="48" spans="1:16">
      <c r="A48" s="5" t="s">
        <v>334</v>
      </c>
      <c r="B48" s="5" t="s">
        <v>463</v>
      </c>
      <c r="C48" s="10"/>
      <c r="D48" s="11" t="s">
        <v>517</v>
      </c>
      <c r="E48" s="5">
        <v>3357665541</v>
      </c>
      <c r="F48" s="2">
        <v>1</v>
      </c>
      <c r="G48" s="2"/>
      <c r="H48" s="2"/>
      <c r="I48" s="3"/>
      <c r="J48" s="3"/>
      <c r="K48" s="3"/>
      <c r="L48" s="3"/>
      <c r="M48" s="3"/>
      <c r="N48" s="3">
        <f t="shared" si="0"/>
        <v>1</v>
      </c>
      <c r="P48">
        <f>Società!A48</f>
        <v>0</v>
      </c>
    </row>
    <row r="49" spans="1:16">
      <c r="A49" s="5" t="s">
        <v>293</v>
      </c>
      <c r="B49" s="5" t="s">
        <v>466</v>
      </c>
      <c r="C49" s="10" t="s">
        <v>518</v>
      </c>
      <c r="D49" s="5"/>
      <c r="E49" s="5">
        <v>3294207085</v>
      </c>
      <c r="F49" s="2">
        <v>1</v>
      </c>
      <c r="G49" s="2"/>
      <c r="H49" s="2"/>
      <c r="I49" s="3"/>
      <c r="J49" s="3"/>
      <c r="K49" s="3"/>
      <c r="L49" s="3"/>
      <c r="M49" s="3"/>
      <c r="N49" s="3">
        <f t="shared" si="0"/>
        <v>1</v>
      </c>
      <c r="P49">
        <f>Società!A49</f>
        <v>0</v>
      </c>
    </row>
    <row r="50" spans="1:16">
      <c r="A50" s="5" t="s">
        <v>272</v>
      </c>
      <c r="B50" s="5" t="s">
        <v>458</v>
      </c>
      <c r="C50" s="10"/>
      <c r="D50" s="5"/>
      <c r="E50" s="5"/>
      <c r="F50" s="2">
        <v>1</v>
      </c>
      <c r="G50" s="2"/>
      <c r="H50" s="2"/>
      <c r="I50" s="3"/>
      <c r="J50" s="3"/>
      <c r="K50" s="3"/>
      <c r="L50" s="3"/>
      <c r="M50" s="3"/>
      <c r="N50" s="3">
        <f t="shared" si="0"/>
        <v>1</v>
      </c>
      <c r="P50">
        <f>Società!A50</f>
        <v>0</v>
      </c>
    </row>
    <row r="51" spans="1:16">
      <c r="A51" s="5" t="s">
        <v>343</v>
      </c>
      <c r="B51" s="5" t="s">
        <v>465</v>
      </c>
      <c r="C51" s="10">
        <v>7838343</v>
      </c>
      <c r="D51" s="11" t="s">
        <v>519</v>
      </c>
      <c r="E51" s="5">
        <v>3475605347</v>
      </c>
      <c r="F51" s="2">
        <v>1</v>
      </c>
      <c r="G51" s="2"/>
      <c r="H51" s="2"/>
      <c r="I51" s="3"/>
      <c r="J51" s="3"/>
      <c r="K51" s="3"/>
      <c r="L51" s="3"/>
      <c r="M51" s="3"/>
      <c r="N51" s="3">
        <f t="shared" si="0"/>
        <v>1</v>
      </c>
      <c r="P51">
        <f>Società!A51</f>
        <v>0</v>
      </c>
    </row>
    <row r="52" spans="1:16">
      <c r="A52" s="5" t="s">
        <v>380</v>
      </c>
      <c r="B52" s="5" t="s">
        <v>469</v>
      </c>
      <c r="C52" s="10"/>
      <c r="D52" s="11" t="s">
        <v>520</v>
      </c>
      <c r="E52" s="5">
        <v>3357820101</v>
      </c>
      <c r="F52" s="2">
        <v>1</v>
      </c>
      <c r="G52" s="2"/>
      <c r="H52" s="2"/>
      <c r="I52" s="3"/>
      <c r="J52" s="3"/>
      <c r="K52" s="3"/>
      <c r="L52" s="3"/>
      <c r="M52" s="3"/>
      <c r="N52" s="3">
        <f t="shared" si="0"/>
        <v>1</v>
      </c>
      <c r="P52">
        <f>Società!A52</f>
        <v>0</v>
      </c>
    </row>
    <row r="53" spans="1:16">
      <c r="A53" s="5" t="s">
        <v>681</v>
      </c>
      <c r="B53" s="5" t="s">
        <v>463</v>
      </c>
      <c r="C53" s="10"/>
      <c r="D53" s="11"/>
      <c r="E53" s="5"/>
      <c r="F53" s="29"/>
      <c r="G53" s="2">
        <v>1</v>
      </c>
      <c r="H53" s="2"/>
      <c r="I53" s="1"/>
      <c r="J53" s="1"/>
      <c r="K53" s="1"/>
      <c r="L53" s="1"/>
      <c r="M53" s="1"/>
      <c r="N53" s="3">
        <f t="shared" si="0"/>
        <v>1</v>
      </c>
      <c r="P53">
        <f>Società!A53</f>
        <v>0</v>
      </c>
    </row>
    <row r="54" spans="1:16">
      <c r="A54" s="5" t="s">
        <v>682</v>
      </c>
      <c r="B54" s="5" t="s">
        <v>471</v>
      </c>
      <c r="C54" s="10"/>
      <c r="D54" s="11"/>
      <c r="E54" s="5"/>
      <c r="F54" s="29"/>
      <c r="G54" s="2">
        <v>1</v>
      </c>
      <c r="H54" s="2"/>
      <c r="I54" s="1"/>
      <c r="J54" s="1"/>
      <c r="K54" s="1"/>
      <c r="L54" s="1"/>
      <c r="M54" s="1"/>
      <c r="N54" s="3">
        <f t="shared" si="0"/>
        <v>1</v>
      </c>
      <c r="P54">
        <f>Società!A54</f>
        <v>0</v>
      </c>
    </row>
    <row r="55" spans="1:16">
      <c r="A55" s="5" t="s">
        <v>402</v>
      </c>
      <c r="B55" s="5" t="s">
        <v>458</v>
      </c>
      <c r="C55" s="10"/>
      <c r="D55" s="11" t="s">
        <v>521</v>
      </c>
      <c r="E55" s="5">
        <v>3391169158</v>
      </c>
      <c r="F55" s="2">
        <v>1</v>
      </c>
      <c r="G55" s="2"/>
      <c r="H55" s="2"/>
      <c r="I55" s="3"/>
      <c r="J55" s="3"/>
      <c r="K55" s="3"/>
      <c r="L55" s="3"/>
      <c r="M55" s="3"/>
      <c r="N55" s="3">
        <f t="shared" si="0"/>
        <v>1</v>
      </c>
    </row>
    <row r="56" spans="1:16">
      <c r="A56" s="5" t="s">
        <v>683</v>
      </c>
      <c r="B56" s="5" t="s">
        <v>652</v>
      </c>
      <c r="C56" s="10"/>
      <c r="D56" s="11"/>
      <c r="E56" s="5"/>
      <c r="F56" s="29"/>
      <c r="G56" s="2">
        <v>1</v>
      </c>
      <c r="H56" s="2"/>
      <c r="I56" s="1"/>
      <c r="J56" s="1"/>
      <c r="K56" s="1"/>
      <c r="L56" s="1"/>
      <c r="M56" s="1"/>
      <c r="N56" s="3">
        <f t="shared" si="0"/>
        <v>1</v>
      </c>
    </row>
    <row r="57" spans="1:16">
      <c r="A57" s="5" t="s">
        <v>684</v>
      </c>
      <c r="B57" s="5" t="s">
        <v>458</v>
      </c>
      <c r="C57" s="10"/>
      <c r="D57" s="11"/>
      <c r="E57" s="5"/>
      <c r="F57" s="29"/>
      <c r="G57" s="2">
        <v>1</v>
      </c>
      <c r="H57" s="2"/>
      <c r="I57" s="1"/>
      <c r="J57" s="1"/>
      <c r="K57" s="1"/>
      <c r="L57" s="1"/>
      <c r="M57" s="1"/>
      <c r="N57" s="3">
        <f t="shared" si="0"/>
        <v>1</v>
      </c>
    </row>
    <row r="58" spans="1:16">
      <c r="A58" s="5" t="s">
        <v>307</v>
      </c>
      <c r="B58" s="5" t="s">
        <v>462</v>
      </c>
      <c r="C58" s="10">
        <v>160866095</v>
      </c>
      <c r="D58" s="11" t="s">
        <v>523</v>
      </c>
      <c r="E58" s="5">
        <v>3480947859</v>
      </c>
      <c r="F58" s="2">
        <v>1</v>
      </c>
      <c r="G58" s="2">
        <v>1</v>
      </c>
      <c r="H58" s="2"/>
      <c r="I58" s="3"/>
      <c r="J58" s="3"/>
      <c r="K58" s="3"/>
      <c r="L58" s="3"/>
      <c r="M58" s="3"/>
      <c r="N58" s="3">
        <f t="shared" si="0"/>
        <v>2</v>
      </c>
    </row>
    <row r="59" spans="1:16">
      <c r="A59" s="5" t="s">
        <v>442</v>
      </c>
      <c r="B59" s="5" t="s">
        <v>462</v>
      </c>
      <c r="C59" s="10">
        <v>160064143</v>
      </c>
      <c r="D59" s="11" t="s">
        <v>522</v>
      </c>
      <c r="E59" s="5">
        <v>3343117797</v>
      </c>
      <c r="F59" s="2">
        <v>1</v>
      </c>
      <c r="G59" s="2">
        <v>1</v>
      </c>
      <c r="H59" s="2"/>
      <c r="I59" s="3"/>
      <c r="J59" s="3"/>
      <c r="K59" s="3"/>
      <c r="L59" s="3"/>
      <c r="M59" s="3"/>
      <c r="N59" s="3">
        <f t="shared" si="0"/>
        <v>2</v>
      </c>
    </row>
    <row r="60" spans="1:16">
      <c r="A60" s="5" t="s">
        <v>303</v>
      </c>
      <c r="B60" s="5" t="s">
        <v>646</v>
      </c>
      <c r="C60" s="10">
        <v>161039462</v>
      </c>
      <c r="D60" s="5"/>
      <c r="E60" s="5"/>
      <c r="F60" s="2">
        <v>1</v>
      </c>
      <c r="G60" s="2">
        <v>1</v>
      </c>
      <c r="H60" s="2"/>
      <c r="I60" s="3"/>
      <c r="J60" s="3"/>
      <c r="K60" s="3"/>
      <c r="L60" s="3"/>
      <c r="M60" s="3"/>
      <c r="N60" s="3">
        <f t="shared" si="0"/>
        <v>2</v>
      </c>
    </row>
    <row r="61" spans="1:16">
      <c r="A61" s="5" t="s">
        <v>685</v>
      </c>
      <c r="B61" s="5" t="s">
        <v>653</v>
      </c>
      <c r="C61" s="10">
        <v>160127759</v>
      </c>
      <c r="D61" s="11"/>
      <c r="E61" s="5"/>
      <c r="F61" s="29"/>
      <c r="G61" s="2">
        <v>1</v>
      </c>
      <c r="H61" s="2"/>
      <c r="I61" s="1"/>
      <c r="J61" s="1"/>
      <c r="K61" s="1"/>
      <c r="L61" s="1"/>
      <c r="M61" s="1"/>
      <c r="N61" s="3">
        <f t="shared" si="0"/>
        <v>1</v>
      </c>
    </row>
    <row r="62" spans="1:16">
      <c r="A62" s="5" t="s">
        <v>365</v>
      </c>
      <c r="B62" s="5" t="s">
        <v>465</v>
      </c>
      <c r="C62" s="10">
        <v>7838356</v>
      </c>
      <c r="D62" s="5"/>
      <c r="E62" s="5"/>
      <c r="F62" s="2">
        <v>1</v>
      </c>
      <c r="G62" s="2">
        <v>1</v>
      </c>
      <c r="H62" s="2"/>
      <c r="I62" s="3"/>
      <c r="J62" s="3"/>
      <c r="K62" s="3"/>
      <c r="L62" s="3"/>
      <c r="M62" s="3"/>
      <c r="N62" s="3">
        <f t="shared" si="0"/>
        <v>2</v>
      </c>
    </row>
    <row r="63" spans="1:16">
      <c r="A63" s="5" t="s">
        <v>271</v>
      </c>
      <c r="B63" s="5" t="s">
        <v>458</v>
      </c>
      <c r="C63" s="10"/>
      <c r="D63" s="5"/>
      <c r="E63" s="5"/>
      <c r="F63" s="2">
        <v>1</v>
      </c>
      <c r="G63" s="2"/>
      <c r="H63" s="2"/>
      <c r="I63" s="3"/>
      <c r="J63" s="3"/>
      <c r="K63" s="3"/>
      <c r="L63" s="3"/>
      <c r="M63" s="3"/>
      <c r="N63" s="3">
        <f t="shared" si="0"/>
        <v>1</v>
      </c>
    </row>
    <row r="64" spans="1:16">
      <c r="A64" s="5" t="s">
        <v>686</v>
      </c>
      <c r="B64" s="5"/>
      <c r="C64" s="10"/>
      <c r="D64" s="11"/>
      <c r="E64" s="5"/>
      <c r="F64" s="29"/>
      <c r="G64" s="2">
        <v>1</v>
      </c>
      <c r="H64" s="2"/>
      <c r="I64" s="1"/>
      <c r="J64" s="1"/>
      <c r="K64" s="1"/>
      <c r="L64" s="1"/>
      <c r="M64" s="1"/>
      <c r="N64" s="3">
        <f t="shared" si="0"/>
        <v>1</v>
      </c>
    </row>
    <row r="65" spans="1:14">
      <c r="A65" s="5" t="s">
        <v>381</v>
      </c>
      <c r="B65" s="5" t="s">
        <v>458</v>
      </c>
      <c r="C65" s="10"/>
      <c r="D65" s="11" t="s">
        <v>524</v>
      </c>
      <c r="E65" s="5">
        <v>3388810240</v>
      </c>
      <c r="F65" s="2">
        <v>1</v>
      </c>
      <c r="G65" s="2"/>
      <c r="H65" s="2"/>
      <c r="I65" s="3"/>
      <c r="J65" s="3"/>
      <c r="K65" s="3"/>
      <c r="L65" s="3"/>
      <c r="M65" s="3"/>
      <c r="N65" s="3">
        <f t="shared" si="0"/>
        <v>1</v>
      </c>
    </row>
    <row r="66" spans="1:14">
      <c r="A66" s="5" t="s">
        <v>299</v>
      </c>
      <c r="B66" s="5" t="s">
        <v>470</v>
      </c>
      <c r="C66" s="10"/>
      <c r="D66" s="11" t="s">
        <v>525</v>
      </c>
      <c r="E66" s="5">
        <v>3493655681</v>
      </c>
      <c r="F66" s="2">
        <v>1</v>
      </c>
      <c r="G66" s="2">
        <v>1</v>
      </c>
      <c r="H66" s="2"/>
      <c r="I66" s="3"/>
      <c r="J66" s="3"/>
      <c r="K66" s="3"/>
      <c r="L66" s="3"/>
      <c r="M66" s="3"/>
      <c r="N66" s="3">
        <f t="shared" si="0"/>
        <v>2</v>
      </c>
    </row>
    <row r="67" spans="1:14">
      <c r="A67" s="5" t="s">
        <v>355</v>
      </c>
      <c r="B67" s="5" t="s">
        <v>458</v>
      </c>
      <c r="C67" s="10"/>
      <c r="D67" s="11" t="s">
        <v>526</v>
      </c>
      <c r="E67" s="5">
        <v>3315777899</v>
      </c>
      <c r="F67" s="2">
        <v>1</v>
      </c>
      <c r="G67" s="2"/>
      <c r="H67" s="2"/>
      <c r="I67" s="3"/>
      <c r="J67" s="3"/>
      <c r="K67" s="3"/>
      <c r="L67" s="3"/>
      <c r="M67" s="3"/>
      <c r="N67" s="3">
        <f t="shared" ref="N67:N130" si="1">SUM(F67:M67)</f>
        <v>1</v>
      </c>
    </row>
    <row r="68" spans="1:14">
      <c r="A68" s="5" t="s">
        <v>687</v>
      </c>
      <c r="B68" s="5" t="s">
        <v>462</v>
      </c>
      <c r="C68" s="10"/>
      <c r="D68" s="11"/>
      <c r="E68" s="5"/>
      <c r="F68" s="29"/>
      <c r="G68" s="2">
        <v>1</v>
      </c>
      <c r="H68" s="2"/>
      <c r="I68" s="1"/>
      <c r="J68" s="1"/>
      <c r="K68" s="1"/>
      <c r="L68" s="1"/>
      <c r="M68" s="1"/>
      <c r="N68" s="3">
        <f t="shared" si="1"/>
        <v>1</v>
      </c>
    </row>
    <row r="69" spans="1:14">
      <c r="A69" s="5" t="s">
        <v>689</v>
      </c>
      <c r="B69" s="5" t="s">
        <v>458</v>
      </c>
      <c r="C69" s="10"/>
      <c r="D69" s="11"/>
      <c r="E69" s="5"/>
      <c r="F69" s="29"/>
      <c r="G69" s="2">
        <v>1</v>
      </c>
      <c r="H69" s="2"/>
      <c r="I69" s="1"/>
      <c r="J69" s="1"/>
      <c r="K69" s="1"/>
      <c r="L69" s="1"/>
      <c r="M69" s="1"/>
      <c r="N69" s="3">
        <f t="shared" si="1"/>
        <v>1</v>
      </c>
    </row>
    <row r="70" spans="1:14">
      <c r="A70" s="5" t="s">
        <v>688</v>
      </c>
      <c r="B70" s="5" t="s">
        <v>458</v>
      </c>
      <c r="C70" s="10"/>
      <c r="D70" s="11"/>
      <c r="E70" s="5"/>
      <c r="F70" s="29"/>
      <c r="G70" s="2">
        <v>1</v>
      </c>
      <c r="H70" s="2"/>
      <c r="I70" s="1"/>
      <c r="J70" s="1"/>
      <c r="K70" s="1"/>
      <c r="L70" s="1"/>
      <c r="M70" s="1"/>
      <c r="N70" s="3">
        <f t="shared" si="1"/>
        <v>1</v>
      </c>
    </row>
    <row r="71" spans="1:14">
      <c r="A71" s="5" t="s">
        <v>690</v>
      </c>
      <c r="B71" s="5" t="s">
        <v>458</v>
      </c>
      <c r="C71" s="10"/>
      <c r="D71" s="5"/>
      <c r="E71" s="5"/>
      <c r="F71" s="29"/>
      <c r="G71" s="2">
        <v>1</v>
      </c>
      <c r="H71" s="2"/>
      <c r="I71" s="1"/>
      <c r="J71" s="1"/>
      <c r="K71" s="1"/>
      <c r="L71" s="1"/>
      <c r="M71" s="1"/>
      <c r="N71" s="3">
        <f t="shared" si="1"/>
        <v>1</v>
      </c>
    </row>
    <row r="72" spans="1:14">
      <c r="A72" s="5" t="s">
        <v>349</v>
      </c>
      <c r="B72" s="5" t="s">
        <v>471</v>
      </c>
      <c r="C72" s="10"/>
      <c r="D72" s="5"/>
      <c r="E72" s="5">
        <v>3381579241</v>
      </c>
      <c r="F72" s="2">
        <v>1</v>
      </c>
      <c r="G72" s="2"/>
      <c r="H72" s="2"/>
      <c r="I72" s="3"/>
      <c r="J72" s="3"/>
      <c r="K72" s="3"/>
      <c r="L72" s="3"/>
      <c r="M72" s="3"/>
      <c r="N72" s="3">
        <f t="shared" si="1"/>
        <v>1</v>
      </c>
    </row>
    <row r="73" spans="1:14">
      <c r="A73" s="5" t="s">
        <v>691</v>
      </c>
      <c r="B73" s="5" t="s">
        <v>458</v>
      </c>
      <c r="C73" s="10"/>
      <c r="D73" s="11"/>
      <c r="E73" s="5"/>
      <c r="F73" s="29"/>
      <c r="G73" s="2">
        <v>1</v>
      </c>
      <c r="H73" s="2"/>
      <c r="I73" s="1"/>
      <c r="J73" s="1"/>
      <c r="K73" s="1"/>
      <c r="L73" s="1"/>
      <c r="M73" s="1"/>
      <c r="N73" s="3">
        <f t="shared" si="1"/>
        <v>1</v>
      </c>
    </row>
    <row r="74" spans="1:14">
      <c r="A74" s="5" t="s">
        <v>295</v>
      </c>
      <c r="B74" s="5" t="s">
        <v>457</v>
      </c>
      <c r="C74" s="10"/>
      <c r="D74" s="5"/>
      <c r="E74" s="5"/>
      <c r="F74" s="2">
        <v>1</v>
      </c>
      <c r="G74" s="2"/>
      <c r="H74" s="2"/>
      <c r="I74" s="3"/>
      <c r="J74" s="3"/>
      <c r="K74" s="3"/>
      <c r="L74" s="3"/>
      <c r="M74" s="3"/>
      <c r="N74" s="3">
        <f t="shared" si="1"/>
        <v>1</v>
      </c>
    </row>
    <row r="75" spans="1:14">
      <c r="A75" s="5" t="s">
        <v>692</v>
      </c>
      <c r="B75" s="5" t="s">
        <v>458</v>
      </c>
      <c r="C75" s="10"/>
      <c r="D75" s="11"/>
      <c r="E75" s="5"/>
      <c r="F75" s="29"/>
      <c r="G75" s="2">
        <v>1</v>
      </c>
      <c r="H75" s="2"/>
      <c r="I75" s="1"/>
      <c r="J75" s="1"/>
      <c r="K75" s="1"/>
      <c r="L75" s="1"/>
      <c r="M75" s="1"/>
      <c r="N75" s="3">
        <f t="shared" si="1"/>
        <v>1</v>
      </c>
    </row>
    <row r="76" spans="1:14">
      <c r="A76" s="5" t="s">
        <v>403</v>
      </c>
      <c r="B76" s="5"/>
      <c r="C76" s="10">
        <v>7838410</v>
      </c>
      <c r="D76" s="11" t="s">
        <v>527</v>
      </c>
      <c r="E76" s="5">
        <v>3395851723</v>
      </c>
      <c r="F76" s="2">
        <v>1</v>
      </c>
      <c r="G76" s="2">
        <v>1</v>
      </c>
      <c r="H76" s="2"/>
      <c r="I76" s="3"/>
      <c r="J76" s="3"/>
      <c r="K76" s="3"/>
      <c r="L76" s="3"/>
      <c r="M76" s="3"/>
      <c r="N76" s="3">
        <f t="shared" si="1"/>
        <v>2</v>
      </c>
    </row>
    <row r="77" spans="1:14">
      <c r="A77" s="5" t="s">
        <v>297</v>
      </c>
      <c r="B77" s="5" t="s">
        <v>458</v>
      </c>
      <c r="C77" s="10"/>
      <c r="D77" s="11" t="s">
        <v>528</v>
      </c>
      <c r="E77" s="5">
        <v>3287054166</v>
      </c>
      <c r="F77" s="2">
        <v>1</v>
      </c>
      <c r="G77" s="2"/>
      <c r="H77" s="2"/>
      <c r="I77" s="3"/>
      <c r="J77" s="3"/>
      <c r="K77" s="3"/>
      <c r="L77" s="3"/>
      <c r="M77" s="3"/>
      <c r="N77" s="3">
        <f t="shared" si="1"/>
        <v>1</v>
      </c>
    </row>
    <row r="78" spans="1:14">
      <c r="A78" s="5" t="s">
        <v>283</v>
      </c>
      <c r="B78" s="5" t="s">
        <v>472</v>
      </c>
      <c r="C78" s="10"/>
      <c r="D78" s="11" t="s">
        <v>529</v>
      </c>
      <c r="E78" s="5">
        <v>3358134053</v>
      </c>
      <c r="F78" s="2">
        <v>1</v>
      </c>
      <c r="G78" s="2">
        <v>1</v>
      </c>
      <c r="H78" s="2"/>
      <c r="I78" s="3"/>
      <c r="J78" s="3"/>
      <c r="K78" s="3"/>
      <c r="L78" s="3"/>
      <c r="M78" s="3"/>
      <c r="N78" s="3">
        <f t="shared" si="1"/>
        <v>2</v>
      </c>
    </row>
    <row r="79" spans="1:14">
      <c r="A79" s="5" t="s">
        <v>693</v>
      </c>
      <c r="B79" s="5" t="s">
        <v>462</v>
      </c>
      <c r="C79" s="10"/>
      <c r="D79" s="11"/>
      <c r="E79" s="5"/>
      <c r="F79" s="29"/>
      <c r="G79" s="2">
        <v>1</v>
      </c>
      <c r="H79" s="2"/>
      <c r="I79" s="1"/>
      <c r="J79" s="1"/>
      <c r="K79" s="1"/>
      <c r="L79" s="1"/>
      <c r="M79" s="1"/>
      <c r="N79" s="3">
        <f t="shared" si="1"/>
        <v>1</v>
      </c>
    </row>
    <row r="80" spans="1:14">
      <c r="A80" s="5" t="s">
        <v>694</v>
      </c>
      <c r="B80" s="5" t="s">
        <v>472</v>
      </c>
      <c r="C80" s="10"/>
      <c r="D80" s="11"/>
      <c r="E80" s="5"/>
      <c r="F80" s="29"/>
      <c r="G80" s="2">
        <v>1</v>
      </c>
      <c r="H80" s="2"/>
      <c r="I80" s="1"/>
      <c r="J80" s="1"/>
      <c r="K80" s="1"/>
      <c r="L80" s="1"/>
      <c r="M80" s="1"/>
      <c r="N80" s="3">
        <f t="shared" si="1"/>
        <v>1</v>
      </c>
    </row>
    <row r="81" spans="1:14">
      <c r="A81" s="5" t="s">
        <v>361</v>
      </c>
      <c r="B81" s="5" t="s">
        <v>458</v>
      </c>
      <c r="C81" s="10"/>
      <c r="D81" s="5"/>
      <c r="E81" s="5"/>
      <c r="F81" s="2">
        <v>1</v>
      </c>
      <c r="G81" s="2"/>
      <c r="H81" s="2"/>
      <c r="I81" s="3"/>
      <c r="J81" s="3"/>
      <c r="K81" s="3"/>
      <c r="L81" s="3"/>
      <c r="M81" s="3"/>
      <c r="N81" s="3">
        <f t="shared" si="1"/>
        <v>1</v>
      </c>
    </row>
    <row r="82" spans="1:14">
      <c r="A82" s="5" t="s">
        <v>695</v>
      </c>
      <c r="B82" s="5" t="s">
        <v>465</v>
      </c>
      <c r="C82" s="10"/>
      <c r="D82" s="11"/>
      <c r="E82" s="5"/>
      <c r="F82" s="29"/>
      <c r="G82" s="2">
        <v>1</v>
      </c>
      <c r="H82" s="2"/>
      <c r="I82" s="1"/>
      <c r="J82" s="1"/>
      <c r="K82" s="1"/>
      <c r="L82" s="1"/>
      <c r="M82" s="1"/>
      <c r="N82" s="3">
        <f t="shared" si="1"/>
        <v>1</v>
      </c>
    </row>
    <row r="83" spans="1:14">
      <c r="A83" s="5" t="s">
        <v>696</v>
      </c>
      <c r="B83" s="5" t="s">
        <v>464</v>
      </c>
      <c r="C83" s="10">
        <v>7835378</v>
      </c>
      <c r="D83" s="11"/>
      <c r="E83" s="5"/>
      <c r="F83" s="29"/>
      <c r="G83" s="2">
        <v>1</v>
      </c>
      <c r="H83" s="2"/>
      <c r="I83" s="1"/>
      <c r="J83" s="1"/>
      <c r="K83" s="1"/>
      <c r="L83" s="1"/>
      <c r="M83" s="1"/>
      <c r="N83" s="3">
        <f t="shared" si="1"/>
        <v>1</v>
      </c>
    </row>
    <row r="84" spans="1:14">
      <c r="A84" s="5" t="s">
        <v>697</v>
      </c>
      <c r="B84" s="5" t="s">
        <v>458</v>
      </c>
      <c r="C84" s="10"/>
      <c r="D84" s="11"/>
      <c r="E84" s="5"/>
      <c r="F84" s="29"/>
      <c r="G84" s="2">
        <v>1</v>
      </c>
      <c r="H84" s="2"/>
      <c r="I84" s="1"/>
      <c r="J84" s="1"/>
      <c r="K84" s="1"/>
      <c r="L84" s="1"/>
      <c r="M84" s="1"/>
      <c r="N84" s="3">
        <f t="shared" si="1"/>
        <v>1</v>
      </c>
    </row>
    <row r="85" spans="1:14">
      <c r="A85" s="5" t="s">
        <v>698</v>
      </c>
      <c r="B85" s="5" t="s">
        <v>464</v>
      </c>
      <c r="C85" s="10">
        <v>7835379</v>
      </c>
      <c r="D85" s="5"/>
      <c r="E85" s="5"/>
      <c r="F85" s="29"/>
      <c r="G85" s="2">
        <v>1</v>
      </c>
      <c r="H85" s="2"/>
      <c r="I85" s="1"/>
      <c r="J85" s="1"/>
      <c r="K85" s="1"/>
      <c r="L85" s="1"/>
      <c r="M85" s="1"/>
      <c r="N85" s="3">
        <f t="shared" si="1"/>
        <v>1</v>
      </c>
    </row>
    <row r="86" spans="1:14">
      <c r="A86" s="5" t="s">
        <v>428</v>
      </c>
      <c r="B86" s="5" t="s">
        <v>473</v>
      </c>
      <c r="C86" s="10">
        <v>7838630</v>
      </c>
      <c r="D86" s="11" t="s">
        <v>530</v>
      </c>
      <c r="E86" s="5">
        <v>3297475238</v>
      </c>
      <c r="F86" s="2">
        <v>1</v>
      </c>
      <c r="G86" s="2">
        <v>1</v>
      </c>
      <c r="H86" s="2"/>
      <c r="I86" s="3"/>
      <c r="J86" s="3"/>
      <c r="K86" s="3"/>
      <c r="L86" s="3"/>
      <c r="M86" s="3"/>
      <c r="N86" s="3">
        <f t="shared" si="1"/>
        <v>2</v>
      </c>
    </row>
    <row r="87" spans="1:14">
      <c r="A87" s="5" t="s">
        <v>455</v>
      </c>
      <c r="B87" s="5" t="s">
        <v>463</v>
      </c>
      <c r="C87" s="10">
        <v>150909383</v>
      </c>
      <c r="D87" s="11" t="s">
        <v>531</v>
      </c>
      <c r="E87" s="5">
        <v>3471468825</v>
      </c>
      <c r="F87" s="2">
        <v>1</v>
      </c>
      <c r="G87" s="2">
        <v>1</v>
      </c>
      <c r="H87" s="2"/>
      <c r="I87" s="3"/>
      <c r="J87" s="3"/>
      <c r="K87" s="3"/>
      <c r="L87" s="3"/>
      <c r="M87" s="3"/>
      <c r="N87" s="3">
        <f t="shared" si="1"/>
        <v>2</v>
      </c>
    </row>
    <row r="88" spans="1:14">
      <c r="A88" s="5" t="s">
        <v>310</v>
      </c>
      <c r="B88" s="5" t="s">
        <v>457</v>
      </c>
      <c r="C88" s="10">
        <v>160916251</v>
      </c>
      <c r="D88" s="5"/>
      <c r="E88" s="5">
        <v>3355756156</v>
      </c>
      <c r="F88" s="2">
        <v>1</v>
      </c>
      <c r="G88" s="2"/>
      <c r="H88" s="2"/>
      <c r="I88" s="3"/>
      <c r="J88" s="3"/>
      <c r="K88" s="3"/>
      <c r="L88" s="3"/>
      <c r="M88" s="3"/>
      <c r="N88" s="3">
        <f t="shared" si="1"/>
        <v>1</v>
      </c>
    </row>
    <row r="89" spans="1:14">
      <c r="A89" s="5" t="s">
        <v>699</v>
      </c>
      <c r="B89" s="5" t="s">
        <v>472</v>
      </c>
      <c r="C89" s="10"/>
      <c r="D89" s="5"/>
      <c r="E89" s="5"/>
      <c r="F89" s="29"/>
      <c r="G89" s="2">
        <v>1</v>
      </c>
      <c r="H89" s="2"/>
      <c r="I89" s="1"/>
      <c r="J89" s="1"/>
      <c r="K89" s="1"/>
      <c r="L89" s="1"/>
      <c r="M89" s="1"/>
      <c r="N89" s="3">
        <f t="shared" si="1"/>
        <v>1</v>
      </c>
    </row>
    <row r="90" spans="1:14">
      <c r="A90" s="5" t="s">
        <v>308</v>
      </c>
      <c r="B90" s="5" t="s">
        <v>458</v>
      </c>
      <c r="C90" s="10"/>
      <c r="D90" s="11" t="s">
        <v>532</v>
      </c>
      <c r="E90" s="5">
        <v>3208531047</v>
      </c>
      <c r="F90" s="2">
        <v>1</v>
      </c>
      <c r="G90" s="2"/>
      <c r="H90" s="2"/>
      <c r="I90" s="3"/>
      <c r="J90" s="3"/>
      <c r="K90" s="3"/>
      <c r="L90" s="3"/>
      <c r="M90" s="3"/>
      <c r="N90" s="3">
        <f t="shared" si="1"/>
        <v>1</v>
      </c>
    </row>
    <row r="91" spans="1:14">
      <c r="A91" s="5" t="s">
        <v>700</v>
      </c>
      <c r="B91" s="5" t="s">
        <v>458</v>
      </c>
      <c r="C91" s="10"/>
      <c r="D91" s="11" t="s">
        <v>532</v>
      </c>
      <c r="E91" s="5">
        <v>3208531047</v>
      </c>
      <c r="F91" s="29"/>
      <c r="G91" s="2">
        <v>1</v>
      </c>
      <c r="H91" s="2"/>
      <c r="I91" s="1"/>
      <c r="J91" s="1"/>
      <c r="K91" s="1"/>
      <c r="L91" s="1"/>
      <c r="M91" s="1"/>
      <c r="N91" s="3">
        <f t="shared" si="1"/>
        <v>1</v>
      </c>
    </row>
    <row r="92" spans="1:14">
      <c r="A92" s="5" t="s">
        <v>449</v>
      </c>
      <c r="B92" s="5" t="s">
        <v>458</v>
      </c>
      <c r="C92" s="10"/>
      <c r="D92" s="11" t="s">
        <v>533</v>
      </c>
      <c r="E92" s="5">
        <v>3490532501</v>
      </c>
      <c r="F92" s="2">
        <v>1</v>
      </c>
      <c r="G92" s="2"/>
      <c r="H92" s="2"/>
      <c r="I92" s="3"/>
      <c r="J92" s="3"/>
      <c r="K92" s="3"/>
      <c r="L92" s="3"/>
      <c r="M92" s="3"/>
      <c r="N92" s="3">
        <f t="shared" si="1"/>
        <v>1</v>
      </c>
    </row>
    <row r="93" spans="1:14">
      <c r="A93" s="5" t="s">
        <v>362</v>
      </c>
      <c r="B93" s="5" t="s">
        <v>458</v>
      </c>
      <c r="C93" s="10"/>
      <c r="D93" s="11" t="s">
        <v>534</v>
      </c>
      <c r="E93" s="5">
        <v>3471733755</v>
      </c>
      <c r="F93" s="2">
        <v>1</v>
      </c>
      <c r="G93" s="2"/>
      <c r="H93" s="2"/>
      <c r="I93" s="3"/>
      <c r="J93" s="3"/>
      <c r="K93" s="3"/>
      <c r="L93" s="3"/>
      <c r="M93" s="3"/>
      <c r="N93" s="3">
        <f t="shared" si="1"/>
        <v>1</v>
      </c>
    </row>
    <row r="94" spans="1:14">
      <c r="A94" s="5" t="s">
        <v>404</v>
      </c>
      <c r="B94" s="5" t="s">
        <v>463</v>
      </c>
      <c r="C94" s="10">
        <v>160991824</v>
      </c>
      <c r="D94" s="5"/>
      <c r="E94" s="5"/>
      <c r="F94" s="2">
        <v>1</v>
      </c>
      <c r="G94" s="2">
        <v>1</v>
      </c>
      <c r="H94" s="2"/>
      <c r="I94" s="3"/>
      <c r="J94" s="3"/>
      <c r="K94" s="3"/>
      <c r="L94" s="3"/>
      <c r="M94" s="3"/>
      <c r="N94" s="3">
        <f t="shared" si="1"/>
        <v>2</v>
      </c>
    </row>
    <row r="95" spans="1:14">
      <c r="A95" s="5" t="s">
        <v>701</v>
      </c>
      <c r="B95" s="5" t="s">
        <v>458</v>
      </c>
      <c r="C95" s="10"/>
      <c r="D95" s="5"/>
      <c r="E95" s="5"/>
      <c r="F95" s="29"/>
      <c r="G95" s="2">
        <v>1</v>
      </c>
      <c r="H95" s="2"/>
      <c r="I95" s="1"/>
      <c r="J95" s="1"/>
      <c r="K95" s="1"/>
      <c r="L95" s="1"/>
      <c r="M95" s="1"/>
      <c r="N95" s="3">
        <f t="shared" si="1"/>
        <v>1</v>
      </c>
    </row>
    <row r="96" spans="1:14">
      <c r="A96" s="5" t="s">
        <v>702</v>
      </c>
      <c r="B96" s="5" t="s">
        <v>458</v>
      </c>
      <c r="C96" s="10"/>
      <c r="D96" s="5"/>
      <c r="E96" s="5"/>
      <c r="F96" s="29"/>
      <c r="G96" s="2">
        <v>1</v>
      </c>
      <c r="H96" s="2"/>
      <c r="I96" s="1"/>
      <c r="J96" s="1"/>
      <c r="K96" s="1"/>
      <c r="L96" s="1"/>
      <c r="M96" s="1"/>
      <c r="N96" s="3">
        <f t="shared" si="1"/>
        <v>1</v>
      </c>
    </row>
    <row r="97" spans="1:14">
      <c r="A97" s="5" t="s">
        <v>703</v>
      </c>
      <c r="B97" s="5" t="s">
        <v>458</v>
      </c>
      <c r="C97" s="10"/>
      <c r="D97" s="5"/>
      <c r="E97" s="5"/>
      <c r="F97" s="29"/>
      <c r="G97" s="2">
        <v>1</v>
      </c>
      <c r="H97" s="2"/>
      <c r="I97" s="1"/>
      <c r="J97" s="1"/>
      <c r="K97" s="1"/>
      <c r="L97" s="1"/>
      <c r="M97" s="1"/>
      <c r="N97" s="3">
        <f t="shared" si="1"/>
        <v>1</v>
      </c>
    </row>
    <row r="98" spans="1:14">
      <c r="A98" s="5" t="s">
        <v>704</v>
      </c>
      <c r="B98" s="5" t="s">
        <v>476</v>
      </c>
      <c r="C98" s="10"/>
      <c r="D98" s="11"/>
      <c r="E98" s="5"/>
      <c r="F98" s="29"/>
      <c r="G98" s="2">
        <v>1</v>
      </c>
      <c r="H98" s="2"/>
      <c r="I98" s="1"/>
      <c r="J98" s="1"/>
      <c r="K98" s="1"/>
      <c r="L98" s="1"/>
      <c r="M98" s="1"/>
      <c r="N98" s="3">
        <f t="shared" si="1"/>
        <v>1</v>
      </c>
    </row>
    <row r="99" spans="1:14">
      <c r="A99" s="5" t="s">
        <v>454</v>
      </c>
      <c r="B99" s="5" t="s">
        <v>464</v>
      </c>
      <c r="C99" s="10"/>
      <c r="D99" s="11" t="s">
        <v>535</v>
      </c>
      <c r="E99" s="5">
        <v>3342627371</v>
      </c>
      <c r="F99" s="2">
        <v>1</v>
      </c>
      <c r="G99" s="2"/>
      <c r="H99" s="2"/>
      <c r="I99" s="3"/>
      <c r="J99" s="3"/>
      <c r="K99" s="3"/>
      <c r="L99" s="3"/>
      <c r="M99" s="3"/>
      <c r="N99" s="3">
        <f t="shared" si="1"/>
        <v>1</v>
      </c>
    </row>
    <row r="100" spans="1:14">
      <c r="A100" s="5" t="s">
        <v>372</v>
      </c>
      <c r="B100" s="5" t="s">
        <v>458</v>
      </c>
      <c r="C100" s="10"/>
      <c r="D100" s="11" t="s">
        <v>536</v>
      </c>
      <c r="E100" s="5">
        <v>3383430029</v>
      </c>
      <c r="F100" s="2">
        <v>1</v>
      </c>
      <c r="G100" s="2">
        <v>1</v>
      </c>
      <c r="H100" s="2"/>
      <c r="I100" s="3"/>
      <c r="J100" s="3"/>
      <c r="K100" s="3"/>
      <c r="L100" s="3"/>
      <c r="M100" s="3"/>
      <c r="N100" s="3">
        <f t="shared" si="1"/>
        <v>2</v>
      </c>
    </row>
    <row r="101" spans="1:14">
      <c r="A101" s="5" t="s">
        <v>382</v>
      </c>
      <c r="B101" s="5" t="s">
        <v>474</v>
      </c>
      <c r="C101" s="10"/>
      <c r="D101" s="11" t="s">
        <v>537</v>
      </c>
      <c r="E101" s="5">
        <v>3396367163</v>
      </c>
      <c r="F101" s="2">
        <v>1</v>
      </c>
      <c r="G101" s="2"/>
      <c r="H101" s="2"/>
      <c r="I101" s="3"/>
      <c r="J101" s="3"/>
      <c r="K101" s="3"/>
      <c r="L101" s="3"/>
      <c r="M101" s="3"/>
      <c r="N101" s="3">
        <f t="shared" si="1"/>
        <v>1</v>
      </c>
    </row>
    <row r="102" spans="1:14">
      <c r="A102" s="5" t="s">
        <v>705</v>
      </c>
      <c r="B102" s="5" t="s">
        <v>646</v>
      </c>
      <c r="C102" s="10"/>
      <c r="D102" s="11"/>
      <c r="E102" s="5"/>
      <c r="F102" s="29"/>
      <c r="G102" s="2">
        <v>1</v>
      </c>
      <c r="H102" s="2"/>
      <c r="I102" s="1"/>
      <c r="J102" s="1"/>
      <c r="K102" s="1"/>
      <c r="L102" s="1"/>
      <c r="M102" s="1"/>
      <c r="N102" s="3">
        <f t="shared" si="1"/>
        <v>1</v>
      </c>
    </row>
    <row r="103" spans="1:14">
      <c r="A103" s="5" t="s">
        <v>430</v>
      </c>
      <c r="B103" s="5" t="s">
        <v>460</v>
      </c>
      <c r="C103" s="10"/>
      <c r="D103" s="11" t="s">
        <v>538</v>
      </c>
      <c r="E103" s="5">
        <v>3287886421</v>
      </c>
      <c r="F103" s="2">
        <v>1</v>
      </c>
      <c r="G103" s="2"/>
      <c r="H103" s="2"/>
      <c r="I103" s="3"/>
      <c r="J103" s="3"/>
      <c r="K103" s="3"/>
      <c r="L103" s="3"/>
      <c r="M103" s="3"/>
      <c r="N103" s="3">
        <f t="shared" si="1"/>
        <v>1</v>
      </c>
    </row>
    <row r="104" spans="1:14">
      <c r="A104" s="5" t="s">
        <v>706</v>
      </c>
      <c r="B104" s="5" t="s">
        <v>656</v>
      </c>
      <c r="C104" s="10"/>
      <c r="D104" s="11"/>
      <c r="E104" s="5"/>
      <c r="F104" s="29"/>
      <c r="G104" s="2">
        <v>1</v>
      </c>
      <c r="H104" s="2"/>
      <c r="I104" s="1"/>
      <c r="J104" s="1"/>
      <c r="K104" s="1"/>
      <c r="L104" s="1"/>
      <c r="M104" s="1"/>
      <c r="N104" s="3">
        <f t="shared" si="1"/>
        <v>1</v>
      </c>
    </row>
    <row r="105" spans="1:14">
      <c r="A105" s="5" t="s">
        <v>273</v>
      </c>
      <c r="B105" s="5" t="s">
        <v>463</v>
      </c>
      <c r="C105" s="10">
        <v>160991821</v>
      </c>
      <c r="D105" s="11" t="s">
        <v>539</v>
      </c>
      <c r="E105" s="5"/>
      <c r="F105" s="2">
        <v>1</v>
      </c>
      <c r="G105" s="2">
        <v>1</v>
      </c>
      <c r="H105" s="2"/>
      <c r="I105" s="3"/>
      <c r="J105" s="3"/>
      <c r="K105" s="3"/>
      <c r="L105" s="3"/>
      <c r="M105" s="3"/>
      <c r="N105" s="3">
        <f t="shared" si="1"/>
        <v>2</v>
      </c>
    </row>
    <row r="106" spans="1:14">
      <c r="A106" s="5" t="s">
        <v>313</v>
      </c>
      <c r="B106" s="5"/>
      <c r="C106" s="10"/>
      <c r="D106" s="5"/>
      <c r="E106" s="5"/>
      <c r="F106" s="2">
        <v>1</v>
      </c>
      <c r="G106" s="2"/>
      <c r="H106" s="2"/>
      <c r="I106" s="3"/>
      <c r="J106" s="3"/>
      <c r="K106" s="3"/>
      <c r="L106" s="3"/>
      <c r="M106" s="3"/>
      <c r="N106" s="3">
        <f t="shared" si="1"/>
        <v>1</v>
      </c>
    </row>
    <row r="107" spans="1:14">
      <c r="A107" s="5" t="s">
        <v>274</v>
      </c>
      <c r="B107" s="5" t="s">
        <v>462</v>
      </c>
      <c r="C107" s="10">
        <v>160838405</v>
      </c>
      <c r="D107" s="5"/>
      <c r="E107" s="5"/>
      <c r="F107" s="2">
        <v>1</v>
      </c>
      <c r="G107" s="2">
        <v>1</v>
      </c>
      <c r="H107" s="2"/>
      <c r="I107" s="3"/>
      <c r="J107" s="3"/>
      <c r="K107" s="3"/>
      <c r="L107" s="3"/>
      <c r="M107" s="3"/>
      <c r="N107" s="3">
        <f t="shared" si="1"/>
        <v>2</v>
      </c>
    </row>
    <row r="108" spans="1:14">
      <c r="A108" s="5" t="s">
        <v>383</v>
      </c>
      <c r="B108" s="5" t="s">
        <v>462</v>
      </c>
      <c r="C108" s="10">
        <v>160838479</v>
      </c>
      <c r="D108" s="5"/>
      <c r="E108" s="5"/>
      <c r="F108" s="2">
        <v>1</v>
      </c>
      <c r="G108" s="2">
        <v>1</v>
      </c>
      <c r="H108" s="2"/>
      <c r="I108" s="3"/>
      <c r="J108" s="3"/>
      <c r="K108" s="3"/>
      <c r="L108" s="3"/>
      <c r="M108" s="3"/>
      <c r="N108" s="3">
        <f t="shared" si="1"/>
        <v>2</v>
      </c>
    </row>
    <row r="109" spans="1:14">
      <c r="A109" s="5" t="s">
        <v>275</v>
      </c>
      <c r="B109" s="5" t="s">
        <v>458</v>
      </c>
      <c r="C109" s="10"/>
      <c r="D109" s="5"/>
      <c r="E109" s="5"/>
      <c r="F109" s="2">
        <v>1</v>
      </c>
      <c r="G109" s="2"/>
      <c r="H109" s="2"/>
      <c r="I109" s="3"/>
      <c r="J109" s="3"/>
      <c r="K109" s="3"/>
      <c r="L109" s="3"/>
      <c r="M109" s="3"/>
      <c r="N109" s="3">
        <f t="shared" si="1"/>
        <v>1</v>
      </c>
    </row>
    <row r="110" spans="1:14">
      <c r="A110" s="5" t="s">
        <v>300</v>
      </c>
      <c r="B110" s="5" t="s">
        <v>458</v>
      </c>
      <c r="C110" s="10"/>
      <c r="D110" s="11" t="s">
        <v>540</v>
      </c>
      <c r="E110" s="5">
        <v>3338716774</v>
      </c>
      <c r="F110" s="2">
        <v>1</v>
      </c>
      <c r="G110" s="2"/>
      <c r="H110" s="2"/>
      <c r="I110" s="3"/>
      <c r="J110" s="3"/>
      <c r="K110" s="3"/>
      <c r="L110" s="3"/>
      <c r="M110" s="3"/>
      <c r="N110" s="3">
        <f t="shared" si="1"/>
        <v>1</v>
      </c>
    </row>
    <row r="111" spans="1:14">
      <c r="A111" s="5" t="s">
        <v>441</v>
      </c>
      <c r="B111" s="5" t="s">
        <v>457</v>
      </c>
      <c r="C111" s="10">
        <v>160866049</v>
      </c>
      <c r="D111" s="5"/>
      <c r="E111" s="5">
        <v>3394317725</v>
      </c>
      <c r="F111" s="2">
        <v>1</v>
      </c>
      <c r="G111" s="2"/>
      <c r="H111" s="2"/>
      <c r="I111" s="3"/>
      <c r="J111" s="3"/>
      <c r="K111" s="3"/>
      <c r="L111" s="3"/>
      <c r="M111" s="3"/>
      <c r="N111" s="3">
        <f t="shared" si="1"/>
        <v>1</v>
      </c>
    </row>
    <row r="112" spans="1:14">
      <c r="A112" s="5" t="s">
        <v>284</v>
      </c>
      <c r="B112" s="5" t="s">
        <v>458</v>
      </c>
      <c r="C112" s="10"/>
      <c r="D112" s="11" t="s">
        <v>541</v>
      </c>
      <c r="E112" s="5">
        <v>3286983981</v>
      </c>
      <c r="F112" s="2">
        <v>1</v>
      </c>
      <c r="G112" s="2"/>
      <c r="H112" s="2"/>
      <c r="I112" s="3"/>
      <c r="J112" s="3"/>
      <c r="K112" s="3"/>
      <c r="L112" s="3"/>
      <c r="M112" s="3"/>
      <c r="N112" s="3">
        <f t="shared" si="1"/>
        <v>1</v>
      </c>
    </row>
    <row r="113" spans="1:14">
      <c r="A113" s="5" t="s">
        <v>707</v>
      </c>
      <c r="B113" s="5" t="s">
        <v>464</v>
      </c>
      <c r="C113" s="10"/>
      <c r="D113" s="5"/>
      <c r="E113" s="5"/>
      <c r="F113" s="29"/>
      <c r="G113" s="2">
        <v>1</v>
      </c>
      <c r="H113" s="2"/>
      <c r="I113" s="1"/>
      <c r="J113" s="1"/>
      <c r="K113" s="1"/>
      <c r="L113" s="1"/>
      <c r="M113" s="1"/>
      <c r="N113" s="3">
        <f t="shared" si="1"/>
        <v>1</v>
      </c>
    </row>
    <row r="114" spans="1:14">
      <c r="A114" s="5" t="s">
        <v>396</v>
      </c>
      <c r="B114" s="5" t="s">
        <v>458</v>
      </c>
      <c r="C114" s="10"/>
      <c r="D114" s="11" t="s">
        <v>542</v>
      </c>
      <c r="E114" s="5">
        <v>3280586724</v>
      </c>
      <c r="F114" s="2">
        <v>1</v>
      </c>
      <c r="G114" s="2">
        <v>1</v>
      </c>
      <c r="H114" s="2"/>
      <c r="I114" s="3"/>
      <c r="J114" s="3"/>
      <c r="K114" s="3"/>
      <c r="L114" s="3"/>
      <c r="M114" s="3"/>
      <c r="N114" s="3">
        <f t="shared" si="1"/>
        <v>2</v>
      </c>
    </row>
    <row r="115" spans="1:14">
      <c r="A115" s="5" t="s">
        <v>314</v>
      </c>
      <c r="B115" s="5" t="s">
        <v>457</v>
      </c>
      <c r="C115" s="10" t="s">
        <v>543</v>
      </c>
      <c r="D115" s="11" t="s">
        <v>544</v>
      </c>
      <c r="E115" s="5">
        <v>3470343058</v>
      </c>
      <c r="F115" s="2">
        <v>1</v>
      </c>
      <c r="G115" s="2"/>
      <c r="H115" s="2"/>
      <c r="I115" s="3"/>
      <c r="J115" s="3"/>
      <c r="K115" s="3"/>
      <c r="L115" s="3"/>
      <c r="M115" s="3"/>
      <c r="N115" s="3">
        <f t="shared" si="1"/>
        <v>1</v>
      </c>
    </row>
    <row r="116" spans="1:14">
      <c r="A116" s="5" t="s">
        <v>708</v>
      </c>
      <c r="B116" s="5" t="s">
        <v>471</v>
      </c>
      <c r="C116" s="10"/>
      <c r="D116" s="5"/>
      <c r="E116" s="5"/>
      <c r="F116" s="29"/>
      <c r="G116" s="2">
        <v>1</v>
      </c>
      <c r="H116" s="2"/>
      <c r="I116" s="1"/>
      <c r="J116" s="1"/>
      <c r="K116" s="1"/>
      <c r="L116" s="1"/>
      <c r="M116" s="1"/>
      <c r="N116" s="3">
        <f t="shared" si="1"/>
        <v>1</v>
      </c>
    </row>
    <row r="117" spans="1:14">
      <c r="A117" s="5" t="s">
        <v>709</v>
      </c>
      <c r="B117" s="5" t="s">
        <v>458</v>
      </c>
      <c r="C117" s="10"/>
      <c r="D117" s="11"/>
      <c r="E117" s="5"/>
      <c r="F117" s="29"/>
      <c r="G117" s="2">
        <v>1</v>
      </c>
      <c r="H117" s="2"/>
      <c r="I117" s="1"/>
      <c r="J117" s="1"/>
      <c r="K117" s="1"/>
      <c r="L117" s="1"/>
      <c r="M117" s="1"/>
      <c r="N117" s="3">
        <f t="shared" si="1"/>
        <v>1</v>
      </c>
    </row>
    <row r="118" spans="1:14">
      <c r="A118" s="5" t="s">
        <v>326</v>
      </c>
      <c r="B118" s="5" t="s">
        <v>463</v>
      </c>
      <c r="C118" s="10">
        <v>160991822</v>
      </c>
      <c r="D118" s="5"/>
      <c r="E118" s="5"/>
      <c r="F118" s="2">
        <v>1</v>
      </c>
      <c r="G118" s="2"/>
      <c r="H118" s="2"/>
      <c r="I118" s="3"/>
      <c r="J118" s="3"/>
      <c r="K118" s="3"/>
      <c r="L118" s="3"/>
      <c r="M118" s="3"/>
      <c r="N118" s="3">
        <f t="shared" si="1"/>
        <v>1</v>
      </c>
    </row>
    <row r="119" spans="1:14">
      <c r="A119" s="5" t="s">
        <v>315</v>
      </c>
      <c r="B119" s="5" t="s">
        <v>472</v>
      </c>
      <c r="C119" s="10"/>
      <c r="D119" s="11" t="s">
        <v>545</v>
      </c>
      <c r="E119" s="5">
        <v>3331390352</v>
      </c>
      <c r="F119" s="2">
        <v>1</v>
      </c>
      <c r="G119" s="2"/>
      <c r="H119" s="2"/>
      <c r="I119" s="3"/>
      <c r="J119" s="3"/>
      <c r="K119" s="3"/>
      <c r="L119" s="3"/>
      <c r="M119" s="3"/>
      <c r="N119" s="3">
        <f t="shared" si="1"/>
        <v>1</v>
      </c>
    </row>
    <row r="120" spans="1:14">
      <c r="A120" s="5" t="s">
        <v>285</v>
      </c>
      <c r="B120" s="5" t="s">
        <v>464</v>
      </c>
      <c r="C120" s="10">
        <v>7835384</v>
      </c>
      <c r="D120" s="11" t="s">
        <v>546</v>
      </c>
      <c r="E120" s="5">
        <v>3935870133</v>
      </c>
      <c r="F120" s="2">
        <v>1</v>
      </c>
      <c r="G120" s="2"/>
      <c r="H120" s="2"/>
      <c r="I120" s="3"/>
      <c r="J120" s="3"/>
      <c r="K120" s="3"/>
      <c r="L120" s="3"/>
      <c r="M120" s="3"/>
      <c r="N120" s="3">
        <f t="shared" si="1"/>
        <v>1</v>
      </c>
    </row>
    <row r="121" spans="1:14">
      <c r="A121" s="5" t="s">
        <v>356</v>
      </c>
      <c r="B121" s="5" t="s">
        <v>475</v>
      </c>
      <c r="C121" s="10">
        <v>7838662</v>
      </c>
      <c r="D121" s="5"/>
      <c r="E121" s="5"/>
      <c r="F121" s="2">
        <v>1</v>
      </c>
      <c r="G121" s="2">
        <v>1</v>
      </c>
      <c r="H121" s="2"/>
      <c r="I121" s="3"/>
      <c r="J121" s="3"/>
      <c r="K121" s="3"/>
      <c r="L121" s="3"/>
      <c r="M121" s="3"/>
      <c r="N121" s="3">
        <f t="shared" si="1"/>
        <v>2</v>
      </c>
    </row>
    <row r="122" spans="1:14">
      <c r="A122" s="5" t="s">
        <v>710</v>
      </c>
      <c r="B122" s="5" t="s">
        <v>458</v>
      </c>
      <c r="C122" s="10"/>
      <c r="D122" s="11"/>
      <c r="E122" s="5"/>
      <c r="F122" s="29"/>
      <c r="G122" s="2">
        <v>1</v>
      </c>
      <c r="H122" s="2"/>
      <c r="I122" s="1"/>
      <c r="J122" s="1"/>
      <c r="K122" s="1"/>
      <c r="L122" s="1"/>
      <c r="M122" s="1"/>
      <c r="N122" s="3">
        <f t="shared" si="1"/>
        <v>1</v>
      </c>
    </row>
    <row r="123" spans="1:14">
      <c r="A123" s="5" t="s">
        <v>304</v>
      </c>
      <c r="B123" s="5" t="s">
        <v>458</v>
      </c>
      <c r="C123" s="10"/>
      <c r="D123" s="11" t="s">
        <v>547</v>
      </c>
      <c r="E123" s="5">
        <v>3395038885</v>
      </c>
      <c r="F123" s="2">
        <v>1</v>
      </c>
      <c r="G123" s="2"/>
      <c r="H123" s="2"/>
      <c r="I123" s="3"/>
      <c r="J123" s="3"/>
      <c r="K123" s="3"/>
      <c r="L123" s="3"/>
      <c r="M123" s="3"/>
      <c r="N123" s="3">
        <f t="shared" si="1"/>
        <v>1</v>
      </c>
    </row>
    <row r="124" spans="1:14">
      <c r="A124" s="5" t="s">
        <v>711</v>
      </c>
      <c r="B124" s="5" t="s">
        <v>464</v>
      </c>
      <c r="C124" s="10"/>
      <c r="D124" s="11"/>
      <c r="E124" s="5"/>
      <c r="F124" s="29"/>
      <c r="G124" s="2">
        <v>1</v>
      </c>
      <c r="H124" s="2"/>
      <c r="I124" s="1"/>
      <c r="J124" s="1"/>
      <c r="K124" s="1"/>
      <c r="L124" s="1"/>
      <c r="M124" s="1"/>
      <c r="N124" s="3">
        <f t="shared" si="1"/>
        <v>1</v>
      </c>
    </row>
    <row r="125" spans="1:14">
      <c r="A125" s="5" t="s">
        <v>344</v>
      </c>
      <c r="B125" s="5" t="s">
        <v>458</v>
      </c>
      <c r="C125" s="10"/>
      <c r="D125" s="5"/>
      <c r="E125" s="5">
        <v>3387750551</v>
      </c>
      <c r="F125" s="2">
        <v>1</v>
      </c>
      <c r="G125" s="2"/>
      <c r="H125" s="2"/>
      <c r="I125" s="3"/>
      <c r="J125" s="3"/>
      <c r="K125" s="3"/>
      <c r="L125" s="3"/>
      <c r="M125" s="3"/>
      <c r="N125" s="3">
        <f t="shared" si="1"/>
        <v>1</v>
      </c>
    </row>
    <row r="126" spans="1:14">
      <c r="A126" s="5" t="s">
        <v>712</v>
      </c>
      <c r="B126" s="5" t="s">
        <v>472</v>
      </c>
      <c r="C126" s="10"/>
      <c r="D126" s="5"/>
      <c r="E126" s="5"/>
      <c r="F126" s="29"/>
      <c r="G126" s="2">
        <v>1</v>
      </c>
      <c r="H126" s="2"/>
      <c r="I126" s="1"/>
      <c r="J126" s="1"/>
      <c r="K126" s="1"/>
      <c r="L126" s="1"/>
      <c r="M126" s="1"/>
      <c r="N126" s="3">
        <f t="shared" si="1"/>
        <v>1</v>
      </c>
    </row>
    <row r="127" spans="1:14">
      <c r="A127" s="5" t="s">
        <v>405</v>
      </c>
      <c r="B127" s="5" t="s">
        <v>476</v>
      </c>
      <c r="C127" s="10">
        <v>160968609</v>
      </c>
      <c r="D127" s="11" t="s">
        <v>548</v>
      </c>
      <c r="E127" s="5">
        <v>3391840734</v>
      </c>
      <c r="F127" s="2">
        <v>1</v>
      </c>
      <c r="G127" s="2"/>
      <c r="H127" s="2"/>
      <c r="I127" s="3"/>
      <c r="J127" s="3"/>
      <c r="K127" s="3"/>
      <c r="L127" s="3"/>
      <c r="M127" s="3"/>
      <c r="N127" s="3">
        <f t="shared" si="1"/>
        <v>1</v>
      </c>
    </row>
    <row r="128" spans="1:14">
      <c r="A128" s="5" t="s">
        <v>369</v>
      </c>
      <c r="B128" s="5" t="s">
        <v>457</v>
      </c>
      <c r="C128" s="10">
        <v>160953077</v>
      </c>
      <c r="D128" s="11" t="s">
        <v>506</v>
      </c>
      <c r="E128" s="5"/>
      <c r="F128" s="2">
        <v>1</v>
      </c>
      <c r="G128" s="2"/>
      <c r="H128" s="2"/>
      <c r="I128" s="3"/>
      <c r="J128" s="3"/>
      <c r="K128" s="3"/>
      <c r="L128" s="3"/>
      <c r="M128" s="3"/>
      <c r="N128" s="3">
        <f t="shared" si="1"/>
        <v>1</v>
      </c>
    </row>
    <row r="129" spans="1:14">
      <c r="A129" s="5" t="s">
        <v>713</v>
      </c>
      <c r="B129" s="5" t="s">
        <v>476</v>
      </c>
      <c r="C129" s="10">
        <v>160968609</v>
      </c>
      <c r="D129" s="11" t="s">
        <v>548</v>
      </c>
      <c r="E129" s="5">
        <v>3391840734</v>
      </c>
      <c r="F129" s="29"/>
      <c r="G129" s="2">
        <v>1</v>
      </c>
      <c r="H129" s="2"/>
      <c r="I129" s="1"/>
      <c r="J129" s="1"/>
      <c r="K129" s="1"/>
      <c r="L129" s="1"/>
      <c r="M129" s="1"/>
      <c r="N129" s="3">
        <f t="shared" si="1"/>
        <v>1</v>
      </c>
    </row>
    <row r="130" spans="1:14">
      <c r="A130" s="5" t="s">
        <v>276</v>
      </c>
      <c r="B130" s="5" t="s">
        <v>458</v>
      </c>
      <c r="C130" s="10"/>
      <c r="D130" s="11" t="s">
        <v>549</v>
      </c>
      <c r="E130" s="5">
        <v>3488276577</v>
      </c>
      <c r="F130" s="2">
        <v>1</v>
      </c>
      <c r="G130" s="2"/>
      <c r="H130" s="2"/>
      <c r="I130" s="3"/>
      <c r="J130" s="3"/>
      <c r="K130" s="3"/>
      <c r="L130" s="3"/>
      <c r="M130" s="3"/>
      <c r="N130" s="3">
        <f t="shared" si="1"/>
        <v>1</v>
      </c>
    </row>
    <row r="131" spans="1:14">
      <c r="A131" s="5" t="s">
        <v>353</v>
      </c>
      <c r="B131" s="5" t="s">
        <v>468</v>
      </c>
      <c r="C131" s="10"/>
      <c r="D131" s="5"/>
      <c r="E131" s="5"/>
      <c r="F131" s="2">
        <v>1</v>
      </c>
      <c r="G131" s="2"/>
      <c r="H131" s="2"/>
      <c r="I131" s="3"/>
      <c r="J131" s="3"/>
      <c r="K131" s="3"/>
      <c r="L131" s="3"/>
      <c r="M131" s="3"/>
      <c r="N131" s="3">
        <f t="shared" ref="N131:N194" si="2">SUM(F131:M131)</f>
        <v>1</v>
      </c>
    </row>
    <row r="132" spans="1:14">
      <c r="A132" s="5" t="s">
        <v>327</v>
      </c>
      <c r="B132" s="5" t="s">
        <v>457</v>
      </c>
      <c r="C132" s="10" t="s">
        <v>550</v>
      </c>
      <c r="D132" s="11" t="s">
        <v>551</v>
      </c>
      <c r="E132" s="5">
        <v>3283068487</v>
      </c>
      <c r="F132" s="2">
        <v>1</v>
      </c>
      <c r="G132" s="2"/>
      <c r="H132" s="2"/>
      <c r="I132" s="3"/>
      <c r="J132" s="3"/>
      <c r="K132" s="3"/>
      <c r="L132" s="3"/>
      <c r="M132" s="3"/>
      <c r="N132" s="3">
        <f t="shared" si="2"/>
        <v>1</v>
      </c>
    </row>
    <row r="133" spans="1:14">
      <c r="A133" s="5" t="s">
        <v>373</v>
      </c>
      <c r="B133" s="5" t="s">
        <v>457</v>
      </c>
      <c r="C133" s="10" t="s">
        <v>552</v>
      </c>
      <c r="D133" s="11" t="s">
        <v>553</v>
      </c>
      <c r="E133" s="5">
        <v>3283561927</v>
      </c>
      <c r="F133" s="2">
        <v>1</v>
      </c>
      <c r="G133" s="2"/>
      <c r="H133" s="2"/>
      <c r="I133" s="3"/>
      <c r="J133" s="3"/>
      <c r="K133" s="3"/>
      <c r="L133" s="3"/>
      <c r="M133" s="3"/>
      <c r="N133" s="3">
        <f t="shared" si="2"/>
        <v>1</v>
      </c>
    </row>
    <row r="134" spans="1:14">
      <c r="A134" s="5" t="s">
        <v>328</v>
      </c>
      <c r="B134" s="5" t="s">
        <v>473</v>
      </c>
      <c r="C134" s="10">
        <v>7838613</v>
      </c>
      <c r="D134" s="11" t="s">
        <v>554</v>
      </c>
      <c r="E134" s="5"/>
      <c r="F134" s="2">
        <v>1</v>
      </c>
      <c r="G134" s="2"/>
      <c r="H134" s="2"/>
      <c r="I134" s="3"/>
      <c r="J134" s="3"/>
      <c r="K134" s="3"/>
      <c r="L134" s="3"/>
      <c r="M134" s="3"/>
      <c r="N134" s="3">
        <f t="shared" si="2"/>
        <v>1</v>
      </c>
    </row>
    <row r="135" spans="1:14">
      <c r="A135" s="5" t="s">
        <v>374</v>
      </c>
      <c r="B135" s="5" t="s">
        <v>462</v>
      </c>
      <c r="C135" s="10">
        <v>160838476</v>
      </c>
      <c r="D135" s="11" t="s">
        <v>555</v>
      </c>
      <c r="E135" s="5">
        <v>3337445928</v>
      </c>
      <c r="F135" s="2">
        <v>1</v>
      </c>
      <c r="G135" s="2">
        <v>1</v>
      </c>
      <c r="H135" s="2"/>
      <c r="I135" s="3"/>
      <c r="J135" s="3"/>
      <c r="K135" s="3"/>
      <c r="L135" s="3"/>
      <c r="M135" s="3"/>
      <c r="N135" s="3">
        <f t="shared" si="2"/>
        <v>2</v>
      </c>
    </row>
    <row r="136" spans="1:14">
      <c r="A136" s="5" t="s">
        <v>406</v>
      </c>
      <c r="B136" s="5" t="s">
        <v>462</v>
      </c>
      <c r="C136" s="10">
        <v>160838480</v>
      </c>
      <c r="D136" s="11" t="s">
        <v>556</v>
      </c>
      <c r="E136" s="5">
        <v>3666319046</v>
      </c>
      <c r="F136" s="2">
        <v>1</v>
      </c>
      <c r="G136" s="2">
        <v>1</v>
      </c>
      <c r="H136" s="2"/>
      <c r="I136" s="3"/>
      <c r="J136" s="3"/>
      <c r="K136" s="3"/>
      <c r="L136" s="3"/>
      <c r="M136" s="3"/>
      <c r="N136" s="3">
        <f t="shared" si="2"/>
        <v>2</v>
      </c>
    </row>
    <row r="137" spans="1:14">
      <c r="A137" s="5" t="s">
        <v>384</v>
      </c>
      <c r="B137" s="5" t="s">
        <v>463</v>
      </c>
      <c r="C137" s="10"/>
      <c r="D137" s="11" t="s">
        <v>557</v>
      </c>
      <c r="E137" s="5">
        <v>3206712106</v>
      </c>
      <c r="F137" s="2">
        <v>1</v>
      </c>
      <c r="G137" s="2"/>
      <c r="H137" s="2"/>
      <c r="I137" s="3"/>
      <c r="J137" s="3"/>
      <c r="K137" s="3"/>
      <c r="L137" s="3"/>
      <c r="M137" s="3"/>
      <c r="N137" s="3">
        <f t="shared" si="2"/>
        <v>1</v>
      </c>
    </row>
    <row r="138" spans="1:14">
      <c r="A138" s="5" t="s">
        <v>385</v>
      </c>
      <c r="B138" s="5" t="s">
        <v>458</v>
      </c>
      <c r="C138" s="10"/>
      <c r="D138" s="5"/>
      <c r="E138" s="5">
        <v>3334349720</v>
      </c>
      <c r="F138" s="2">
        <v>1</v>
      </c>
      <c r="G138" s="2"/>
      <c r="H138" s="2"/>
      <c r="I138" s="3"/>
      <c r="J138" s="3"/>
      <c r="K138" s="3"/>
      <c r="L138" s="3"/>
      <c r="M138" s="3"/>
      <c r="N138" s="3">
        <f t="shared" si="2"/>
        <v>1</v>
      </c>
    </row>
    <row r="139" spans="1:14">
      <c r="A139" s="5" t="s">
        <v>292</v>
      </c>
      <c r="B139" s="5" t="s">
        <v>458</v>
      </c>
      <c r="C139" s="10"/>
      <c r="D139" s="11" t="s">
        <v>558</v>
      </c>
      <c r="E139" s="5">
        <v>3393305209</v>
      </c>
      <c r="F139" s="2">
        <v>1</v>
      </c>
      <c r="G139" s="2"/>
      <c r="H139" s="2"/>
      <c r="I139" s="3"/>
      <c r="J139" s="3"/>
      <c r="K139" s="3"/>
      <c r="L139" s="3"/>
      <c r="M139" s="3"/>
      <c r="N139" s="3">
        <f t="shared" si="2"/>
        <v>1</v>
      </c>
    </row>
    <row r="140" spans="1:14">
      <c r="A140" s="5" t="s">
        <v>386</v>
      </c>
      <c r="B140" s="5" t="s">
        <v>457</v>
      </c>
      <c r="C140" s="10" t="s">
        <v>559</v>
      </c>
      <c r="D140" s="11" t="s">
        <v>560</v>
      </c>
      <c r="E140" s="5">
        <v>3477678381</v>
      </c>
      <c r="F140" s="2">
        <v>1</v>
      </c>
      <c r="G140" s="2"/>
      <c r="H140" s="2"/>
      <c r="I140" s="3"/>
      <c r="J140" s="3"/>
      <c r="K140" s="3"/>
      <c r="L140" s="3"/>
      <c r="M140" s="3"/>
      <c r="N140" s="3">
        <f t="shared" si="2"/>
        <v>1</v>
      </c>
    </row>
    <row r="141" spans="1:14">
      <c r="A141" s="5" t="s">
        <v>443</v>
      </c>
      <c r="B141" s="5" t="s">
        <v>458</v>
      </c>
      <c r="C141" s="10"/>
      <c r="D141" s="5"/>
      <c r="E141" s="5">
        <v>3478688841</v>
      </c>
      <c r="F141" s="2">
        <v>1</v>
      </c>
      <c r="G141" s="2"/>
      <c r="H141" s="2"/>
      <c r="I141" s="3"/>
      <c r="J141" s="3"/>
      <c r="K141" s="3"/>
      <c r="L141" s="3"/>
      <c r="M141" s="3"/>
      <c r="N141" s="3">
        <f t="shared" si="2"/>
        <v>1</v>
      </c>
    </row>
    <row r="142" spans="1:14">
      <c r="A142" s="5" t="s">
        <v>325</v>
      </c>
      <c r="B142" s="5" t="s">
        <v>458</v>
      </c>
      <c r="C142" s="10"/>
      <c r="D142" s="11" t="s">
        <v>561</v>
      </c>
      <c r="E142" s="5">
        <v>3389021850</v>
      </c>
      <c r="F142" s="2">
        <v>1</v>
      </c>
      <c r="G142" s="2"/>
      <c r="H142" s="2"/>
      <c r="I142" s="3"/>
      <c r="J142" s="3"/>
      <c r="K142" s="3"/>
      <c r="L142" s="3"/>
      <c r="M142" s="3"/>
      <c r="N142" s="3">
        <f t="shared" si="2"/>
        <v>1</v>
      </c>
    </row>
    <row r="143" spans="1:14">
      <c r="A143" s="5" t="s">
        <v>422</v>
      </c>
      <c r="B143" s="5" t="s">
        <v>464</v>
      </c>
      <c r="C143" s="10"/>
      <c r="D143" s="11" t="s">
        <v>562</v>
      </c>
      <c r="E143" s="5"/>
      <c r="F143" s="2">
        <v>1</v>
      </c>
      <c r="G143" s="2"/>
      <c r="H143" s="2"/>
      <c r="I143" s="3"/>
      <c r="J143" s="3"/>
      <c r="K143" s="3"/>
      <c r="L143" s="3"/>
      <c r="M143" s="3"/>
      <c r="N143" s="3">
        <f t="shared" si="2"/>
        <v>1</v>
      </c>
    </row>
    <row r="144" spans="1:14">
      <c r="A144" s="5" t="s">
        <v>335</v>
      </c>
      <c r="B144" s="5" t="s">
        <v>646</v>
      </c>
      <c r="C144" s="10">
        <v>151073883</v>
      </c>
      <c r="D144" s="5"/>
      <c r="E144" s="5"/>
      <c r="F144" s="2">
        <v>1</v>
      </c>
      <c r="G144" s="2">
        <v>1</v>
      </c>
      <c r="H144" s="2"/>
      <c r="I144" s="3"/>
      <c r="J144" s="3"/>
      <c r="K144" s="3"/>
      <c r="L144" s="3"/>
      <c r="M144" s="3"/>
      <c r="N144" s="3">
        <f t="shared" si="2"/>
        <v>2</v>
      </c>
    </row>
    <row r="145" spans="1:14">
      <c r="A145" s="5" t="s">
        <v>714</v>
      </c>
      <c r="B145" s="5" t="s">
        <v>458</v>
      </c>
      <c r="C145" s="10"/>
      <c r="D145" s="11"/>
      <c r="E145" s="5"/>
      <c r="F145" s="29"/>
      <c r="G145" s="2">
        <v>1</v>
      </c>
      <c r="H145" s="2"/>
      <c r="I145" s="1"/>
      <c r="J145" s="1"/>
      <c r="K145" s="1"/>
      <c r="L145" s="1"/>
      <c r="M145" s="1"/>
      <c r="N145" s="3">
        <f t="shared" si="2"/>
        <v>1</v>
      </c>
    </row>
    <row r="146" spans="1:14">
      <c r="A146" s="5" t="s">
        <v>354</v>
      </c>
      <c r="B146" s="5" t="s">
        <v>477</v>
      </c>
      <c r="C146" s="10"/>
      <c r="D146" s="11" t="s">
        <v>563</v>
      </c>
      <c r="E146" s="5"/>
      <c r="F146" s="2">
        <v>1</v>
      </c>
      <c r="G146" s="2"/>
      <c r="H146" s="2"/>
      <c r="I146" s="3"/>
      <c r="J146" s="3"/>
      <c r="K146" s="3"/>
      <c r="L146" s="3"/>
      <c r="M146" s="3"/>
      <c r="N146" s="3">
        <f t="shared" si="2"/>
        <v>1</v>
      </c>
    </row>
    <row r="147" spans="1:14">
      <c r="A147" s="5" t="s">
        <v>715</v>
      </c>
      <c r="B147" s="5" t="s">
        <v>458</v>
      </c>
      <c r="C147" s="10"/>
      <c r="D147" s="5"/>
      <c r="E147" s="5"/>
      <c r="F147" s="29"/>
      <c r="G147" s="2">
        <v>1</v>
      </c>
      <c r="H147" s="2"/>
      <c r="I147" s="1"/>
      <c r="J147" s="1"/>
      <c r="K147" s="1"/>
      <c r="L147" s="1"/>
      <c r="M147" s="1"/>
      <c r="N147" s="3">
        <f t="shared" si="2"/>
        <v>1</v>
      </c>
    </row>
    <row r="148" spans="1:14">
      <c r="A148" s="5" t="s">
        <v>716</v>
      </c>
      <c r="B148" s="5" t="s">
        <v>466</v>
      </c>
      <c r="C148" s="10"/>
      <c r="D148" s="11"/>
      <c r="E148" s="5"/>
      <c r="F148" s="29"/>
      <c r="G148" s="2">
        <v>1</v>
      </c>
      <c r="H148" s="2"/>
      <c r="I148" s="1"/>
      <c r="J148" s="1"/>
      <c r="K148" s="1"/>
      <c r="L148" s="1"/>
      <c r="M148" s="1"/>
      <c r="N148" s="3">
        <f t="shared" si="2"/>
        <v>1</v>
      </c>
    </row>
    <row r="149" spans="1:14">
      <c r="A149" s="5" t="s">
        <v>345</v>
      </c>
      <c r="B149" s="5" t="s">
        <v>459</v>
      </c>
      <c r="C149" s="10"/>
      <c r="D149" s="11" t="s">
        <v>564</v>
      </c>
      <c r="E149" s="5">
        <v>3283195280</v>
      </c>
      <c r="F149" s="2">
        <v>1</v>
      </c>
      <c r="G149" s="2"/>
      <c r="H149" s="2"/>
      <c r="I149" s="3"/>
      <c r="J149" s="3"/>
      <c r="K149" s="3"/>
      <c r="L149" s="3"/>
      <c r="M149" s="3"/>
      <c r="N149" s="3">
        <f t="shared" si="2"/>
        <v>1</v>
      </c>
    </row>
    <row r="150" spans="1:14">
      <c r="A150" s="5" t="s">
        <v>407</v>
      </c>
      <c r="B150" s="5" t="s">
        <v>459</v>
      </c>
      <c r="C150" s="10"/>
      <c r="D150" s="5"/>
      <c r="E150" s="5"/>
      <c r="F150" s="2">
        <v>1</v>
      </c>
      <c r="G150" s="2"/>
      <c r="H150" s="2"/>
      <c r="I150" s="3"/>
      <c r="J150" s="3"/>
      <c r="K150" s="3"/>
      <c r="L150" s="3"/>
      <c r="M150" s="3"/>
      <c r="N150" s="3">
        <f t="shared" si="2"/>
        <v>1</v>
      </c>
    </row>
    <row r="151" spans="1:14">
      <c r="A151" s="5" t="s">
        <v>395</v>
      </c>
      <c r="B151" s="5" t="s">
        <v>464</v>
      </c>
      <c r="C151" s="10">
        <v>7860877</v>
      </c>
      <c r="D151" s="11" t="s">
        <v>565</v>
      </c>
      <c r="E151" s="5">
        <v>3338352669</v>
      </c>
      <c r="F151" s="2">
        <v>1</v>
      </c>
      <c r="G151" s="2">
        <v>1</v>
      </c>
      <c r="H151" s="2"/>
      <c r="I151" s="3"/>
      <c r="J151" s="3"/>
      <c r="K151" s="3"/>
      <c r="L151" s="3"/>
      <c r="M151" s="3"/>
      <c r="N151" s="3">
        <f t="shared" si="2"/>
        <v>2</v>
      </c>
    </row>
    <row r="152" spans="1:14">
      <c r="A152" s="5" t="s">
        <v>718</v>
      </c>
      <c r="B152" s="5" t="s">
        <v>458</v>
      </c>
      <c r="C152" s="10"/>
      <c r="D152" s="11"/>
      <c r="E152" s="5"/>
      <c r="F152" s="29"/>
      <c r="G152" s="2">
        <v>1</v>
      </c>
      <c r="H152" s="2"/>
      <c r="I152" s="1"/>
      <c r="J152" s="1"/>
      <c r="K152" s="1"/>
      <c r="L152" s="1"/>
      <c r="M152" s="1"/>
      <c r="N152" s="3">
        <f t="shared" si="2"/>
        <v>1</v>
      </c>
    </row>
    <row r="153" spans="1:14">
      <c r="A153" s="5" t="s">
        <v>719</v>
      </c>
      <c r="B153" s="5" t="s">
        <v>462</v>
      </c>
      <c r="C153" s="10"/>
      <c r="D153" s="5"/>
      <c r="E153" s="5"/>
      <c r="F153" s="29"/>
      <c r="G153" s="2">
        <v>1</v>
      </c>
      <c r="H153" s="2"/>
      <c r="I153" s="1"/>
      <c r="J153" s="1"/>
      <c r="K153" s="1"/>
      <c r="L153" s="1"/>
      <c r="M153" s="1"/>
      <c r="N153" s="3">
        <f t="shared" si="2"/>
        <v>1</v>
      </c>
    </row>
    <row r="154" spans="1:14">
      <c r="A154" s="5" t="s">
        <v>346</v>
      </c>
      <c r="B154" s="5" t="s">
        <v>462</v>
      </c>
      <c r="C154" s="10">
        <v>161031452</v>
      </c>
      <c r="D154" s="11" t="s">
        <v>566</v>
      </c>
      <c r="E154" s="5">
        <v>3299824209</v>
      </c>
      <c r="F154" s="2">
        <v>1</v>
      </c>
      <c r="G154" s="2">
        <v>1</v>
      </c>
      <c r="H154" s="2"/>
      <c r="I154" s="3"/>
      <c r="J154" s="3"/>
      <c r="K154" s="3"/>
      <c r="L154" s="3"/>
      <c r="M154" s="3"/>
      <c r="N154" s="3">
        <f t="shared" si="2"/>
        <v>2</v>
      </c>
    </row>
    <row r="155" spans="1:14">
      <c r="A155" s="5" t="s">
        <v>720</v>
      </c>
      <c r="B155" s="5" t="s">
        <v>458</v>
      </c>
      <c r="C155" s="10"/>
      <c r="D155" s="5"/>
      <c r="E155" s="5"/>
      <c r="F155" s="29"/>
      <c r="G155" s="2">
        <v>1</v>
      </c>
      <c r="H155" s="2"/>
      <c r="I155" s="1"/>
      <c r="J155" s="1"/>
      <c r="K155" s="1"/>
      <c r="L155" s="1"/>
      <c r="M155" s="1"/>
      <c r="N155" s="3">
        <f t="shared" si="2"/>
        <v>1</v>
      </c>
    </row>
    <row r="156" spans="1:14">
      <c r="A156" s="5" t="s">
        <v>721</v>
      </c>
      <c r="B156" s="5" t="s">
        <v>476</v>
      </c>
      <c r="C156" s="10"/>
      <c r="D156" s="11"/>
      <c r="E156" s="5"/>
      <c r="F156" s="29"/>
      <c r="G156" s="2">
        <v>1</v>
      </c>
      <c r="H156" s="2"/>
      <c r="I156" s="1"/>
      <c r="J156" s="1"/>
      <c r="K156" s="1"/>
      <c r="L156" s="1"/>
      <c r="M156" s="1"/>
      <c r="N156" s="3">
        <f t="shared" si="2"/>
        <v>1</v>
      </c>
    </row>
    <row r="157" spans="1:14">
      <c r="A157" s="5" t="s">
        <v>722</v>
      </c>
      <c r="B157" s="5" t="s">
        <v>458</v>
      </c>
      <c r="C157" s="10"/>
      <c r="D157" s="11"/>
      <c r="E157" s="5"/>
      <c r="F157" s="29"/>
      <c r="G157" s="2">
        <v>1</v>
      </c>
      <c r="H157" s="2"/>
      <c r="I157" s="1"/>
      <c r="J157" s="1"/>
      <c r="K157" s="1"/>
      <c r="L157" s="1"/>
      <c r="M157" s="1"/>
      <c r="N157" s="3">
        <f t="shared" si="2"/>
        <v>1</v>
      </c>
    </row>
    <row r="158" spans="1:14">
      <c r="A158" s="5" t="s">
        <v>357</v>
      </c>
      <c r="B158" s="5" t="s">
        <v>478</v>
      </c>
      <c r="C158" s="10"/>
      <c r="D158" s="11" t="s">
        <v>567</v>
      </c>
      <c r="E158" s="5">
        <v>3292637299</v>
      </c>
      <c r="F158" s="2">
        <v>1</v>
      </c>
      <c r="G158" s="2"/>
      <c r="H158" s="2"/>
      <c r="I158" s="3"/>
      <c r="J158" s="3"/>
      <c r="K158" s="3"/>
      <c r="L158" s="3"/>
      <c r="M158" s="3"/>
      <c r="N158" s="3">
        <f t="shared" si="2"/>
        <v>1</v>
      </c>
    </row>
    <row r="159" spans="1:14">
      <c r="A159" s="5" t="s">
        <v>317</v>
      </c>
      <c r="B159" s="5" t="s">
        <v>646</v>
      </c>
      <c r="C159" s="10">
        <v>161039463</v>
      </c>
      <c r="D159" s="11" t="s">
        <v>568</v>
      </c>
      <c r="E159" s="5">
        <v>3394869869</v>
      </c>
      <c r="F159" s="2">
        <v>1</v>
      </c>
      <c r="G159" s="2">
        <v>1</v>
      </c>
      <c r="H159" s="2"/>
      <c r="I159" s="3"/>
      <c r="J159" s="3"/>
      <c r="K159" s="3"/>
      <c r="L159" s="3"/>
      <c r="M159" s="3"/>
      <c r="N159" s="3">
        <f t="shared" si="2"/>
        <v>2</v>
      </c>
    </row>
    <row r="160" spans="1:14">
      <c r="A160" s="5" t="s">
        <v>723</v>
      </c>
      <c r="B160" s="5" t="s">
        <v>458</v>
      </c>
      <c r="C160" s="10"/>
      <c r="D160" s="11"/>
      <c r="E160" s="5"/>
      <c r="F160" s="29"/>
      <c r="G160" s="2">
        <v>1</v>
      </c>
      <c r="H160" s="2"/>
      <c r="I160" s="1"/>
      <c r="J160" s="1"/>
      <c r="K160" s="1"/>
      <c r="L160" s="1"/>
      <c r="M160" s="1"/>
      <c r="N160" s="3">
        <f t="shared" si="2"/>
        <v>1</v>
      </c>
    </row>
    <row r="161" spans="1:14">
      <c r="A161" s="5" t="s">
        <v>724</v>
      </c>
      <c r="B161" s="5" t="s">
        <v>458</v>
      </c>
      <c r="C161" s="10"/>
      <c r="D161" s="11"/>
      <c r="E161" s="5"/>
      <c r="F161" s="29"/>
      <c r="G161" s="2">
        <v>1</v>
      </c>
      <c r="H161" s="2"/>
      <c r="I161" s="1"/>
      <c r="J161" s="1"/>
      <c r="K161" s="1"/>
      <c r="L161" s="1"/>
      <c r="M161" s="1"/>
      <c r="N161" s="3">
        <f t="shared" si="2"/>
        <v>1</v>
      </c>
    </row>
    <row r="162" spans="1:14">
      <c r="A162" s="5" t="s">
        <v>331</v>
      </c>
      <c r="B162" s="5" t="s">
        <v>462</v>
      </c>
      <c r="C162" s="10">
        <v>160866090</v>
      </c>
      <c r="D162" s="5"/>
      <c r="E162" s="5"/>
      <c r="F162" s="2">
        <v>1</v>
      </c>
      <c r="G162" s="2">
        <v>1</v>
      </c>
      <c r="H162" s="2"/>
      <c r="I162" s="3"/>
      <c r="J162" s="3"/>
      <c r="K162" s="3"/>
      <c r="L162" s="3"/>
      <c r="M162" s="3"/>
      <c r="N162" s="3">
        <f t="shared" si="2"/>
        <v>2</v>
      </c>
    </row>
    <row r="163" spans="1:14">
      <c r="A163" s="5" t="s">
        <v>397</v>
      </c>
      <c r="B163" s="5" t="s">
        <v>472</v>
      </c>
      <c r="C163" s="10"/>
      <c r="D163" s="5"/>
      <c r="E163" s="5"/>
      <c r="F163" s="2">
        <v>1</v>
      </c>
      <c r="G163" s="2">
        <v>1</v>
      </c>
      <c r="H163" s="2"/>
      <c r="I163" s="3"/>
      <c r="J163" s="3"/>
      <c r="K163" s="3"/>
      <c r="L163" s="3"/>
      <c r="M163" s="3"/>
      <c r="N163" s="3">
        <f t="shared" si="2"/>
        <v>2</v>
      </c>
    </row>
    <row r="164" spans="1:14">
      <c r="A164" s="5" t="s">
        <v>725</v>
      </c>
      <c r="B164" s="5" t="s">
        <v>458</v>
      </c>
      <c r="C164" s="10"/>
      <c r="D164" s="11"/>
      <c r="E164" s="5"/>
      <c r="F164" s="29"/>
      <c r="G164" s="2">
        <v>1</v>
      </c>
      <c r="H164" s="2"/>
      <c r="I164" s="1"/>
      <c r="J164" s="1"/>
      <c r="K164" s="1"/>
      <c r="L164" s="1"/>
      <c r="M164" s="1"/>
      <c r="N164" s="3">
        <f t="shared" si="2"/>
        <v>1</v>
      </c>
    </row>
    <row r="165" spans="1:14">
      <c r="A165" s="5" t="s">
        <v>432</v>
      </c>
      <c r="B165" s="5" t="s">
        <v>457</v>
      </c>
      <c r="C165" s="10" t="s">
        <v>569</v>
      </c>
      <c r="D165" s="5"/>
      <c r="E165" s="5"/>
      <c r="F165" s="2">
        <v>1</v>
      </c>
      <c r="G165" s="2"/>
      <c r="H165" s="2"/>
      <c r="I165" s="3"/>
      <c r="J165" s="3"/>
      <c r="K165" s="3"/>
      <c r="L165" s="3"/>
      <c r="M165" s="3"/>
      <c r="N165" s="3">
        <f t="shared" si="2"/>
        <v>1</v>
      </c>
    </row>
    <row r="166" spans="1:14">
      <c r="A166" s="5" t="s">
        <v>408</v>
      </c>
      <c r="B166" s="5" t="s">
        <v>466</v>
      </c>
      <c r="C166" s="10">
        <v>160094670</v>
      </c>
      <c r="D166" s="11" t="s">
        <v>570</v>
      </c>
      <c r="E166" s="5">
        <v>3408368474</v>
      </c>
      <c r="F166" s="2">
        <v>1</v>
      </c>
      <c r="G166" s="2"/>
      <c r="H166" s="2"/>
      <c r="I166" s="3"/>
      <c r="J166" s="3"/>
      <c r="K166" s="3"/>
      <c r="L166" s="3"/>
      <c r="M166" s="3"/>
      <c r="N166" s="3">
        <f t="shared" si="2"/>
        <v>1</v>
      </c>
    </row>
    <row r="167" spans="1:14">
      <c r="A167" s="5" t="s">
        <v>726</v>
      </c>
      <c r="B167" s="5" t="s">
        <v>464</v>
      </c>
      <c r="C167" s="10">
        <v>7860878</v>
      </c>
      <c r="D167" s="11"/>
      <c r="E167" s="5"/>
      <c r="F167" s="29"/>
      <c r="G167" s="2">
        <v>1</v>
      </c>
      <c r="H167" s="2"/>
      <c r="I167" s="1"/>
      <c r="J167" s="1"/>
      <c r="K167" s="1"/>
      <c r="L167" s="1"/>
      <c r="M167" s="1"/>
      <c r="N167" s="3">
        <f t="shared" si="2"/>
        <v>1</v>
      </c>
    </row>
    <row r="168" spans="1:14">
      <c r="A168" s="5" t="s">
        <v>414</v>
      </c>
      <c r="B168" s="5" t="s">
        <v>479</v>
      </c>
      <c r="C168" s="10">
        <v>7838065</v>
      </c>
      <c r="D168" s="11" t="s">
        <v>571</v>
      </c>
      <c r="E168" s="5">
        <v>3488663256</v>
      </c>
      <c r="F168" s="2">
        <v>1</v>
      </c>
      <c r="G168" s="2"/>
      <c r="H168" s="2"/>
      <c r="I168" s="3"/>
      <c r="J168" s="3"/>
      <c r="K168" s="3"/>
      <c r="L168" s="3"/>
      <c r="M168" s="3"/>
      <c r="N168" s="3">
        <f t="shared" si="2"/>
        <v>1</v>
      </c>
    </row>
    <row r="169" spans="1:14">
      <c r="A169" s="5" t="s">
        <v>387</v>
      </c>
      <c r="B169" s="5" t="s">
        <v>458</v>
      </c>
      <c r="C169" s="10"/>
      <c r="D169" s="11" t="s">
        <v>572</v>
      </c>
      <c r="E169" s="5">
        <v>3471622505</v>
      </c>
      <c r="F169" s="2">
        <v>1</v>
      </c>
      <c r="G169" s="2">
        <v>1</v>
      </c>
      <c r="H169" s="2"/>
      <c r="I169" s="3"/>
      <c r="J169" s="3"/>
      <c r="K169" s="3"/>
      <c r="L169" s="3"/>
      <c r="M169" s="3"/>
      <c r="N169" s="3">
        <f t="shared" si="2"/>
        <v>2</v>
      </c>
    </row>
    <row r="170" spans="1:14">
      <c r="A170" s="5" t="s">
        <v>727</v>
      </c>
      <c r="B170" s="5" t="s">
        <v>458</v>
      </c>
      <c r="C170" s="10"/>
      <c r="D170" s="11"/>
      <c r="E170" s="5"/>
      <c r="F170" s="29"/>
      <c r="G170" s="2">
        <v>1</v>
      </c>
      <c r="H170" s="2"/>
      <c r="I170" s="1"/>
      <c r="J170" s="1"/>
      <c r="K170" s="1"/>
      <c r="L170" s="1"/>
      <c r="M170" s="1"/>
      <c r="N170" s="3">
        <f t="shared" si="2"/>
        <v>1</v>
      </c>
    </row>
    <row r="171" spans="1:14">
      <c r="A171" s="5" t="s">
        <v>282</v>
      </c>
      <c r="B171" s="5" t="s">
        <v>476</v>
      </c>
      <c r="C171" s="10">
        <v>160969954</v>
      </c>
      <c r="D171" s="5"/>
      <c r="E171" s="5"/>
      <c r="F171" s="2">
        <v>1</v>
      </c>
      <c r="G171" s="2">
        <v>1</v>
      </c>
      <c r="H171" s="2"/>
      <c r="I171" s="3"/>
      <c r="J171" s="3"/>
      <c r="K171" s="3"/>
      <c r="L171" s="3"/>
      <c r="M171" s="3"/>
      <c r="N171" s="3">
        <f t="shared" si="2"/>
        <v>2</v>
      </c>
    </row>
    <row r="172" spans="1:14">
      <c r="A172" s="5" t="s">
        <v>388</v>
      </c>
      <c r="B172" s="5" t="s">
        <v>646</v>
      </c>
      <c r="C172" s="10" t="s">
        <v>573</v>
      </c>
      <c r="D172" s="5"/>
      <c r="E172" s="5"/>
      <c r="F172" s="2">
        <v>1</v>
      </c>
      <c r="G172" s="2"/>
      <c r="H172" s="2"/>
      <c r="I172" s="3"/>
      <c r="J172" s="3"/>
      <c r="K172" s="3"/>
      <c r="L172" s="3"/>
      <c r="M172" s="3"/>
      <c r="N172" s="3">
        <f t="shared" si="2"/>
        <v>1</v>
      </c>
    </row>
    <row r="173" spans="1:14">
      <c r="A173" s="5" t="s">
        <v>728</v>
      </c>
      <c r="B173" s="5" t="s">
        <v>458</v>
      </c>
      <c r="C173" s="10"/>
      <c r="D173" s="5"/>
      <c r="E173" s="5"/>
      <c r="F173" s="29"/>
      <c r="G173" s="2">
        <v>1</v>
      </c>
      <c r="H173" s="2"/>
      <c r="I173" s="1"/>
      <c r="J173" s="1"/>
      <c r="K173" s="1"/>
      <c r="L173" s="1"/>
      <c r="M173" s="1"/>
      <c r="N173" s="3">
        <f t="shared" si="2"/>
        <v>1</v>
      </c>
    </row>
    <row r="174" spans="1:14">
      <c r="A174" s="5" t="s">
        <v>729</v>
      </c>
      <c r="B174" s="5" t="s">
        <v>458</v>
      </c>
      <c r="C174" s="10"/>
      <c r="D174" s="11"/>
      <c r="E174" s="5"/>
      <c r="F174" s="29"/>
      <c r="G174" s="2">
        <v>1</v>
      </c>
      <c r="H174" s="2"/>
      <c r="I174" s="1"/>
      <c r="J174" s="1"/>
      <c r="K174" s="1"/>
      <c r="L174" s="1"/>
      <c r="M174" s="1"/>
      <c r="N174" s="3">
        <f t="shared" si="2"/>
        <v>1</v>
      </c>
    </row>
    <row r="175" spans="1:14">
      <c r="A175" s="5" t="s">
        <v>291</v>
      </c>
      <c r="B175" s="5" t="s">
        <v>467</v>
      </c>
      <c r="C175" s="10"/>
      <c r="D175" s="11" t="s">
        <v>574</v>
      </c>
      <c r="E175" s="5">
        <v>3383875695</v>
      </c>
      <c r="F175" s="2">
        <v>1</v>
      </c>
      <c r="G175" s="2">
        <v>1</v>
      </c>
      <c r="H175" s="2"/>
      <c r="I175" s="3"/>
      <c r="J175" s="3"/>
      <c r="K175" s="3"/>
      <c r="L175" s="3"/>
      <c r="M175" s="3"/>
      <c r="N175" s="3">
        <f t="shared" si="2"/>
        <v>2</v>
      </c>
    </row>
    <row r="176" spans="1:14">
      <c r="A176" s="5" t="s">
        <v>444</v>
      </c>
      <c r="B176" s="5" t="s">
        <v>457</v>
      </c>
      <c r="C176" s="10" t="s">
        <v>575</v>
      </c>
      <c r="D176" s="5"/>
      <c r="E176" s="5">
        <v>3395405562</v>
      </c>
      <c r="F176" s="2">
        <v>1</v>
      </c>
      <c r="G176" s="2"/>
      <c r="H176" s="2"/>
      <c r="I176" s="3"/>
      <c r="J176" s="3"/>
      <c r="K176" s="3"/>
      <c r="L176" s="3"/>
      <c r="M176" s="3"/>
      <c r="N176" s="3">
        <f t="shared" si="2"/>
        <v>1</v>
      </c>
    </row>
    <row r="177" spans="1:14">
      <c r="A177" s="5" t="s">
        <v>730</v>
      </c>
      <c r="B177" s="5" t="s">
        <v>458</v>
      </c>
      <c r="C177" s="10"/>
      <c r="D177" s="11"/>
      <c r="E177" s="5"/>
      <c r="F177" s="29"/>
      <c r="G177" s="2">
        <v>1</v>
      </c>
      <c r="H177" s="2"/>
      <c r="I177" s="1"/>
      <c r="J177" s="1"/>
      <c r="K177" s="1"/>
      <c r="L177" s="1"/>
      <c r="M177" s="1"/>
      <c r="N177" s="3">
        <f t="shared" si="2"/>
        <v>1</v>
      </c>
    </row>
    <row r="178" spans="1:14">
      <c r="A178" s="5" t="s">
        <v>322</v>
      </c>
      <c r="B178" s="5" t="s">
        <v>458</v>
      </c>
      <c r="C178" s="10"/>
      <c r="D178" s="5"/>
      <c r="E178" s="5">
        <v>3478868144</v>
      </c>
      <c r="F178" s="2">
        <v>1</v>
      </c>
      <c r="G178" s="2"/>
      <c r="H178" s="2"/>
      <c r="I178" s="3"/>
      <c r="J178" s="3"/>
      <c r="K178" s="3"/>
      <c r="L178" s="3"/>
      <c r="M178" s="3"/>
      <c r="N178" s="3">
        <f t="shared" si="2"/>
        <v>1</v>
      </c>
    </row>
    <row r="179" spans="1:14">
      <c r="A179" s="5" t="s">
        <v>731</v>
      </c>
      <c r="B179" s="5" t="s">
        <v>472</v>
      </c>
      <c r="C179" s="10"/>
      <c r="D179" s="11"/>
      <c r="E179" s="5"/>
      <c r="F179" s="29"/>
      <c r="G179" s="2">
        <v>1</v>
      </c>
      <c r="H179" s="2"/>
      <c r="I179" s="1"/>
      <c r="J179" s="1"/>
      <c r="K179" s="1"/>
      <c r="L179" s="1"/>
      <c r="M179" s="1"/>
      <c r="N179" s="3">
        <f t="shared" si="2"/>
        <v>1</v>
      </c>
    </row>
    <row r="180" spans="1:14">
      <c r="A180" s="5" t="s">
        <v>286</v>
      </c>
      <c r="B180" s="5" t="s">
        <v>480</v>
      </c>
      <c r="C180" s="10"/>
      <c r="D180" s="5"/>
      <c r="E180" s="5"/>
      <c r="F180" s="2">
        <v>1</v>
      </c>
      <c r="G180" s="2">
        <v>1</v>
      </c>
      <c r="H180" s="2"/>
      <c r="I180" s="3"/>
      <c r="J180" s="3"/>
      <c r="K180" s="3"/>
      <c r="L180" s="3"/>
      <c r="M180" s="3"/>
      <c r="N180" s="3">
        <f t="shared" si="2"/>
        <v>2</v>
      </c>
    </row>
    <row r="181" spans="1:14">
      <c r="A181" s="5" t="s">
        <v>358</v>
      </c>
      <c r="B181" s="5" t="s">
        <v>473</v>
      </c>
      <c r="C181" s="10"/>
      <c r="D181" s="11" t="s">
        <v>576</v>
      </c>
      <c r="E181" s="5">
        <v>3395426208</v>
      </c>
      <c r="F181" s="2">
        <v>1</v>
      </c>
      <c r="G181" s="2"/>
      <c r="H181" s="2"/>
      <c r="I181" s="3"/>
      <c r="J181" s="3"/>
      <c r="K181" s="3"/>
      <c r="L181" s="3"/>
      <c r="M181" s="3"/>
      <c r="N181" s="3">
        <f t="shared" si="2"/>
        <v>1</v>
      </c>
    </row>
    <row r="182" spans="1:14">
      <c r="A182" s="5" t="s">
        <v>732</v>
      </c>
      <c r="B182" s="5" t="s">
        <v>657</v>
      </c>
      <c r="C182" s="10"/>
      <c r="D182" s="11"/>
      <c r="E182" s="5"/>
      <c r="F182" s="29"/>
      <c r="G182" s="2">
        <v>1</v>
      </c>
      <c r="H182" s="2"/>
      <c r="I182" s="1"/>
      <c r="J182" s="1"/>
      <c r="K182" s="1"/>
      <c r="L182" s="1"/>
      <c r="M182" s="1"/>
      <c r="N182" s="3">
        <f t="shared" si="2"/>
        <v>1</v>
      </c>
    </row>
    <row r="183" spans="1:14">
      <c r="A183" s="5" t="s">
        <v>437</v>
      </c>
      <c r="B183" s="5" t="s">
        <v>477</v>
      </c>
      <c r="C183" s="10"/>
      <c r="D183" s="11" t="s">
        <v>563</v>
      </c>
      <c r="E183" s="5"/>
      <c r="F183" s="2">
        <v>1</v>
      </c>
      <c r="G183" s="2"/>
      <c r="H183" s="2"/>
      <c r="I183" s="3"/>
      <c r="J183" s="3"/>
      <c r="K183" s="3"/>
      <c r="L183" s="3"/>
      <c r="M183" s="3"/>
      <c r="N183" s="3">
        <f t="shared" si="2"/>
        <v>1</v>
      </c>
    </row>
    <row r="184" spans="1:14">
      <c r="A184" s="5" t="s">
        <v>367</v>
      </c>
      <c r="B184" s="5" t="s">
        <v>457</v>
      </c>
      <c r="C184" s="10">
        <v>160067948</v>
      </c>
      <c r="D184" s="5"/>
      <c r="E184" s="5"/>
      <c r="F184" s="2">
        <v>1</v>
      </c>
      <c r="G184" s="2"/>
      <c r="H184" s="2"/>
      <c r="I184" s="3"/>
      <c r="J184" s="3"/>
      <c r="K184" s="3"/>
      <c r="L184" s="3"/>
      <c r="M184" s="3"/>
      <c r="N184" s="3">
        <f t="shared" si="2"/>
        <v>1</v>
      </c>
    </row>
    <row r="185" spans="1:14">
      <c r="A185" s="5" t="s">
        <v>421</v>
      </c>
      <c r="B185" s="5" t="s">
        <v>481</v>
      </c>
      <c r="C185" s="10">
        <v>223</v>
      </c>
      <c r="D185" s="11" t="s">
        <v>577</v>
      </c>
      <c r="E185" s="5">
        <v>3400578509</v>
      </c>
      <c r="F185" s="2">
        <v>1</v>
      </c>
      <c r="G185" s="2"/>
      <c r="H185" s="2"/>
      <c r="I185" s="3"/>
      <c r="J185" s="3"/>
      <c r="K185" s="3"/>
      <c r="L185" s="3"/>
      <c r="M185" s="3"/>
      <c r="N185" s="3">
        <f t="shared" si="2"/>
        <v>1</v>
      </c>
    </row>
    <row r="186" spans="1:14">
      <c r="A186" s="5" t="s">
        <v>733</v>
      </c>
      <c r="B186" s="5" t="s">
        <v>458</v>
      </c>
      <c r="C186" s="10"/>
      <c r="D186" s="11"/>
      <c r="E186" s="5"/>
      <c r="F186" s="29"/>
      <c r="G186" s="2">
        <v>1</v>
      </c>
      <c r="H186" s="2"/>
      <c r="I186" s="1"/>
      <c r="J186" s="1"/>
      <c r="K186" s="1"/>
      <c r="L186" s="1"/>
      <c r="M186" s="1"/>
      <c r="N186" s="3">
        <f t="shared" si="2"/>
        <v>1</v>
      </c>
    </row>
    <row r="187" spans="1:14">
      <c r="A187" s="5" t="s">
        <v>426</v>
      </c>
      <c r="B187" s="5" t="s">
        <v>458</v>
      </c>
      <c r="C187" s="10"/>
      <c r="D187" s="11" t="s">
        <v>578</v>
      </c>
      <c r="E187" s="5">
        <v>3460828441</v>
      </c>
      <c r="F187" s="2">
        <v>1</v>
      </c>
      <c r="G187" s="2"/>
      <c r="H187" s="2"/>
      <c r="I187" s="3"/>
      <c r="J187" s="3"/>
      <c r="K187" s="3"/>
      <c r="L187" s="3"/>
      <c r="M187" s="3"/>
      <c r="N187" s="3">
        <f t="shared" si="2"/>
        <v>1</v>
      </c>
    </row>
    <row r="188" spans="1:14">
      <c r="A188" s="5" t="s">
        <v>332</v>
      </c>
      <c r="B188" s="5" t="s">
        <v>458</v>
      </c>
      <c r="C188" s="10"/>
      <c r="D188" s="11" t="s">
        <v>579</v>
      </c>
      <c r="E188" s="5">
        <v>3333592104</v>
      </c>
      <c r="F188" s="2">
        <v>1</v>
      </c>
      <c r="G188" s="2"/>
      <c r="H188" s="2"/>
      <c r="I188" s="3"/>
      <c r="J188" s="3"/>
      <c r="K188" s="3"/>
      <c r="L188" s="3"/>
      <c r="M188" s="3"/>
      <c r="N188" s="3">
        <f t="shared" si="2"/>
        <v>1</v>
      </c>
    </row>
    <row r="189" spans="1:14">
      <c r="A189" s="5" t="s">
        <v>734</v>
      </c>
      <c r="B189" s="5" t="s">
        <v>458</v>
      </c>
      <c r="C189" s="10"/>
      <c r="D189" s="11"/>
      <c r="E189" s="5"/>
      <c r="F189" s="29"/>
      <c r="G189" s="2">
        <v>1</v>
      </c>
      <c r="H189" s="2"/>
      <c r="I189" s="1"/>
      <c r="J189" s="1"/>
      <c r="K189" s="1"/>
      <c r="L189" s="1"/>
      <c r="M189" s="1"/>
      <c r="N189" s="3">
        <f t="shared" si="2"/>
        <v>1</v>
      </c>
    </row>
    <row r="190" spans="1:14">
      <c r="A190" s="5" t="s">
        <v>735</v>
      </c>
      <c r="B190" s="5" t="s">
        <v>458</v>
      </c>
      <c r="C190" s="10"/>
      <c r="D190" s="11"/>
      <c r="E190" s="5"/>
      <c r="F190" s="29"/>
      <c r="G190" s="2">
        <v>1</v>
      </c>
      <c r="H190" s="2"/>
      <c r="I190" s="1"/>
      <c r="J190" s="1"/>
      <c r="K190" s="1"/>
      <c r="L190" s="1"/>
      <c r="M190" s="1"/>
      <c r="N190" s="3">
        <f t="shared" si="2"/>
        <v>1</v>
      </c>
    </row>
    <row r="191" spans="1:14">
      <c r="A191" s="5" t="s">
        <v>329</v>
      </c>
      <c r="B191" s="5" t="s">
        <v>458</v>
      </c>
      <c r="C191" s="10"/>
      <c r="D191" s="11" t="s">
        <v>580</v>
      </c>
      <c r="E191" s="5">
        <v>3298995138</v>
      </c>
      <c r="F191" s="2">
        <v>1</v>
      </c>
      <c r="G191" s="2">
        <v>1</v>
      </c>
      <c r="H191" s="2"/>
      <c r="I191" s="3"/>
      <c r="J191" s="3"/>
      <c r="K191" s="3"/>
      <c r="L191" s="3"/>
      <c r="M191" s="3"/>
      <c r="N191" s="3">
        <f t="shared" si="2"/>
        <v>2</v>
      </c>
    </row>
    <row r="192" spans="1:14">
      <c r="A192" s="5" t="s">
        <v>277</v>
      </c>
      <c r="B192" s="5" t="s">
        <v>458</v>
      </c>
      <c r="C192" s="10"/>
      <c r="D192" s="5"/>
      <c r="E192" s="5"/>
      <c r="F192" s="2">
        <v>1</v>
      </c>
      <c r="G192" s="2"/>
      <c r="H192" s="2"/>
      <c r="I192" s="3"/>
      <c r="J192" s="3"/>
      <c r="K192" s="3"/>
      <c r="L192" s="3"/>
      <c r="M192" s="3"/>
      <c r="N192" s="3">
        <f t="shared" si="2"/>
        <v>1</v>
      </c>
    </row>
    <row r="193" spans="1:14">
      <c r="A193" s="5" t="s">
        <v>736</v>
      </c>
      <c r="B193" s="5" t="s">
        <v>464</v>
      </c>
      <c r="C193" s="10">
        <v>7835389</v>
      </c>
      <c r="D193" s="11"/>
      <c r="E193" s="5"/>
      <c r="F193" s="29"/>
      <c r="G193" s="2">
        <v>1</v>
      </c>
      <c r="H193" s="2"/>
      <c r="I193" s="1"/>
      <c r="J193" s="1"/>
      <c r="K193" s="1"/>
      <c r="L193" s="1"/>
      <c r="M193" s="1"/>
      <c r="N193" s="3">
        <f t="shared" si="2"/>
        <v>1</v>
      </c>
    </row>
    <row r="194" spans="1:14">
      <c r="A194" s="5" t="s">
        <v>342</v>
      </c>
      <c r="B194" s="5" t="s">
        <v>482</v>
      </c>
      <c r="C194" s="10">
        <v>43</v>
      </c>
      <c r="D194" s="11" t="s">
        <v>581</v>
      </c>
      <c r="E194" s="5"/>
      <c r="F194" s="2">
        <v>1</v>
      </c>
      <c r="G194" s="2"/>
      <c r="H194" s="2"/>
      <c r="I194" s="3"/>
      <c r="J194" s="3"/>
      <c r="K194" s="3"/>
      <c r="L194" s="3"/>
      <c r="M194" s="3"/>
      <c r="N194" s="3">
        <f t="shared" si="2"/>
        <v>1</v>
      </c>
    </row>
    <row r="195" spans="1:14">
      <c r="A195" s="5" t="s">
        <v>737</v>
      </c>
      <c r="B195" s="5" t="s">
        <v>464</v>
      </c>
      <c r="C195" s="10">
        <v>7835390</v>
      </c>
      <c r="D195" s="11"/>
      <c r="E195" s="5"/>
      <c r="F195" s="29"/>
      <c r="G195" s="2">
        <v>1</v>
      </c>
      <c r="H195" s="2"/>
      <c r="I195" s="1"/>
      <c r="J195" s="1"/>
      <c r="K195" s="1"/>
      <c r="L195" s="1"/>
      <c r="M195" s="1"/>
      <c r="N195" s="3">
        <f t="shared" ref="N195:N258" si="3">SUM(F195:M195)</f>
        <v>1</v>
      </c>
    </row>
    <row r="196" spans="1:14">
      <c r="A196" s="5" t="s">
        <v>450</v>
      </c>
      <c r="B196" s="5" t="s">
        <v>458</v>
      </c>
      <c r="C196" s="10"/>
      <c r="D196" s="11" t="s">
        <v>582</v>
      </c>
      <c r="E196" s="5">
        <v>3337504790</v>
      </c>
      <c r="F196" s="2">
        <v>1</v>
      </c>
      <c r="G196" s="2"/>
      <c r="H196" s="2"/>
      <c r="I196" s="3"/>
      <c r="J196" s="3"/>
      <c r="K196" s="3"/>
      <c r="L196" s="3"/>
      <c r="M196" s="3"/>
      <c r="N196" s="3">
        <f t="shared" si="3"/>
        <v>1</v>
      </c>
    </row>
    <row r="197" spans="1:14">
      <c r="A197" s="5" t="s">
        <v>452</v>
      </c>
      <c r="B197" s="5" t="s">
        <v>483</v>
      </c>
      <c r="C197" s="10">
        <v>7838551</v>
      </c>
      <c r="D197" s="11" t="s">
        <v>583</v>
      </c>
      <c r="E197" s="5">
        <v>3470742380</v>
      </c>
      <c r="F197" s="2">
        <v>1</v>
      </c>
      <c r="G197" s="2"/>
      <c r="H197" s="2"/>
      <c r="I197" s="3"/>
      <c r="J197" s="3"/>
      <c r="K197" s="3"/>
      <c r="L197" s="3"/>
      <c r="M197" s="3"/>
      <c r="N197" s="3">
        <f t="shared" si="3"/>
        <v>1</v>
      </c>
    </row>
    <row r="198" spans="1:14">
      <c r="A198" s="5" t="s">
        <v>738</v>
      </c>
      <c r="B198" s="5" t="s">
        <v>464</v>
      </c>
      <c r="C198" s="10">
        <v>7835391</v>
      </c>
      <c r="D198" s="11"/>
      <c r="E198" s="5"/>
      <c r="F198" s="29"/>
      <c r="G198" s="2">
        <v>1</v>
      </c>
      <c r="H198" s="2"/>
      <c r="I198" s="1"/>
      <c r="J198" s="1"/>
      <c r="K198" s="1"/>
      <c r="L198" s="1"/>
      <c r="M198" s="1"/>
      <c r="N198" s="3">
        <f t="shared" si="3"/>
        <v>1</v>
      </c>
    </row>
    <row r="199" spans="1:14">
      <c r="A199" s="5" t="s">
        <v>739</v>
      </c>
      <c r="B199" s="5" t="s">
        <v>464</v>
      </c>
      <c r="C199" s="10"/>
      <c r="D199" s="11"/>
      <c r="E199" s="5"/>
      <c r="F199" s="29"/>
      <c r="G199" s="2">
        <v>1</v>
      </c>
      <c r="H199" s="2"/>
      <c r="I199" s="1"/>
      <c r="J199" s="1"/>
      <c r="K199" s="1"/>
      <c r="L199" s="1"/>
      <c r="M199" s="1"/>
      <c r="N199" s="3">
        <f t="shared" si="3"/>
        <v>1</v>
      </c>
    </row>
    <row r="200" spans="1:14">
      <c r="A200" s="5" t="s">
        <v>740</v>
      </c>
      <c r="B200" s="5" t="s">
        <v>658</v>
      </c>
      <c r="C200" s="10"/>
      <c r="D200" s="5"/>
      <c r="E200" s="5"/>
      <c r="F200" s="1"/>
      <c r="G200" s="2">
        <v>1</v>
      </c>
      <c r="H200" s="2"/>
      <c r="I200" s="1"/>
      <c r="J200" s="1"/>
      <c r="K200" s="1"/>
      <c r="L200" s="1"/>
      <c r="M200" s="1"/>
      <c r="N200" s="3">
        <f t="shared" si="3"/>
        <v>1</v>
      </c>
    </row>
    <row r="201" spans="1:14">
      <c r="A201" s="5" t="s">
        <v>316</v>
      </c>
      <c r="B201" s="5" t="s">
        <v>646</v>
      </c>
      <c r="C201" s="10">
        <v>161039457</v>
      </c>
      <c r="D201" s="5"/>
      <c r="E201" s="5"/>
      <c r="F201" s="3">
        <v>1</v>
      </c>
      <c r="G201" s="2">
        <v>1</v>
      </c>
      <c r="H201" s="2"/>
      <c r="I201" s="3"/>
      <c r="J201" s="3"/>
      <c r="K201" s="3"/>
      <c r="L201" s="3"/>
      <c r="M201" s="3"/>
      <c r="N201" s="3">
        <f t="shared" si="3"/>
        <v>2</v>
      </c>
    </row>
    <row r="202" spans="1:14">
      <c r="A202" s="5" t="s">
        <v>336</v>
      </c>
      <c r="B202" s="5" t="s">
        <v>465</v>
      </c>
      <c r="C202" s="10">
        <v>7838336</v>
      </c>
      <c r="D202" s="11" t="s">
        <v>584</v>
      </c>
      <c r="E202" s="5">
        <v>3345266083</v>
      </c>
      <c r="F202" s="3">
        <v>1</v>
      </c>
      <c r="G202" s="2">
        <v>1</v>
      </c>
      <c r="H202" s="2"/>
      <c r="I202" s="3"/>
      <c r="J202" s="3"/>
      <c r="K202" s="3"/>
      <c r="L202" s="3"/>
      <c r="M202" s="3"/>
      <c r="N202" s="3">
        <f t="shared" si="3"/>
        <v>2</v>
      </c>
    </row>
    <row r="203" spans="1:14">
      <c r="A203" s="5" t="s">
        <v>415</v>
      </c>
      <c r="B203" s="5" t="s">
        <v>458</v>
      </c>
      <c r="C203" s="10"/>
      <c r="D203" s="11" t="s">
        <v>585</v>
      </c>
      <c r="E203" s="5">
        <v>3339965412</v>
      </c>
      <c r="F203" s="3">
        <v>1</v>
      </c>
      <c r="G203" s="2"/>
      <c r="H203" s="2"/>
      <c r="I203" s="3"/>
      <c r="J203" s="3"/>
      <c r="K203" s="3"/>
      <c r="L203" s="3"/>
      <c r="M203" s="3"/>
      <c r="N203" s="3">
        <f t="shared" si="3"/>
        <v>1</v>
      </c>
    </row>
    <row r="204" spans="1:14">
      <c r="A204" s="5" t="s">
        <v>438</v>
      </c>
      <c r="B204" s="5" t="s">
        <v>458</v>
      </c>
      <c r="C204" s="10"/>
      <c r="D204" s="11" t="s">
        <v>586</v>
      </c>
      <c r="E204" s="5">
        <v>3332847414</v>
      </c>
      <c r="F204" s="3">
        <v>1</v>
      </c>
      <c r="G204" s="2"/>
      <c r="H204" s="2"/>
      <c r="I204" s="3"/>
      <c r="J204" s="3"/>
      <c r="K204" s="3"/>
      <c r="L204" s="3"/>
      <c r="M204" s="3"/>
      <c r="N204" s="3">
        <f t="shared" si="3"/>
        <v>1</v>
      </c>
    </row>
    <row r="205" spans="1:14">
      <c r="A205" s="5" t="s">
        <v>375</v>
      </c>
      <c r="B205" s="5" t="s">
        <v>484</v>
      </c>
      <c r="C205" s="10">
        <v>383594</v>
      </c>
      <c r="D205" s="11" t="s">
        <v>587</v>
      </c>
      <c r="E205" s="5">
        <v>3351092843</v>
      </c>
      <c r="F205" s="3">
        <v>1</v>
      </c>
      <c r="G205" s="2"/>
      <c r="H205" s="2"/>
      <c r="I205" s="3"/>
      <c r="J205" s="3"/>
      <c r="K205" s="3"/>
      <c r="L205" s="3"/>
      <c r="M205" s="3"/>
      <c r="N205" s="3">
        <f t="shared" si="3"/>
        <v>1</v>
      </c>
    </row>
    <row r="206" spans="1:14">
      <c r="A206" s="5" t="s">
        <v>418</v>
      </c>
      <c r="B206" s="5" t="s">
        <v>458</v>
      </c>
      <c r="C206" s="10"/>
      <c r="D206" s="11" t="s">
        <v>588</v>
      </c>
      <c r="E206" s="5">
        <v>3494076003</v>
      </c>
      <c r="F206" s="3">
        <v>1</v>
      </c>
      <c r="G206" s="2">
        <v>1</v>
      </c>
      <c r="H206" s="2"/>
      <c r="I206" s="3"/>
      <c r="J206" s="3"/>
      <c r="K206" s="3"/>
      <c r="L206" s="3"/>
      <c r="M206" s="3"/>
      <c r="N206" s="3">
        <f t="shared" si="3"/>
        <v>2</v>
      </c>
    </row>
    <row r="207" spans="1:14">
      <c r="A207" s="5" t="s">
        <v>298</v>
      </c>
      <c r="B207" s="5" t="s">
        <v>463</v>
      </c>
      <c r="C207" s="10">
        <v>160991827</v>
      </c>
      <c r="D207" s="5"/>
      <c r="E207" s="5"/>
      <c r="F207" s="3">
        <v>1</v>
      </c>
      <c r="G207" s="2"/>
      <c r="H207" s="2"/>
      <c r="I207" s="3"/>
      <c r="J207" s="3"/>
      <c r="K207" s="3"/>
      <c r="L207" s="3"/>
      <c r="M207" s="3"/>
      <c r="N207" s="3">
        <f t="shared" si="3"/>
        <v>1</v>
      </c>
    </row>
    <row r="208" spans="1:14">
      <c r="A208" s="5" t="s">
        <v>433</v>
      </c>
      <c r="B208" s="5" t="s">
        <v>646</v>
      </c>
      <c r="C208" s="10">
        <v>151144237</v>
      </c>
      <c r="D208" s="11" t="s">
        <v>589</v>
      </c>
      <c r="E208" s="5">
        <v>3389302039</v>
      </c>
      <c r="F208" s="3">
        <v>1</v>
      </c>
      <c r="G208" s="2"/>
      <c r="H208" s="2"/>
      <c r="I208" s="3"/>
      <c r="J208" s="3"/>
      <c r="K208" s="3"/>
      <c r="L208" s="3"/>
      <c r="M208" s="3"/>
      <c r="N208" s="3">
        <f t="shared" si="3"/>
        <v>1</v>
      </c>
    </row>
    <row r="209" spans="1:14">
      <c r="A209" s="5" t="s">
        <v>741</v>
      </c>
      <c r="B209" s="5" t="s">
        <v>472</v>
      </c>
      <c r="C209" s="10"/>
      <c r="D209" s="11"/>
      <c r="E209" s="5"/>
      <c r="F209" s="1"/>
      <c r="G209" s="2">
        <v>1</v>
      </c>
      <c r="H209" s="2"/>
      <c r="I209" s="1"/>
      <c r="J209" s="1"/>
      <c r="K209" s="1"/>
      <c r="L209" s="1"/>
      <c r="M209" s="1"/>
      <c r="N209" s="3">
        <f t="shared" si="3"/>
        <v>1</v>
      </c>
    </row>
    <row r="210" spans="1:14">
      <c r="A210" s="5" t="s">
        <v>742</v>
      </c>
      <c r="B210" s="5" t="s">
        <v>458</v>
      </c>
      <c r="C210" s="10"/>
      <c r="D210" s="5"/>
      <c r="E210" s="5"/>
      <c r="F210" s="1"/>
      <c r="G210" s="2">
        <v>1</v>
      </c>
      <c r="H210" s="2"/>
      <c r="I210" s="1"/>
      <c r="J210" s="1"/>
      <c r="K210" s="1"/>
      <c r="L210" s="1"/>
      <c r="M210" s="1"/>
      <c r="N210" s="3">
        <f t="shared" si="3"/>
        <v>1</v>
      </c>
    </row>
    <row r="211" spans="1:14">
      <c r="A211" s="5" t="s">
        <v>287</v>
      </c>
      <c r="B211" s="5" t="s">
        <v>472</v>
      </c>
      <c r="C211" s="10">
        <v>160948559</v>
      </c>
      <c r="D211" s="11" t="s">
        <v>590</v>
      </c>
      <c r="E211" s="5">
        <v>3381112328</v>
      </c>
      <c r="F211" s="3">
        <v>1</v>
      </c>
      <c r="G211" s="2"/>
      <c r="H211" s="2"/>
      <c r="I211" s="3"/>
      <c r="J211" s="3"/>
      <c r="K211" s="3"/>
      <c r="L211" s="3"/>
      <c r="M211" s="3"/>
      <c r="N211" s="3">
        <f t="shared" si="3"/>
        <v>1</v>
      </c>
    </row>
    <row r="212" spans="1:14">
      <c r="A212" s="5" t="s">
        <v>743</v>
      </c>
      <c r="B212" s="5" t="s">
        <v>464</v>
      </c>
      <c r="C212" s="10">
        <v>7835393</v>
      </c>
      <c r="D212" s="11"/>
      <c r="E212" s="5"/>
      <c r="F212" s="1"/>
      <c r="G212" s="2">
        <v>1</v>
      </c>
      <c r="H212" s="2"/>
      <c r="I212" s="1"/>
      <c r="J212" s="1"/>
      <c r="K212" s="1"/>
      <c r="L212" s="1"/>
      <c r="M212" s="1"/>
      <c r="N212" s="3">
        <f t="shared" si="3"/>
        <v>1</v>
      </c>
    </row>
    <row r="213" spans="1:14">
      <c r="A213" s="5" t="s">
        <v>288</v>
      </c>
      <c r="B213" s="5" t="s">
        <v>485</v>
      </c>
      <c r="C213" s="10">
        <v>7838115</v>
      </c>
      <c r="D213" s="11" t="s">
        <v>591</v>
      </c>
      <c r="E213" s="5">
        <v>3396218792</v>
      </c>
      <c r="F213" s="3">
        <v>1</v>
      </c>
      <c r="G213" s="2"/>
      <c r="H213" s="2"/>
      <c r="I213" s="3"/>
      <c r="J213" s="3"/>
      <c r="K213" s="3"/>
      <c r="L213" s="3"/>
      <c r="M213" s="3"/>
      <c r="N213" s="3">
        <f t="shared" si="3"/>
        <v>1</v>
      </c>
    </row>
    <row r="214" spans="1:14">
      <c r="A214" s="5" t="s">
        <v>744</v>
      </c>
      <c r="B214" s="5" t="s">
        <v>458</v>
      </c>
      <c r="C214" s="10"/>
      <c r="D214" s="11"/>
      <c r="E214" s="5"/>
      <c r="F214" s="1"/>
      <c r="G214" s="2">
        <v>1</v>
      </c>
      <c r="H214" s="2"/>
      <c r="I214" s="1"/>
      <c r="J214" s="1"/>
      <c r="K214" s="1"/>
      <c r="L214" s="1"/>
      <c r="M214" s="1"/>
      <c r="N214" s="3">
        <f t="shared" si="3"/>
        <v>1</v>
      </c>
    </row>
    <row r="215" spans="1:14">
      <c r="A215" s="5" t="s">
        <v>337</v>
      </c>
      <c r="B215" s="5" t="s">
        <v>458</v>
      </c>
      <c r="C215" s="10"/>
      <c r="D215" s="11" t="s">
        <v>592</v>
      </c>
      <c r="E215" s="5">
        <v>3206851409</v>
      </c>
      <c r="F215" s="3">
        <v>1</v>
      </c>
      <c r="G215" s="2"/>
      <c r="H215" s="2"/>
      <c r="I215" s="3"/>
      <c r="J215" s="3"/>
      <c r="K215" s="3"/>
      <c r="L215" s="3"/>
      <c r="M215" s="3"/>
      <c r="N215" s="3">
        <f t="shared" si="3"/>
        <v>1</v>
      </c>
    </row>
    <row r="216" spans="1:14">
      <c r="A216" s="5" t="s">
        <v>363</v>
      </c>
      <c r="B216" s="5" t="s">
        <v>457</v>
      </c>
      <c r="C216" s="10" t="s">
        <v>593</v>
      </c>
      <c r="D216" s="11" t="s">
        <v>594</v>
      </c>
      <c r="E216" s="5">
        <v>3497129825</v>
      </c>
      <c r="F216" s="3">
        <v>1</v>
      </c>
      <c r="G216" s="2"/>
      <c r="H216" s="2"/>
      <c r="I216" s="3"/>
      <c r="J216" s="3"/>
      <c r="K216" s="3"/>
      <c r="L216" s="3"/>
      <c r="M216" s="3"/>
      <c r="N216" s="3">
        <f t="shared" si="3"/>
        <v>1</v>
      </c>
    </row>
    <row r="217" spans="1:14">
      <c r="A217" s="5" t="s">
        <v>745</v>
      </c>
      <c r="B217" s="5" t="s">
        <v>458</v>
      </c>
      <c r="C217" s="10"/>
      <c r="D217" s="11"/>
      <c r="E217" s="5"/>
      <c r="F217" s="1"/>
      <c r="G217" s="2">
        <v>1</v>
      </c>
      <c r="H217" s="2"/>
      <c r="I217" s="1"/>
      <c r="J217" s="1"/>
      <c r="K217" s="1"/>
      <c r="L217" s="1"/>
      <c r="M217" s="1"/>
      <c r="N217" s="3">
        <f t="shared" si="3"/>
        <v>1</v>
      </c>
    </row>
    <row r="218" spans="1:14">
      <c r="A218" s="5" t="s">
        <v>746</v>
      </c>
      <c r="B218" s="5" t="s">
        <v>659</v>
      </c>
      <c r="C218" s="10"/>
      <c r="D218" s="5"/>
      <c r="E218" s="5"/>
      <c r="F218" s="1"/>
      <c r="G218" s="2">
        <v>1</v>
      </c>
      <c r="H218" s="2"/>
      <c r="I218" s="1"/>
      <c r="J218" s="1"/>
      <c r="K218" s="1"/>
      <c r="L218" s="1"/>
      <c r="M218" s="1"/>
      <c r="N218" s="3">
        <f t="shared" si="3"/>
        <v>1</v>
      </c>
    </row>
    <row r="219" spans="1:14">
      <c r="A219" s="5" t="s">
        <v>312</v>
      </c>
      <c r="B219" s="5" t="s">
        <v>646</v>
      </c>
      <c r="C219" s="10">
        <v>161045268</v>
      </c>
      <c r="D219" s="5"/>
      <c r="E219" s="5"/>
      <c r="F219" s="3">
        <v>1</v>
      </c>
      <c r="G219" s="2"/>
      <c r="H219" s="2"/>
      <c r="I219" s="3"/>
      <c r="J219" s="3"/>
      <c r="K219" s="3"/>
      <c r="L219" s="3"/>
      <c r="M219" s="3"/>
      <c r="N219" s="3">
        <f t="shared" si="3"/>
        <v>1</v>
      </c>
    </row>
    <row r="220" spans="1:14">
      <c r="A220" s="5" t="s">
        <v>348</v>
      </c>
      <c r="B220" s="5" t="s">
        <v>462</v>
      </c>
      <c r="C220" s="10">
        <v>151041799</v>
      </c>
      <c r="D220" s="11" t="s">
        <v>595</v>
      </c>
      <c r="E220" s="5">
        <v>3388350898</v>
      </c>
      <c r="F220" s="3">
        <v>1</v>
      </c>
      <c r="G220" s="2">
        <v>1</v>
      </c>
      <c r="H220" s="2"/>
      <c r="I220" s="3"/>
      <c r="J220" s="3"/>
      <c r="K220" s="3"/>
      <c r="L220" s="3"/>
      <c r="M220" s="3"/>
      <c r="N220" s="3">
        <f t="shared" si="3"/>
        <v>2</v>
      </c>
    </row>
    <row r="221" spans="1:14">
      <c r="A221" s="5" t="s">
        <v>305</v>
      </c>
      <c r="B221" s="5" t="s">
        <v>466</v>
      </c>
      <c r="C221" s="10"/>
      <c r="D221" s="5"/>
      <c r="E221" s="5">
        <v>3334511994</v>
      </c>
      <c r="F221" s="3">
        <v>1</v>
      </c>
      <c r="G221" s="2"/>
      <c r="H221" s="2"/>
      <c r="I221" s="3"/>
      <c r="J221" s="3"/>
      <c r="K221" s="3"/>
      <c r="L221" s="3"/>
      <c r="M221" s="3"/>
      <c r="N221" s="3">
        <f t="shared" si="3"/>
        <v>1</v>
      </c>
    </row>
    <row r="222" spans="1:14">
      <c r="A222" s="5" t="s">
        <v>445</v>
      </c>
      <c r="B222" s="5" t="s">
        <v>457</v>
      </c>
      <c r="C222" s="10">
        <v>161039513</v>
      </c>
      <c r="D222" s="11" t="s">
        <v>596</v>
      </c>
      <c r="E222" s="5">
        <v>3296318655</v>
      </c>
      <c r="F222" s="3">
        <v>1</v>
      </c>
      <c r="G222" s="2"/>
      <c r="H222" s="2"/>
      <c r="I222" s="3"/>
      <c r="J222" s="3"/>
      <c r="K222" s="3"/>
      <c r="L222" s="3"/>
      <c r="M222" s="3"/>
      <c r="N222" s="3">
        <f t="shared" si="3"/>
        <v>1</v>
      </c>
    </row>
    <row r="223" spans="1:14">
      <c r="A223" s="5" t="s">
        <v>747</v>
      </c>
      <c r="B223" s="5" t="s">
        <v>458</v>
      </c>
      <c r="C223" s="10"/>
      <c r="D223" s="11"/>
      <c r="E223" s="5"/>
      <c r="F223" s="1"/>
      <c r="G223" s="2">
        <v>1</v>
      </c>
      <c r="H223" s="2"/>
      <c r="I223" s="1"/>
      <c r="J223" s="1"/>
      <c r="K223" s="1"/>
      <c r="L223" s="1"/>
      <c r="M223" s="1"/>
      <c r="N223" s="3">
        <f t="shared" si="3"/>
        <v>1</v>
      </c>
    </row>
    <row r="224" spans="1:14">
      <c r="A224" s="5" t="s">
        <v>278</v>
      </c>
      <c r="B224" s="5" t="s">
        <v>458</v>
      </c>
      <c r="C224" s="10"/>
      <c r="D224" s="5"/>
      <c r="E224" s="5">
        <v>3388418356</v>
      </c>
      <c r="F224" s="3">
        <v>1</v>
      </c>
      <c r="G224" s="2"/>
      <c r="H224" s="2"/>
      <c r="I224" s="3"/>
      <c r="J224" s="3"/>
      <c r="K224" s="3"/>
      <c r="L224" s="3"/>
      <c r="M224" s="3"/>
      <c r="N224" s="3">
        <f t="shared" si="3"/>
        <v>1</v>
      </c>
    </row>
    <row r="225" spans="1:14">
      <c r="A225" s="5" t="s">
        <v>748</v>
      </c>
      <c r="B225" s="5" t="s">
        <v>472</v>
      </c>
      <c r="C225" s="10"/>
      <c r="D225" s="11"/>
      <c r="E225" s="5"/>
      <c r="F225" s="1"/>
      <c r="G225" s="2">
        <v>1</v>
      </c>
      <c r="H225" s="2"/>
      <c r="I225" s="1"/>
      <c r="J225" s="1"/>
      <c r="K225" s="1"/>
      <c r="L225" s="1"/>
      <c r="M225" s="1"/>
      <c r="N225" s="3">
        <f t="shared" si="3"/>
        <v>1</v>
      </c>
    </row>
    <row r="226" spans="1:14">
      <c r="A226" s="5" t="s">
        <v>330</v>
      </c>
      <c r="B226" s="5" t="s">
        <v>476</v>
      </c>
      <c r="C226" s="10">
        <v>161158830</v>
      </c>
      <c r="D226" s="11" t="s">
        <v>597</v>
      </c>
      <c r="E226" s="5">
        <v>3284272325</v>
      </c>
      <c r="F226" s="3">
        <v>1</v>
      </c>
      <c r="G226" s="2">
        <v>1</v>
      </c>
      <c r="H226" s="2"/>
      <c r="I226" s="3"/>
      <c r="J226" s="3"/>
      <c r="K226" s="3"/>
      <c r="L226" s="3"/>
      <c r="M226" s="3"/>
      <c r="N226" s="3">
        <f t="shared" si="3"/>
        <v>2</v>
      </c>
    </row>
    <row r="227" spans="1:14">
      <c r="A227" s="5" t="s">
        <v>436</v>
      </c>
      <c r="B227" s="5" t="s">
        <v>457</v>
      </c>
      <c r="C227" s="10" t="s">
        <v>598</v>
      </c>
      <c r="D227" s="11" t="s">
        <v>599</v>
      </c>
      <c r="E227" s="5">
        <v>3389767115</v>
      </c>
      <c r="F227" s="3">
        <v>1</v>
      </c>
      <c r="G227" s="2"/>
      <c r="H227" s="2"/>
      <c r="I227" s="3"/>
      <c r="J227" s="3"/>
      <c r="K227" s="3"/>
      <c r="L227" s="3"/>
      <c r="M227" s="3"/>
      <c r="N227" s="3">
        <f t="shared" si="3"/>
        <v>1</v>
      </c>
    </row>
    <row r="228" spans="1:14">
      <c r="A228" s="5" t="s">
        <v>368</v>
      </c>
      <c r="B228" s="5" t="s">
        <v>646</v>
      </c>
      <c r="C228" s="10">
        <v>161045269</v>
      </c>
      <c r="D228" s="5"/>
      <c r="E228" s="5"/>
      <c r="F228" s="3">
        <v>1</v>
      </c>
      <c r="G228" s="2">
        <v>1</v>
      </c>
      <c r="H228" s="2"/>
      <c r="I228" s="3"/>
      <c r="J228" s="3"/>
      <c r="K228" s="3"/>
      <c r="L228" s="3"/>
      <c r="M228" s="3"/>
      <c r="N228" s="3">
        <f t="shared" si="3"/>
        <v>2</v>
      </c>
    </row>
    <row r="229" spans="1:14">
      <c r="A229" s="5" t="s">
        <v>376</v>
      </c>
      <c r="B229" s="5" t="s">
        <v>646</v>
      </c>
      <c r="C229" s="10">
        <v>161039456</v>
      </c>
      <c r="D229" s="5"/>
      <c r="E229" s="5"/>
      <c r="F229" s="3">
        <v>1</v>
      </c>
      <c r="G229" s="2">
        <v>1</v>
      </c>
      <c r="H229" s="2"/>
      <c r="I229" s="3"/>
      <c r="J229" s="3"/>
      <c r="K229" s="3"/>
      <c r="L229" s="3"/>
      <c r="M229" s="3"/>
      <c r="N229" s="3">
        <f t="shared" si="3"/>
        <v>2</v>
      </c>
    </row>
    <row r="230" spans="1:14">
      <c r="A230" s="5" t="s">
        <v>338</v>
      </c>
      <c r="B230" s="5" t="s">
        <v>467</v>
      </c>
      <c r="C230" s="10">
        <v>160986139</v>
      </c>
      <c r="D230" s="11" t="s">
        <v>600</v>
      </c>
      <c r="E230" s="5">
        <v>3281184799</v>
      </c>
      <c r="F230" s="3">
        <v>1</v>
      </c>
      <c r="G230" s="2">
        <v>1</v>
      </c>
      <c r="H230" s="2"/>
      <c r="I230" s="3"/>
      <c r="J230" s="3"/>
      <c r="K230" s="3"/>
      <c r="L230" s="3"/>
      <c r="M230" s="3"/>
      <c r="N230" s="3">
        <f t="shared" si="3"/>
        <v>2</v>
      </c>
    </row>
    <row r="231" spans="1:14">
      <c r="A231" s="5" t="s">
        <v>749</v>
      </c>
      <c r="B231" s="5" t="s">
        <v>458</v>
      </c>
      <c r="C231" s="10"/>
      <c r="D231" s="11"/>
      <c r="E231" s="5"/>
      <c r="F231" s="1"/>
      <c r="G231" s="2">
        <v>1</v>
      </c>
      <c r="H231" s="2"/>
      <c r="I231" s="1"/>
      <c r="J231" s="1"/>
      <c r="K231" s="1"/>
      <c r="L231" s="1"/>
      <c r="M231" s="1"/>
      <c r="N231" s="3">
        <f t="shared" si="3"/>
        <v>1</v>
      </c>
    </row>
    <row r="232" spans="1:14">
      <c r="A232" s="5" t="s">
        <v>750</v>
      </c>
      <c r="B232" s="5" t="s">
        <v>476</v>
      </c>
      <c r="C232" s="10"/>
      <c r="D232" s="5"/>
      <c r="E232" s="5"/>
      <c r="F232" s="1"/>
      <c r="G232" s="2">
        <v>1</v>
      </c>
      <c r="H232" s="2"/>
      <c r="I232" s="1"/>
      <c r="J232" s="1"/>
      <c r="K232" s="1"/>
      <c r="L232" s="1"/>
      <c r="M232" s="1"/>
      <c r="N232" s="3">
        <f t="shared" si="3"/>
        <v>1</v>
      </c>
    </row>
    <row r="233" spans="1:14">
      <c r="A233" s="5" t="s">
        <v>751</v>
      </c>
      <c r="B233" s="5" t="s">
        <v>458</v>
      </c>
      <c r="C233" s="10"/>
      <c r="D233" s="11"/>
      <c r="E233" s="5"/>
      <c r="F233" s="1"/>
      <c r="G233" s="2">
        <v>1</v>
      </c>
      <c r="H233" s="2"/>
      <c r="I233" s="1"/>
      <c r="J233" s="1"/>
      <c r="K233" s="1"/>
      <c r="L233" s="1"/>
      <c r="M233" s="1"/>
      <c r="N233" s="3">
        <f t="shared" si="3"/>
        <v>1</v>
      </c>
    </row>
    <row r="234" spans="1:14">
      <c r="A234" s="5" t="s">
        <v>409</v>
      </c>
      <c r="B234" s="5" t="s">
        <v>465</v>
      </c>
      <c r="C234" s="10">
        <v>7838364</v>
      </c>
      <c r="D234" s="11" t="s">
        <v>601</v>
      </c>
      <c r="E234" s="5">
        <v>3392741911</v>
      </c>
      <c r="F234" s="3">
        <v>1</v>
      </c>
      <c r="G234" s="2">
        <v>1</v>
      </c>
      <c r="H234" s="2"/>
      <c r="I234" s="3"/>
      <c r="J234" s="3"/>
      <c r="K234" s="3"/>
      <c r="L234" s="3"/>
      <c r="M234" s="3"/>
      <c r="N234" s="3">
        <f t="shared" si="3"/>
        <v>2</v>
      </c>
    </row>
    <row r="235" spans="1:14">
      <c r="A235" s="5" t="s">
        <v>419</v>
      </c>
      <c r="B235" s="5" t="s">
        <v>462</v>
      </c>
      <c r="C235" s="10">
        <v>160838490</v>
      </c>
      <c r="D235" s="5"/>
      <c r="E235" s="5"/>
      <c r="F235" s="3">
        <v>1</v>
      </c>
      <c r="G235" s="2">
        <v>1</v>
      </c>
      <c r="H235" s="2"/>
      <c r="I235" s="3"/>
      <c r="J235" s="3"/>
      <c r="K235" s="3"/>
      <c r="L235" s="3"/>
      <c r="M235" s="3"/>
      <c r="N235" s="3">
        <f t="shared" si="3"/>
        <v>2</v>
      </c>
    </row>
    <row r="236" spans="1:14">
      <c r="A236" s="5" t="s">
        <v>410</v>
      </c>
      <c r="B236" s="5" t="s">
        <v>476</v>
      </c>
      <c r="C236" s="10">
        <v>160969955</v>
      </c>
      <c r="D236" s="5"/>
      <c r="E236" s="5"/>
      <c r="F236" s="3">
        <v>1</v>
      </c>
      <c r="G236" s="2">
        <v>1</v>
      </c>
      <c r="H236" s="2"/>
      <c r="I236" s="3"/>
      <c r="J236" s="3"/>
      <c r="K236" s="3"/>
      <c r="L236" s="3"/>
      <c r="M236" s="3"/>
      <c r="N236" s="3">
        <f t="shared" si="3"/>
        <v>2</v>
      </c>
    </row>
    <row r="237" spans="1:14">
      <c r="A237" s="5" t="s">
        <v>423</v>
      </c>
      <c r="B237" s="5" t="s">
        <v>457</v>
      </c>
      <c r="C237" s="10">
        <v>160067930</v>
      </c>
      <c r="D237" s="11" t="s">
        <v>602</v>
      </c>
      <c r="E237" s="5">
        <v>3341648298</v>
      </c>
      <c r="F237" s="3">
        <v>1</v>
      </c>
      <c r="G237" s="2"/>
      <c r="H237" s="2"/>
      <c r="I237" s="3"/>
      <c r="J237" s="3"/>
      <c r="K237" s="3"/>
      <c r="L237" s="3"/>
      <c r="M237" s="3"/>
      <c r="N237" s="3">
        <f t="shared" si="3"/>
        <v>1</v>
      </c>
    </row>
    <row r="238" spans="1:14">
      <c r="A238" s="5" t="s">
        <v>347</v>
      </c>
      <c r="B238" s="5" t="s">
        <v>457</v>
      </c>
      <c r="C238" s="10">
        <v>160866047</v>
      </c>
      <c r="D238" s="5"/>
      <c r="E238" s="5">
        <v>3388861543</v>
      </c>
      <c r="F238" s="3">
        <v>1</v>
      </c>
      <c r="G238" s="2"/>
      <c r="H238" s="2"/>
      <c r="I238" s="3"/>
      <c r="J238" s="3"/>
      <c r="K238" s="3"/>
      <c r="L238" s="3"/>
      <c r="M238" s="3"/>
      <c r="N238" s="3">
        <f t="shared" si="3"/>
        <v>1</v>
      </c>
    </row>
    <row r="239" spans="1:14">
      <c r="A239" s="5" t="s">
        <v>429</v>
      </c>
      <c r="B239" s="5" t="s">
        <v>457</v>
      </c>
      <c r="C239" s="10" t="s">
        <v>603</v>
      </c>
      <c r="D239" s="5"/>
      <c r="E239" s="5"/>
      <c r="F239" s="3">
        <v>1</v>
      </c>
      <c r="G239" s="2"/>
      <c r="H239" s="2"/>
      <c r="I239" s="3"/>
      <c r="J239" s="3"/>
      <c r="K239" s="3"/>
      <c r="L239" s="3"/>
      <c r="M239" s="3"/>
      <c r="N239" s="3">
        <f t="shared" si="3"/>
        <v>1</v>
      </c>
    </row>
    <row r="240" spans="1:14">
      <c r="A240" s="5" t="s">
        <v>752</v>
      </c>
      <c r="B240" s="5" t="s">
        <v>458</v>
      </c>
      <c r="C240" s="10"/>
      <c r="D240" s="11"/>
      <c r="E240" s="5"/>
      <c r="F240" s="1"/>
      <c r="G240" s="2">
        <v>1</v>
      </c>
      <c r="H240" s="2"/>
      <c r="I240" s="1"/>
      <c r="J240" s="1"/>
      <c r="K240" s="1"/>
      <c r="L240" s="1"/>
      <c r="M240" s="1"/>
      <c r="N240" s="3">
        <f t="shared" si="3"/>
        <v>1</v>
      </c>
    </row>
    <row r="241" spans="1:14">
      <c r="A241" s="5" t="s">
        <v>753</v>
      </c>
      <c r="B241" s="5" t="s">
        <v>458</v>
      </c>
      <c r="C241" s="10"/>
      <c r="D241" s="5"/>
      <c r="E241" s="5"/>
      <c r="F241" s="1"/>
      <c r="G241" s="2">
        <v>1</v>
      </c>
      <c r="H241" s="2"/>
      <c r="I241" s="1"/>
      <c r="J241" s="1"/>
      <c r="K241" s="1"/>
      <c r="L241" s="1"/>
      <c r="M241" s="1"/>
      <c r="N241" s="3">
        <f t="shared" si="3"/>
        <v>1</v>
      </c>
    </row>
    <row r="242" spans="1:14">
      <c r="A242" s="5" t="s">
        <v>754</v>
      </c>
      <c r="B242" s="5" t="s">
        <v>458</v>
      </c>
      <c r="C242" s="10"/>
      <c r="D242" s="11"/>
      <c r="E242" s="5"/>
      <c r="F242" s="1"/>
      <c r="G242" s="2">
        <v>1</v>
      </c>
      <c r="H242" s="2"/>
      <c r="I242" s="1"/>
      <c r="J242" s="1"/>
      <c r="K242" s="1"/>
      <c r="L242" s="1"/>
      <c r="M242" s="1"/>
      <c r="N242" s="3">
        <f t="shared" si="3"/>
        <v>1</v>
      </c>
    </row>
    <row r="243" spans="1:14">
      <c r="A243" s="5" t="s">
        <v>320</v>
      </c>
      <c r="B243" s="5" t="s">
        <v>458</v>
      </c>
      <c r="C243" s="10"/>
      <c r="D243" s="5"/>
      <c r="E243" s="5">
        <v>3398621352</v>
      </c>
      <c r="F243" s="3">
        <v>1</v>
      </c>
      <c r="G243" s="2"/>
      <c r="H243" s="2"/>
      <c r="I243" s="3"/>
      <c r="J243" s="3"/>
      <c r="K243" s="3"/>
      <c r="L243" s="3"/>
      <c r="M243" s="3"/>
      <c r="N243" s="3">
        <f t="shared" si="3"/>
        <v>1</v>
      </c>
    </row>
    <row r="244" spans="1:14">
      <c r="A244" s="5" t="s">
        <v>370</v>
      </c>
      <c r="B244" s="5" t="s">
        <v>483</v>
      </c>
      <c r="C244" s="10">
        <v>7862474</v>
      </c>
      <c r="D244" s="11" t="s">
        <v>604</v>
      </c>
      <c r="E244" s="5">
        <v>3286776079</v>
      </c>
      <c r="F244" s="3">
        <v>1</v>
      </c>
      <c r="G244" s="2"/>
      <c r="H244" s="2"/>
      <c r="I244" s="3"/>
      <c r="J244" s="3"/>
      <c r="K244" s="3"/>
      <c r="L244" s="3"/>
      <c r="M244" s="3"/>
      <c r="N244" s="3">
        <f t="shared" si="3"/>
        <v>1</v>
      </c>
    </row>
    <row r="245" spans="1:14">
      <c r="A245" s="5" t="s">
        <v>755</v>
      </c>
      <c r="B245" s="5" t="s">
        <v>660</v>
      </c>
      <c r="C245" s="10"/>
      <c r="D245" s="5"/>
      <c r="E245" s="5"/>
      <c r="F245" s="1"/>
      <c r="G245" s="2">
        <v>1</v>
      </c>
      <c r="H245" s="2"/>
      <c r="I245" s="1"/>
      <c r="J245" s="1"/>
      <c r="K245" s="1"/>
      <c r="L245" s="1"/>
      <c r="M245" s="1"/>
      <c r="N245" s="3">
        <f t="shared" si="3"/>
        <v>1</v>
      </c>
    </row>
    <row r="246" spans="1:14">
      <c r="A246" s="5" t="s">
        <v>757</v>
      </c>
      <c r="B246" s="5" t="s">
        <v>458</v>
      </c>
      <c r="C246" s="10"/>
      <c r="D246" s="5"/>
      <c r="E246" s="5"/>
      <c r="F246" s="1"/>
      <c r="G246" s="2">
        <v>1</v>
      </c>
      <c r="H246" s="2"/>
      <c r="I246" s="1"/>
      <c r="J246" s="1"/>
      <c r="K246" s="1"/>
      <c r="L246" s="1"/>
      <c r="M246" s="1"/>
      <c r="N246" s="3">
        <f t="shared" si="3"/>
        <v>1</v>
      </c>
    </row>
    <row r="247" spans="1:14">
      <c r="A247" s="5" t="s">
        <v>756</v>
      </c>
      <c r="B247" s="5" t="s">
        <v>458</v>
      </c>
      <c r="C247" s="10"/>
      <c r="D247" s="11"/>
      <c r="E247" s="5"/>
      <c r="F247" s="1"/>
      <c r="G247" s="2">
        <v>1</v>
      </c>
      <c r="H247" s="2"/>
      <c r="I247" s="1"/>
      <c r="J247" s="1"/>
      <c r="K247" s="1"/>
      <c r="L247" s="1"/>
      <c r="M247" s="1"/>
      <c r="N247" s="3">
        <f t="shared" si="3"/>
        <v>1</v>
      </c>
    </row>
    <row r="248" spans="1:14">
      <c r="A248" s="5" t="s">
        <v>434</v>
      </c>
      <c r="B248" s="5" t="s">
        <v>459</v>
      </c>
      <c r="C248" s="10" t="s">
        <v>605</v>
      </c>
      <c r="D248" s="11" t="s">
        <v>606</v>
      </c>
      <c r="E248" s="5">
        <v>3491407946</v>
      </c>
      <c r="F248" s="3">
        <v>1</v>
      </c>
      <c r="G248" s="2"/>
      <c r="H248" s="2"/>
      <c r="I248" s="3"/>
      <c r="J248" s="3"/>
      <c r="K248" s="3"/>
      <c r="L248" s="3"/>
      <c r="M248" s="3"/>
      <c r="N248" s="3">
        <f t="shared" si="3"/>
        <v>1</v>
      </c>
    </row>
    <row r="249" spans="1:14">
      <c r="A249" s="5" t="s">
        <v>339</v>
      </c>
      <c r="B249" s="5" t="s">
        <v>465</v>
      </c>
      <c r="C249" s="10">
        <v>7838346</v>
      </c>
      <c r="D249" s="11" t="s">
        <v>607</v>
      </c>
      <c r="E249" s="5">
        <v>3287182209</v>
      </c>
      <c r="F249" s="3">
        <v>1</v>
      </c>
      <c r="G249" s="2">
        <v>1</v>
      </c>
      <c r="H249" s="2"/>
      <c r="I249" s="3"/>
      <c r="J249" s="3"/>
      <c r="K249" s="3"/>
      <c r="L249" s="3"/>
      <c r="M249" s="3"/>
      <c r="N249" s="3">
        <f t="shared" si="3"/>
        <v>2</v>
      </c>
    </row>
    <row r="250" spans="1:14">
      <c r="A250" s="5" t="s">
        <v>289</v>
      </c>
      <c r="B250" s="5" t="s">
        <v>486</v>
      </c>
      <c r="C250" s="10">
        <v>1152</v>
      </c>
      <c r="D250" s="11" t="s">
        <v>608</v>
      </c>
      <c r="E250" s="5">
        <v>3371006082</v>
      </c>
      <c r="F250" s="3">
        <v>1</v>
      </c>
      <c r="G250" s="2"/>
      <c r="H250" s="2"/>
      <c r="I250" s="3"/>
      <c r="J250" s="3"/>
      <c r="K250" s="3"/>
      <c r="L250" s="3"/>
      <c r="M250" s="3"/>
      <c r="N250" s="3">
        <f t="shared" si="3"/>
        <v>1</v>
      </c>
    </row>
    <row r="251" spans="1:14">
      <c r="A251" s="5" t="s">
        <v>758</v>
      </c>
      <c r="B251" s="5" t="s">
        <v>458</v>
      </c>
      <c r="C251" s="10"/>
      <c r="D251" s="5"/>
      <c r="E251" s="5"/>
      <c r="F251" s="1"/>
      <c r="G251" s="2">
        <v>1</v>
      </c>
      <c r="H251" s="2"/>
      <c r="I251" s="1"/>
      <c r="J251" s="1"/>
      <c r="K251" s="1"/>
      <c r="L251" s="1"/>
      <c r="M251" s="1"/>
      <c r="N251" s="3">
        <f t="shared" si="3"/>
        <v>1</v>
      </c>
    </row>
    <row r="252" spans="1:14">
      <c r="A252" s="5" t="s">
        <v>340</v>
      </c>
      <c r="B252" s="5" t="s">
        <v>487</v>
      </c>
      <c r="C252" s="10">
        <v>151118687</v>
      </c>
      <c r="D252" s="11" t="s">
        <v>609</v>
      </c>
      <c r="E252" s="5">
        <v>3355239301</v>
      </c>
      <c r="F252" s="3">
        <v>1</v>
      </c>
      <c r="G252" s="2"/>
      <c r="H252" s="2"/>
      <c r="I252" s="3"/>
      <c r="J252" s="3"/>
      <c r="K252" s="3"/>
      <c r="L252" s="3"/>
      <c r="M252" s="3"/>
      <c r="N252" s="3">
        <f t="shared" si="3"/>
        <v>1</v>
      </c>
    </row>
    <row r="253" spans="1:14">
      <c r="A253" s="5" t="s">
        <v>389</v>
      </c>
      <c r="B253" s="5" t="s">
        <v>458</v>
      </c>
      <c r="C253" s="10"/>
      <c r="D253" s="5"/>
      <c r="E253" s="5">
        <v>3391110108</v>
      </c>
      <c r="F253" s="3">
        <v>1</v>
      </c>
      <c r="G253" s="2">
        <v>1</v>
      </c>
      <c r="H253" s="2"/>
      <c r="I253" s="3"/>
      <c r="J253" s="3"/>
      <c r="K253" s="3"/>
      <c r="L253" s="3"/>
      <c r="M253" s="3"/>
      <c r="N253" s="3">
        <f t="shared" si="3"/>
        <v>2</v>
      </c>
    </row>
    <row r="254" spans="1:14">
      <c r="A254" s="5" t="s">
        <v>416</v>
      </c>
      <c r="B254" s="5" t="s">
        <v>458</v>
      </c>
      <c r="C254" s="10"/>
      <c r="D254" s="11" t="s">
        <v>610</v>
      </c>
      <c r="E254" s="5">
        <v>3201972218</v>
      </c>
      <c r="F254" s="3">
        <v>1</v>
      </c>
      <c r="G254" s="2"/>
      <c r="H254" s="2"/>
      <c r="I254" s="3"/>
      <c r="J254" s="3"/>
      <c r="K254" s="3"/>
      <c r="L254" s="3"/>
      <c r="M254" s="3"/>
      <c r="N254" s="3">
        <f t="shared" si="3"/>
        <v>1</v>
      </c>
    </row>
    <row r="255" spans="1:14">
      <c r="A255" s="5" t="s">
        <v>324</v>
      </c>
      <c r="B255" s="5" t="s">
        <v>458</v>
      </c>
      <c r="C255" s="10"/>
      <c r="D255" s="11" t="s">
        <v>611</v>
      </c>
      <c r="E255" s="5">
        <v>3398376742</v>
      </c>
      <c r="F255" s="3">
        <v>1</v>
      </c>
      <c r="G255" s="2"/>
      <c r="H255" s="2"/>
      <c r="I255" s="3"/>
      <c r="J255" s="3"/>
      <c r="K255" s="3"/>
      <c r="L255" s="3"/>
      <c r="M255" s="3"/>
      <c r="N255" s="3">
        <f t="shared" si="3"/>
        <v>1</v>
      </c>
    </row>
    <row r="256" spans="1:14">
      <c r="A256" s="5" t="s">
        <v>772</v>
      </c>
      <c r="B256" s="5" t="s">
        <v>458</v>
      </c>
      <c r="C256" s="10"/>
      <c r="D256" s="5"/>
      <c r="E256" s="5"/>
      <c r="F256" s="1"/>
      <c r="G256" s="2">
        <v>1</v>
      </c>
      <c r="H256" s="2"/>
      <c r="I256" s="1"/>
      <c r="J256" s="1"/>
      <c r="K256" s="1"/>
      <c r="L256" s="1"/>
      <c r="M256" s="1"/>
      <c r="N256" s="3">
        <f t="shared" si="3"/>
        <v>1</v>
      </c>
    </row>
    <row r="257" spans="1:14">
      <c r="A257" s="5" t="s">
        <v>411</v>
      </c>
      <c r="B257" s="5" t="s">
        <v>482</v>
      </c>
      <c r="C257" s="10"/>
      <c r="D257" s="11" t="s">
        <v>612</v>
      </c>
      <c r="E257" s="5">
        <v>3397417418</v>
      </c>
      <c r="F257" s="3">
        <v>1</v>
      </c>
      <c r="G257" s="2"/>
      <c r="H257" s="2"/>
      <c r="I257" s="3"/>
      <c r="J257" s="3"/>
      <c r="K257" s="3"/>
      <c r="L257" s="3"/>
      <c r="M257" s="3"/>
      <c r="N257" s="3">
        <f t="shared" si="3"/>
        <v>1</v>
      </c>
    </row>
    <row r="258" spans="1:14">
      <c r="A258" s="5" t="s">
        <v>768</v>
      </c>
      <c r="B258" s="5" t="s">
        <v>458</v>
      </c>
      <c r="C258" s="10"/>
      <c r="D258" s="5"/>
      <c r="E258" s="5"/>
      <c r="F258" s="1"/>
      <c r="G258" s="2">
        <v>1</v>
      </c>
      <c r="H258" s="2"/>
      <c r="I258" s="1"/>
      <c r="J258" s="1"/>
      <c r="K258" s="1"/>
      <c r="L258" s="1"/>
      <c r="M258" s="1"/>
      <c r="N258" s="3">
        <f t="shared" si="3"/>
        <v>1</v>
      </c>
    </row>
    <row r="259" spans="1:14">
      <c r="A259" s="5" t="s">
        <v>398</v>
      </c>
      <c r="B259" s="5" t="s">
        <v>458</v>
      </c>
      <c r="C259" s="10"/>
      <c r="D259" s="11" t="s">
        <v>613</v>
      </c>
      <c r="E259" s="5">
        <v>3477002808</v>
      </c>
      <c r="F259" s="3">
        <v>1</v>
      </c>
      <c r="G259" s="2">
        <v>1</v>
      </c>
      <c r="H259" s="2"/>
      <c r="I259" s="3"/>
      <c r="J259" s="3"/>
      <c r="K259" s="3"/>
      <c r="L259" s="3"/>
      <c r="M259" s="3"/>
      <c r="N259" s="3">
        <f t="shared" ref="N259:N322" si="4">SUM(F259:M259)</f>
        <v>2</v>
      </c>
    </row>
    <row r="260" spans="1:14">
      <c r="A260" s="5" t="s">
        <v>446</v>
      </c>
      <c r="B260" s="5" t="s">
        <v>462</v>
      </c>
      <c r="C260" s="10">
        <v>160838404</v>
      </c>
      <c r="D260" s="5"/>
      <c r="E260" s="5"/>
      <c r="F260" s="3">
        <v>1</v>
      </c>
      <c r="G260" s="2">
        <v>1</v>
      </c>
      <c r="H260" s="2"/>
      <c r="I260" s="3"/>
      <c r="J260" s="3"/>
      <c r="K260" s="3"/>
      <c r="L260" s="3"/>
      <c r="M260" s="3"/>
      <c r="N260" s="3">
        <f t="shared" si="4"/>
        <v>2</v>
      </c>
    </row>
    <row r="261" spans="1:14">
      <c r="A261" s="5" t="s">
        <v>759</v>
      </c>
      <c r="B261" s="5" t="s">
        <v>458</v>
      </c>
      <c r="C261" s="10"/>
      <c r="D261" s="11"/>
      <c r="E261" s="5"/>
      <c r="F261" s="1"/>
      <c r="G261" s="2">
        <v>1</v>
      </c>
      <c r="H261" s="2"/>
      <c r="I261" s="1"/>
      <c r="J261" s="1"/>
      <c r="K261" s="1"/>
      <c r="L261" s="1"/>
      <c r="M261" s="1"/>
      <c r="N261" s="3">
        <f t="shared" si="4"/>
        <v>1</v>
      </c>
    </row>
    <row r="262" spans="1:14">
      <c r="A262" s="5" t="s">
        <v>424</v>
      </c>
      <c r="B262" s="5" t="s">
        <v>483</v>
      </c>
      <c r="C262" s="10">
        <v>7838536</v>
      </c>
      <c r="D262" s="11" t="s">
        <v>614</v>
      </c>
      <c r="E262" s="5">
        <v>3383608026</v>
      </c>
      <c r="F262" s="3">
        <v>1</v>
      </c>
      <c r="G262" s="2"/>
      <c r="H262" s="2"/>
      <c r="I262" s="3"/>
      <c r="J262" s="3"/>
      <c r="K262" s="3"/>
      <c r="L262" s="3"/>
      <c r="M262" s="3"/>
      <c r="N262" s="3">
        <f t="shared" si="4"/>
        <v>1</v>
      </c>
    </row>
    <row r="263" spans="1:14">
      <c r="A263" s="5" t="s">
        <v>451</v>
      </c>
      <c r="B263" s="5" t="s">
        <v>462</v>
      </c>
      <c r="C263" s="10">
        <v>160866091</v>
      </c>
      <c r="D263" s="5"/>
      <c r="E263" s="5"/>
      <c r="F263" s="3">
        <v>1</v>
      </c>
      <c r="G263" s="2">
        <v>1</v>
      </c>
      <c r="H263" s="2"/>
      <c r="I263" s="3"/>
      <c r="J263" s="3"/>
      <c r="K263" s="3"/>
      <c r="L263" s="3"/>
      <c r="M263" s="3"/>
      <c r="N263" s="3">
        <f t="shared" si="4"/>
        <v>2</v>
      </c>
    </row>
    <row r="264" spans="1:14">
      <c r="A264" s="5" t="s">
        <v>773</v>
      </c>
      <c r="B264" s="5" t="s">
        <v>458</v>
      </c>
      <c r="C264" s="10"/>
      <c r="D264" s="11"/>
      <c r="E264" s="5"/>
      <c r="F264" s="1"/>
      <c r="G264" s="2">
        <v>1</v>
      </c>
      <c r="H264" s="2"/>
      <c r="I264" s="1"/>
      <c r="J264" s="1"/>
      <c r="K264" s="1"/>
      <c r="L264" s="1"/>
      <c r="M264" s="1"/>
      <c r="N264" s="3">
        <f t="shared" si="4"/>
        <v>1</v>
      </c>
    </row>
    <row r="265" spans="1:14">
      <c r="A265" s="5" t="s">
        <v>764</v>
      </c>
      <c r="B265" s="5" t="s">
        <v>464</v>
      </c>
      <c r="C265" s="10">
        <v>7835397</v>
      </c>
      <c r="D265" s="11"/>
      <c r="E265" s="5"/>
      <c r="F265" s="1"/>
      <c r="G265" s="2">
        <v>1</v>
      </c>
      <c r="H265" s="2"/>
      <c r="I265" s="1"/>
      <c r="J265" s="1"/>
      <c r="K265" s="1"/>
      <c r="L265" s="1"/>
      <c r="M265" s="1"/>
      <c r="N265" s="3">
        <f t="shared" si="4"/>
        <v>1</v>
      </c>
    </row>
    <row r="266" spans="1:14">
      <c r="A266" s="5" t="s">
        <v>781</v>
      </c>
      <c r="B266" s="5" t="s">
        <v>465</v>
      </c>
      <c r="C266" s="10">
        <v>7838355</v>
      </c>
      <c r="D266" s="11"/>
      <c r="E266" s="5"/>
      <c r="F266" s="1"/>
      <c r="G266" s="2">
        <v>1</v>
      </c>
      <c r="H266" s="2"/>
      <c r="I266" s="1"/>
      <c r="J266" s="1"/>
      <c r="K266" s="1"/>
      <c r="L266" s="1"/>
      <c r="M266" s="1"/>
      <c r="N266" s="3">
        <f t="shared" si="4"/>
        <v>1</v>
      </c>
    </row>
    <row r="267" spans="1:14">
      <c r="A267" s="5" t="s">
        <v>765</v>
      </c>
      <c r="B267" s="5" t="s">
        <v>465</v>
      </c>
      <c r="C267" s="10">
        <v>7838382</v>
      </c>
      <c r="D267" s="5"/>
      <c r="E267" s="5"/>
      <c r="F267" s="1"/>
      <c r="G267" s="2">
        <v>1</v>
      </c>
      <c r="H267" s="2"/>
      <c r="I267" s="1"/>
      <c r="J267" s="1"/>
      <c r="K267" s="1"/>
      <c r="L267" s="1"/>
      <c r="M267" s="1"/>
      <c r="N267" s="3">
        <f t="shared" si="4"/>
        <v>1</v>
      </c>
    </row>
    <row r="268" spans="1:14">
      <c r="A268" s="5" t="s">
        <v>301</v>
      </c>
      <c r="B268" s="5" t="s">
        <v>458</v>
      </c>
      <c r="C268" s="10"/>
      <c r="D268" s="11" t="s">
        <v>615</v>
      </c>
      <c r="E268" s="5">
        <v>3207505640</v>
      </c>
      <c r="F268" s="3">
        <v>1</v>
      </c>
      <c r="G268" s="2"/>
      <c r="H268" s="2"/>
      <c r="I268" s="3"/>
      <c r="J268" s="3"/>
      <c r="K268" s="3"/>
      <c r="L268" s="3"/>
      <c r="M268" s="3"/>
      <c r="N268" s="3">
        <f t="shared" si="4"/>
        <v>1</v>
      </c>
    </row>
    <row r="269" spans="1:14">
      <c r="A269" s="5" t="s">
        <v>323</v>
      </c>
      <c r="B269" s="5" t="s">
        <v>463</v>
      </c>
      <c r="C269" s="10"/>
      <c r="D269" s="11" t="s">
        <v>616</v>
      </c>
      <c r="E269" s="5">
        <v>3939811575</v>
      </c>
      <c r="F269" s="3">
        <v>1</v>
      </c>
      <c r="G269" s="2">
        <v>1</v>
      </c>
      <c r="H269" s="2"/>
      <c r="I269" s="3"/>
      <c r="J269" s="3"/>
      <c r="K269" s="3"/>
      <c r="L269" s="3"/>
      <c r="M269" s="3"/>
      <c r="N269" s="3">
        <f t="shared" si="4"/>
        <v>2</v>
      </c>
    </row>
    <row r="270" spans="1:14">
      <c r="A270" s="5" t="s">
        <v>775</v>
      </c>
      <c r="B270" s="5" t="s">
        <v>463</v>
      </c>
      <c r="C270" s="10">
        <v>161092464</v>
      </c>
      <c r="D270" s="11"/>
      <c r="E270" s="5"/>
      <c r="F270" s="1"/>
      <c r="G270" s="2">
        <v>1</v>
      </c>
      <c r="H270" s="2"/>
      <c r="I270" s="1"/>
      <c r="J270" s="1"/>
      <c r="K270" s="1"/>
      <c r="L270" s="1"/>
      <c r="M270" s="1"/>
      <c r="N270" s="3">
        <f t="shared" si="4"/>
        <v>1</v>
      </c>
    </row>
    <row r="271" spans="1:14">
      <c r="A271" s="5" t="s">
        <v>279</v>
      </c>
      <c r="B271" s="5" t="s">
        <v>464</v>
      </c>
      <c r="C271" s="10">
        <v>7860881</v>
      </c>
      <c r="D271" s="5"/>
      <c r="E271" s="5">
        <v>3396546448</v>
      </c>
      <c r="F271" s="3">
        <v>1</v>
      </c>
      <c r="G271" s="2">
        <v>1</v>
      </c>
      <c r="H271" s="2"/>
      <c r="I271" s="3"/>
      <c r="J271" s="3"/>
      <c r="K271" s="3"/>
      <c r="L271" s="3"/>
      <c r="M271" s="3"/>
      <c r="N271" s="3">
        <f t="shared" si="4"/>
        <v>2</v>
      </c>
    </row>
    <row r="272" spans="1:14">
      <c r="A272" s="5" t="s">
        <v>390</v>
      </c>
      <c r="B272" s="5" t="s">
        <v>646</v>
      </c>
      <c r="C272" s="10"/>
      <c r="D272" s="5"/>
      <c r="E272" s="5"/>
      <c r="F272" s="3">
        <v>1</v>
      </c>
      <c r="G272" s="2">
        <v>1</v>
      </c>
      <c r="H272" s="2"/>
      <c r="I272" s="3"/>
      <c r="J272" s="3"/>
      <c r="K272" s="3"/>
      <c r="L272" s="3"/>
      <c r="M272" s="3"/>
      <c r="N272" s="3">
        <f t="shared" si="4"/>
        <v>2</v>
      </c>
    </row>
    <row r="273" spans="1:14">
      <c r="A273" s="5" t="s">
        <v>425</v>
      </c>
      <c r="B273" s="5" t="s">
        <v>458</v>
      </c>
      <c r="C273" s="10"/>
      <c r="D273" s="11" t="s">
        <v>617</v>
      </c>
      <c r="E273" s="5">
        <v>3472974405</v>
      </c>
      <c r="F273" s="3">
        <v>1</v>
      </c>
      <c r="G273" s="2"/>
      <c r="H273" s="2"/>
      <c r="I273" s="3"/>
      <c r="J273" s="3"/>
      <c r="K273" s="3"/>
      <c r="L273" s="3"/>
      <c r="M273" s="3"/>
      <c r="N273" s="3">
        <f t="shared" si="4"/>
        <v>1</v>
      </c>
    </row>
    <row r="274" spans="1:14">
      <c r="A274" s="5" t="s">
        <v>364</v>
      </c>
      <c r="B274" s="5" t="s">
        <v>477</v>
      </c>
      <c r="C274" s="10">
        <v>7837986</v>
      </c>
      <c r="D274" s="11" t="s">
        <v>618</v>
      </c>
      <c r="E274" s="5">
        <v>3356285623</v>
      </c>
      <c r="F274" s="3">
        <v>1</v>
      </c>
      <c r="G274" s="2"/>
      <c r="H274" s="2"/>
      <c r="I274" s="3"/>
      <c r="J274" s="3"/>
      <c r="K274" s="3"/>
      <c r="L274" s="3"/>
      <c r="M274" s="3"/>
      <c r="N274" s="3">
        <f t="shared" si="4"/>
        <v>1</v>
      </c>
    </row>
    <row r="275" spans="1:14">
      <c r="A275" s="5" t="s">
        <v>766</v>
      </c>
      <c r="B275" s="5" t="s">
        <v>655</v>
      </c>
      <c r="C275" s="10"/>
      <c r="D275" s="5"/>
      <c r="E275" s="5"/>
      <c r="F275" s="1"/>
      <c r="G275" s="2">
        <v>1</v>
      </c>
      <c r="H275" s="2"/>
      <c r="I275" s="1"/>
      <c r="J275" s="1"/>
      <c r="K275" s="1"/>
      <c r="L275" s="1"/>
      <c r="M275" s="1"/>
      <c r="N275" s="3">
        <f t="shared" si="4"/>
        <v>1</v>
      </c>
    </row>
    <row r="276" spans="1:14">
      <c r="A276" s="5" t="s">
        <v>280</v>
      </c>
      <c r="B276" s="5" t="s">
        <v>458</v>
      </c>
      <c r="C276" s="10"/>
      <c r="D276" s="5"/>
      <c r="E276" s="5"/>
      <c r="F276" s="3">
        <v>1</v>
      </c>
      <c r="G276" s="2">
        <v>1</v>
      </c>
      <c r="H276" s="2"/>
      <c r="I276" s="3"/>
      <c r="J276" s="3"/>
      <c r="K276" s="3"/>
      <c r="L276" s="3"/>
      <c r="M276" s="3"/>
      <c r="N276" s="3">
        <f t="shared" si="4"/>
        <v>2</v>
      </c>
    </row>
    <row r="277" spans="1:14">
      <c r="A277" s="5" t="s">
        <v>771</v>
      </c>
      <c r="B277" s="5" t="s">
        <v>462</v>
      </c>
      <c r="C277" s="10"/>
      <c r="D277" s="11"/>
      <c r="E277" s="5"/>
      <c r="F277" s="1"/>
      <c r="G277" s="2">
        <v>1</v>
      </c>
      <c r="H277" s="2"/>
      <c r="I277" s="1"/>
      <c r="J277" s="1"/>
      <c r="K277" s="1"/>
      <c r="L277" s="1"/>
      <c r="M277" s="1"/>
      <c r="N277" s="3">
        <f t="shared" si="4"/>
        <v>1</v>
      </c>
    </row>
    <row r="278" spans="1:14">
      <c r="A278" s="5" t="s">
        <v>761</v>
      </c>
      <c r="B278" s="5" t="s">
        <v>471</v>
      </c>
      <c r="C278" s="10"/>
      <c r="D278" s="5"/>
      <c r="E278" s="5"/>
      <c r="F278" s="1"/>
      <c r="G278" s="2">
        <v>1</v>
      </c>
      <c r="H278" s="2"/>
      <c r="I278" s="1"/>
      <c r="J278" s="1"/>
      <c r="K278" s="1"/>
      <c r="L278" s="1"/>
      <c r="M278" s="1"/>
      <c r="N278" s="3">
        <f t="shared" si="4"/>
        <v>1</v>
      </c>
    </row>
    <row r="279" spans="1:14">
      <c r="A279" s="5" t="s">
        <v>774</v>
      </c>
      <c r="B279" s="5" t="s">
        <v>458</v>
      </c>
      <c r="C279" s="10"/>
      <c r="D279" s="11" t="s">
        <v>620</v>
      </c>
      <c r="E279" s="5">
        <v>3280522091</v>
      </c>
      <c r="F279" s="1"/>
      <c r="G279" s="2">
        <v>1</v>
      </c>
      <c r="H279" s="2"/>
      <c r="I279" s="1"/>
      <c r="J279" s="1"/>
      <c r="K279" s="1"/>
      <c r="L279" s="1"/>
      <c r="M279" s="1"/>
      <c r="N279" s="3">
        <f t="shared" si="4"/>
        <v>1</v>
      </c>
    </row>
    <row r="280" spans="1:14">
      <c r="A280" s="5" t="s">
        <v>391</v>
      </c>
      <c r="B280" s="5" t="s">
        <v>458</v>
      </c>
      <c r="C280" s="10"/>
      <c r="D280" s="5"/>
      <c r="E280" s="5"/>
      <c r="F280" s="3">
        <v>1</v>
      </c>
      <c r="G280" s="2"/>
      <c r="H280" s="2"/>
      <c r="I280" s="3"/>
      <c r="J280" s="3"/>
      <c r="K280" s="3"/>
      <c r="L280" s="3"/>
      <c r="M280" s="3"/>
      <c r="N280" s="3">
        <f t="shared" si="4"/>
        <v>1</v>
      </c>
    </row>
    <row r="281" spans="1:14">
      <c r="A281" s="5" t="s">
        <v>412</v>
      </c>
      <c r="B281" s="5" t="s">
        <v>458</v>
      </c>
      <c r="C281" s="10"/>
      <c r="D281" s="11" t="s">
        <v>619</v>
      </c>
      <c r="E281" s="5">
        <v>3480673292</v>
      </c>
      <c r="F281" s="3">
        <v>1</v>
      </c>
      <c r="G281" s="2"/>
      <c r="H281" s="2"/>
      <c r="I281" s="3"/>
      <c r="J281" s="3"/>
      <c r="K281" s="3"/>
      <c r="L281" s="3"/>
      <c r="M281" s="3"/>
      <c r="N281" s="3">
        <f t="shared" si="4"/>
        <v>1</v>
      </c>
    </row>
    <row r="282" spans="1:14">
      <c r="A282" s="5" t="s">
        <v>377</v>
      </c>
      <c r="B282" s="5" t="s">
        <v>458</v>
      </c>
      <c r="C282" s="10"/>
      <c r="D282" s="11" t="s">
        <v>620</v>
      </c>
      <c r="E282" s="5">
        <v>3280522091</v>
      </c>
      <c r="F282" s="3">
        <v>1</v>
      </c>
      <c r="G282" s="2"/>
      <c r="H282" s="2"/>
      <c r="I282" s="3"/>
      <c r="J282" s="3"/>
      <c r="K282" s="3"/>
      <c r="L282" s="3"/>
      <c r="M282" s="3"/>
      <c r="N282" s="3">
        <f t="shared" si="4"/>
        <v>1</v>
      </c>
    </row>
    <row r="283" spans="1:14">
      <c r="A283" s="5" t="s">
        <v>763</v>
      </c>
      <c r="B283" s="5" t="s">
        <v>477</v>
      </c>
      <c r="C283" s="10"/>
      <c r="D283" s="5"/>
      <c r="E283" s="5"/>
      <c r="F283" s="1"/>
      <c r="G283" s="2">
        <v>1</v>
      </c>
      <c r="H283" s="2"/>
      <c r="I283" s="1"/>
      <c r="J283" s="1"/>
      <c r="K283" s="1"/>
      <c r="L283" s="1"/>
      <c r="M283" s="1"/>
      <c r="N283" s="3">
        <f t="shared" si="4"/>
        <v>1</v>
      </c>
    </row>
    <row r="284" spans="1:14">
      <c r="A284" s="5" t="s">
        <v>777</v>
      </c>
      <c r="B284" s="5" t="s">
        <v>457</v>
      </c>
      <c r="C284" s="10"/>
      <c r="D284" s="11"/>
      <c r="E284" s="5"/>
      <c r="F284" s="1"/>
      <c r="G284" s="2">
        <v>1</v>
      </c>
      <c r="H284" s="2"/>
      <c r="I284" s="1"/>
      <c r="J284" s="1"/>
      <c r="K284" s="1"/>
      <c r="L284" s="1"/>
      <c r="M284" s="1"/>
      <c r="N284" s="3">
        <f t="shared" si="4"/>
        <v>1</v>
      </c>
    </row>
    <row r="285" spans="1:14">
      <c r="A285" s="5" t="s">
        <v>318</v>
      </c>
      <c r="B285" s="5" t="s">
        <v>457</v>
      </c>
      <c r="C285" s="10">
        <v>161018224</v>
      </c>
      <c r="D285" s="11" t="s">
        <v>621</v>
      </c>
      <c r="E285" s="5"/>
      <c r="F285" s="3">
        <v>1</v>
      </c>
      <c r="G285" s="2"/>
      <c r="H285" s="2"/>
      <c r="I285" s="3"/>
      <c r="J285" s="3"/>
      <c r="K285" s="3"/>
      <c r="L285" s="3"/>
      <c r="M285" s="3"/>
      <c r="N285" s="3">
        <f t="shared" si="4"/>
        <v>1</v>
      </c>
    </row>
    <row r="286" spans="1:14">
      <c r="A286" s="5" t="s">
        <v>420</v>
      </c>
      <c r="B286" s="5" t="s">
        <v>471</v>
      </c>
      <c r="C286" s="10"/>
      <c r="D286" s="5"/>
      <c r="E286" s="5">
        <v>3394104463</v>
      </c>
      <c r="F286" s="3">
        <v>1</v>
      </c>
      <c r="G286" s="2"/>
      <c r="H286" s="2"/>
      <c r="I286" s="3"/>
      <c r="J286" s="3"/>
      <c r="K286" s="3"/>
      <c r="L286" s="3"/>
      <c r="M286" s="3"/>
      <c r="N286" s="3">
        <f t="shared" si="4"/>
        <v>1</v>
      </c>
    </row>
    <row r="287" spans="1:14">
      <c r="A287" s="5" t="s">
        <v>296</v>
      </c>
      <c r="B287" s="5" t="s">
        <v>458</v>
      </c>
      <c r="C287" s="10"/>
      <c r="D287" s="11" t="s">
        <v>622</v>
      </c>
      <c r="E287" s="5">
        <v>3663589235</v>
      </c>
      <c r="F287" s="3">
        <v>1</v>
      </c>
      <c r="G287" s="2"/>
      <c r="H287" s="2"/>
      <c r="I287" s="3"/>
      <c r="J287" s="3"/>
      <c r="K287" s="3"/>
      <c r="L287" s="3"/>
      <c r="M287" s="3"/>
      <c r="N287" s="3">
        <f t="shared" si="4"/>
        <v>1</v>
      </c>
    </row>
    <row r="288" spans="1:14">
      <c r="A288" s="5" t="s">
        <v>309</v>
      </c>
      <c r="B288" s="5" t="s">
        <v>464</v>
      </c>
      <c r="C288" s="10">
        <v>7835403</v>
      </c>
      <c r="D288" s="11" t="s">
        <v>623</v>
      </c>
      <c r="E288" s="5">
        <v>3663599556</v>
      </c>
      <c r="F288" s="3">
        <v>1</v>
      </c>
      <c r="G288" s="2"/>
      <c r="H288" s="2"/>
      <c r="I288" s="3"/>
      <c r="J288" s="3"/>
      <c r="K288" s="3"/>
      <c r="L288" s="3"/>
      <c r="M288" s="3"/>
      <c r="N288" s="3">
        <f t="shared" si="4"/>
        <v>1</v>
      </c>
    </row>
    <row r="289" spans="1:14">
      <c r="A289" s="5" t="s">
        <v>770</v>
      </c>
      <c r="B289" s="5" t="s">
        <v>464</v>
      </c>
      <c r="C289" s="10"/>
      <c r="D289" s="11"/>
      <c r="E289" s="5"/>
      <c r="F289" s="1"/>
      <c r="G289" s="2">
        <v>1</v>
      </c>
      <c r="H289" s="2"/>
      <c r="I289" s="1"/>
      <c r="J289" s="1"/>
      <c r="K289" s="1"/>
      <c r="L289" s="1"/>
      <c r="M289" s="1"/>
      <c r="N289" s="3">
        <f t="shared" si="4"/>
        <v>1</v>
      </c>
    </row>
    <row r="290" spans="1:14">
      <c r="A290" s="5" t="s">
        <v>778</v>
      </c>
      <c r="B290" s="5" t="s">
        <v>462</v>
      </c>
      <c r="C290" s="10"/>
      <c r="D290" s="5"/>
      <c r="E290" s="5"/>
      <c r="F290" s="1"/>
      <c r="G290" s="2">
        <v>1</v>
      </c>
      <c r="H290" s="2"/>
      <c r="I290" s="1"/>
      <c r="J290" s="1"/>
      <c r="K290" s="1"/>
      <c r="L290" s="1"/>
      <c r="M290" s="1"/>
      <c r="N290" s="3">
        <f t="shared" si="4"/>
        <v>1</v>
      </c>
    </row>
    <row r="291" spans="1:14">
      <c r="A291" s="5" t="s">
        <v>427</v>
      </c>
      <c r="B291" s="5" t="s">
        <v>462</v>
      </c>
      <c r="C291" s="10">
        <v>160968585</v>
      </c>
      <c r="D291" s="5"/>
      <c r="E291" s="5"/>
      <c r="F291" s="3">
        <v>1</v>
      </c>
      <c r="G291" s="2"/>
      <c r="H291" s="2"/>
      <c r="I291" s="3"/>
      <c r="J291" s="3"/>
      <c r="K291" s="3"/>
      <c r="L291" s="3"/>
      <c r="M291" s="3"/>
      <c r="N291" s="3">
        <f t="shared" si="4"/>
        <v>1</v>
      </c>
    </row>
    <row r="292" spans="1:14">
      <c r="A292" s="5" t="s">
        <v>762</v>
      </c>
      <c r="B292" s="5" t="s">
        <v>458</v>
      </c>
      <c r="C292" s="10"/>
      <c r="D292" s="11"/>
      <c r="E292" s="5"/>
      <c r="F292" s="1"/>
      <c r="G292" s="2">
        <v>1</v>
      </c>
      <c r="H292" s="2"/>
      <c r="I292" s="1"/>
      <c r="J292" s="1"/>
      <c r="K292" s="1"/>
      <c r="L292" s="1"/>
      <c r="M292" s="1"/>
      <c r="N292" s="3">
        <f t="shared" si="4"/>
        <v>1</v>
      </c>
    </row>
    <row r="293" spans="1:14">
      <c r="A293" s="5" t="s">
        <v>341</v>
      </c>
      <c r="B293" s="5" t="s">
        <v>460</v>
      </c>
      <c r="C293" s="10"/>
      <c r="D293" s="11" t="s">
        <v>624</v>
      </c>
      <c r="E293" s="5">
        <v>3382719865</v>
      </c>
      <c r="F293" s="3">
        <v>1</v>
      </c>
      <c r="G293" s="2"/>
      <c r="H293" s="2"/>
      <c r="I293" s="3"/>
      <c r="J293" s="3"/>
      <c r="K293" s="3"/>
      <c r="L293" s="3"/>
      <c r="M293" s="3"/>
      <c r="N293" s="3">
        <f t="shared" si="4"/>
        <v>1</v>
      </c>
    </row>
    <row r="294" spans="1:14">
      <c r="A294" s="5" t="s">
        <v>447</v>
      </c>
      <c r="B294" s="5" t="s">
        <v>458</v>
      </c>
      <c r="C294" s="10"/>
      <c r="D294" s="5"/>
      <c r="E294" s="5"/>
      <c r="F294" s="3">
        <v>1</v>
      </c>
      <c r="G294" s="2">
        <v>1</v>
      </c>
      <c r="H294" s="2"/>
      <c r="I294" s="3"/>
      <c r="J294" s="3"/>
      <c r="K294" s="3"/>
      <c r="L294" s="3"/>
      <c r="M294" s="3"/>
      <c r="N294" s="3">
        <f t="shared" si="4"/>
        <v>2</v>
      </c>
    </row>
    <row r="295" spans="1:14">
      <c r="A295" s="5" t="s">
        <v>783</v>
      </c>
      <c r="B295" s="5" t="s">
        <v>464</v>
      </c>
      <c r="C295" s="10">
        <v>7835399</v>
      </c>
      <c r="D295" s="5"/>
      <c r="E295" s="5"/>
      <c r="F295" s="1"/>
      <c r="G295" s="2">
        <v>1</v>
      </c>
      <c r="H295" s="2"/>
      <c r="I295" s="1"/>
      <c r="J295" s="1"/>
      <c r="K295" s="1"/>
      <c r="L295" s="1"/>
      <c r="M295" s="1"/>
      <c r="N295" s="3">
        <f t="shared" si="4"/>
        <v>1</v>
      </c>
    </row>
    <row r="296" spans="1:14">
      <c r="A296" s="5" t="s">
        <v>319</v>
      </c>
      <c r="B296" s="5" t="s">
        <v>457</v>
      </c>
      <c r="C296" s="10" t="s">
        <v>625</v>
      </c>
      <c r="D296" s="5"/>
      <c r="E296" s="5">
        <v>3287555497</v>
      </c>
      <c r="F296" s="3">
        <v>1</v>
      </c>
      <c r="G296" s="2"/>
      <c r="H296" s="2"/>
      <c r="I296" s="3"/>
      <c r="J296" s="3"/>
      <c r="K296" s="3"/>
      <c r="L296" s="3"/>
      <c r="M296" s="3"/>
      <c r="N296" s="3">
        <f t="shared" si="4"/>
        <v>1</v>
      </c>
    </row>
    <row r="297" spans="1:14">
      <c r="A297" s="5" t="s">
        <v>767</v>
      </c>
      <c r="B297" s="5" t="s">
        <v>464</v>
      </c>
      <c r="C297" s="10">
        <v>7835404</v>
      </c>
      <c r="D297" s="11"/>
      <c r="E297" s="5"/>
      <c r="F297" s="1"/>
      <c r="G297" s="2">
        <v>1</v>
      </c>
      <c r="H297" s="2"/>
      <c r="I297" s="1"/>
      <c r="J297" s="1"/>
      <c r="K297" s="1"/>
      <c r="L297" s="1"/>
      <c r="M297" s="1"/>
      <c r="N297" s="3">
        <f t="shared" si="4"/>
        <v>1</v>
      </c>
    </row>
    <row r="298" spans="1:14">
      <c r="A298" s="5" t="s">
        <v>359</v>
      </c>
      <c r="B298" s="5" t="s">
        <v>458</v>
      </c>
      <c r="C298" s="10"/>
      <c r="D298" s="5"/>
      <c r="E298" s="5"/>
      <c r="F298" s="3">
        <v>1</v>
      </c>
      <c r="G298" s="2"/>
      <c r="H298" s="2"/>
      <c r="I298" s="3"/>
      <c r="J298" s="3"/>
      <c r="K298" s="3"/>
      <c r="L298" s="3"/>
      <c r="M298" s="3"/>
      <c r="N298" s="3">
        <f t="shared" si="4"/>
        <v>1</v>
      </c>
    </row>
    <row r="299" spans="1:14">
      <c r="A299" s="5" t="s">
        <v>392</v>
      </c>
      <c r="B299" s="5" t="s">
        <v>458</v>
      </c>
      <c r="C299" s="10"/>
      <c r="D299" s="11" t="s">
        <v>626</v>
      </c>
      <c r="E299" s="5">
        <v>3480012508</v>
      </c>
      <c r="F299" s="3">
        <v>1</v>
      </c>
      <c r="G299" s="2"/>
      <c r="H299" s="2"/>
      <c r="I299" s="3"/>
      <c r="J299" s="3"/>
      <c r="K299" s="3"/>
      <c r="L299" s="3"/>
      <c r="M299" s="3"/>
      <c r="N299" s="3">
        <f t="shared" si="4"/>
        <v>1</v>
      </c>
    </row>
    <row r="300" spans="1:14">
      <c r="A300" s="5" t="s">
        <v>378</v>
      </c>
      <c r="B300" s="5" t="s">
        <v>463</v>
      </c>
      <c r="C300" s="10">
        <v>160991823</v>
      </c>
      <c r="D300" s="11" t="s">
        <v>627</v>
      </c>
      <c r="E300" s="5">
        <v>3484938514</v>
      </c>
      <c r="F300" s="3">
        <v>1</v>
      </c>
      <c r="G300" s="2"/>
      <c r="H300" s="2"/>
      <c r="I300" s="3"/>
      <c r="J300" s="3"/>
      <c r="K300" s="3"/>
      <c r="L300" s="3"/>
      <c r="M300" s="3"/>
      <c r="N300" s="3">
        <f t="shared" si="4"/>
        <v>1</v>
      </c>
    </row>
    <row r="301" spans="1:14">
      <c r="A301" s="5" t="s">
        <v>393</v>
      </c>
      <c r="B301" s="5" t="s">
        <v>458</v>
      </c>
      <c r="C301" s="10"/>
      <c r="D301" s="11" t="s">
        <v>629</v>
      </c>
      <c r="E301" s="5">
        <v>3484779543</v>
      </c>
      <c r="F301" s="3">
        <v>1</v>
      </c>
      <c r="G301" s="2"/>
      <c r="H301" s="2"/>
      <c r="I301" s="3"/>
      <c r="J301" s="3"/>
      <c r="K301" s="3"/>
      <c r="L301" s="3"/>
      <c r="M301" s="3"/>
      <c r="N301" s="3">
        <f t="shared" si="4"/>
        <v>1</v>
      </c>
    </row>
    <row r="302" spans="1:14">
      <c r="A302" s="5" t="s">
        <v>439</v>
      </c>
      <c r="B302" s="5" t="s">
        <v>457</v>
      </c>
      <c r="C302" s="10" t="s">
        <v>628</v>
      </c>
      <c r="D302" s="5"/>
      <c r="E302" s="5">
        <v>3479612402</v>
      </c>
      <c r="F302" s="3">
        <v>1</v>
      </c>
      <c r="G302" s="2"/>
      <c r="H302" s="2"/>
      <c r="I302" s="3"/>
      <c r="J302" s="3"/>
      <c r="K302" s="3"/>
      <c r="L302" s="3"/>
      <c r="M302" s="3"/>
      <c r="N302" s="3">
        <f t="shared" si="4"/>
        <v>1</v>
      </c>
    </row>
    <row r="303" spans="1:14">
      <c r="A303" s="5" t="s">
        <v>784</v>
      </c>
      <c r="B303" s="5" t="s">
        <v>464</v>
      </c>
      <c r="C303" s="10">
        <v>7835401</v>
      </c>
      <c r="D303" s="11"/>
      <c r="E303" s="5"/>
      <c r="F303" s="1"/>
      <c r="G303" s="2">
        <v>1</v>
      </c>
      <c r="H303" s="2"/>
      <c r="I303" s="1"/>
      <c r="J303" s="1"/>
      <c r="K303" s="1"/>
      <c r="L303" s="1"/>
      <c r="M303" s="1"/>
      <c r="N303" s="3">
        <f t="shared" si="4"/>
        <v>1</v>
      </c>
    </row>
    <row r="304" spans="1:14">
      <c r="A304" s="5" t="s">
        <v>321</v>
      </c>
      <c r="B304" s="5" t="s">
        <v>488</v>
      </c>
      <c r="C304" s="10">
        <v>7838829</v>
      </c>
      <c r="D304" s="5"/>
      <c r="E304" s="5"/>
      <c r="F304" s="3">
        <v>1</v>
      </c>
      <c r="G304" s="2">
        <v>1</v>
      </c>
      <c r="H304" s="2"/>
      <c r="I304" s="3"/>
      <c r="J304" s="3"/>
      <c r="K304" s="3"/>
      <c r="L304" s="3"/>
      <c r="M304" s="3"/>
      <c r="N304" s="3">
        <f t="shared" si="4"/>
        <v>2</v>
      </c>
    </row>
    <row r="305" spans="1:14">
      <c r="A305" s="5" t="s">
        <v>431</v>
      </c>
      <c r="B305" s="5" t="s">
        <v>457</v>
      </c>
      <c r="C305" s="10" t="s">
        <v>630</v>
      </c>
      <c r="D305" s="5"/>
      <c r="E305" s="5"/>
      <c r="F305" s="3">
        <v>1</v>
      </c>
      <c r="G305" s="2"/>
      <c r="H305" s="2"/>
      <c r="I305" s="3"/>
      <c r="J305" s="3"/>
      <c r="K305" s="3"/>
      <c r="L305" s="3"/>
      <c r="M305" s="3"/>
      <c r="N305" s="3">
        <f t="shared" si="4"/>
        <v>1</v>
      </c>
    </row>
    <row r="306" spans="1:14">
      <c r="A306" s="5" t="s">
        <v>440</v>
      </c>
      <c r="B306" s="5" t="s">
        <v>464</v>
      </c>
      <c r="C306" s="10">
        <v>7835531</v>
      </c>
      <c r="D306" s="11" t="s">
        <v>631</v>
      </c>
      <c r="E306" s="5">
        <v>3484221181</v>
      </c>
      <c r="F306" s="3">
        <v>1</v>
      </c>
      <c r="G306" s="2">
        <v>1</v>
      </c>
      <c r="H306" s="2"/>
      <c r="I306" s="3"/>
      <c r="J306" s="3"/>
      <c r="K306" s="3"/>
      <c r="L306" s="3"/>
      <c r="M306" s="3"/>
      <c r="N306" s="3">
        <f t="shared" si="4"/>
        <v>2</v>
      </c>
    </row>
    <row r="307" spans="1:14">
      <c r="A307" s="5" t="s">
        <v>350</v>
      </c>
      <c r="B307" s="5" t="s">
        <v>459</v>
      </c>
      <c r="C307" s="10" t="s">
        <v>632</v>
      </c>
      <c r="D307" s="5"/>
      <c r="E307" s="5">
        <v>3471752972</v>
      </c>
      <c r="F307" s="3">
        <v>1</v>
      </c>
      <c r="G307" s="2"/>
      <c r="H307" s="2"/>
      <c r="I307" s="3"/>
      <c r="J307" s="3"/>
      <c r="K307" s="3"/>
      <c r="L307" s="3"/>
      <c r="M307" s="3"/>
      <c r="N307" s="3">
        <f t="shared" si="4"/>
        <v>1</v>
      </c>
    </row>
    <row r="308" spans="1:14">
      <c r="A308" s="5" t="s">
        <v>780</v>
      </c>
      <c r="B308" s="5" t="s">
        <v>458</v>
      </c>
      <c r="C308" s="10"/>
      <c r="D308" s="11"/>
      <c r="E308" s="5"/>
      <c r="F308" s="1"/>
      <c r="G308" s="2">
        <v>1</v>
      </c>
      <c r="H308" s="2"/>
      <c r="I308" s="1"/>
      <c r="J308" s="1"/>
      <c r="K308" s="1"/>
      <c r="L308" s="1"/>
      <c r="M308" s="1"/>
      <c r="N308" s="3">
        <f t="shared" si="4"/>
        <v>1</v>
      </c>
    </row>
    <row r="309" spans="1:14">
      <c r="A309" s="5" t="s">
        <v>456</v>
      </c>
      <c r="B309" s="5" t="s">
        <v>463</v>
      </c>
      <c r="C309" s="10">
        <v>161105079</v>
      </c>
      <c r="D309" s="5"/>
      <c r="E309" s="5"/>
      <c r="F309" s="3">
        <v>1</v>
      </c>
      <c r="G309" s="2"/>
      <c r="H309" s="2"/>
      <c r="I309" s="3"/>
      <c r="J309" s="3"/>
      <c r="K309" s="3"/>
      <c r="L309" s="3"/>
      <c r="M309" s="3"/>
      <c r="N309" s="3">
        <f t="shared" si="4"/>
        <v>1</v>
      </c>
    </row>
    <row r="310" spans="1:14">
      <c r="A310" s="5" t="s">
        <v>769</v>
      </c>
      <c r="B310" s="5" t="s">
        <v>462</v>
      </c>
      <c r="C310" s="10"/>
      <c r="D310" s="11"/>
      <c r="E310" s="5"/>
      <c r="F310" s="1"/>
      <c r="G310" s="2">
        <v>1</v>
      </c>
      <c r="H310" s="2"/>
      <c r="I310" s="1"/>
      <c r="J310" s="1"/>
      <c r="K310" s="1"/>
      <c r="L310" s="1"/>
      <c r="M310" s="1"/>
      <c r="N310" s="3">
        <f t="shared" si="4"/>
        <v>1</v>
      </c>
    </row>
    <row r="311" spans="1:14">
      <c r="A311" s="5" t="s">
        <v>782</v>
      </c>
      <c r="B311" s="5" t="s">
        <v>462</v>
      </c>
      <c r="C311" s="10"/>
      <c r="D311" s="11"/>
      <c r="E311" s="5"/>
      <c r="F311" s="1"/>
      <c r="G311" s="2">
        <v>1</v>
      </c>
      <c r="H311" s="2"/>
      <c r="I311" s="1"/>
      <c r="J311" s="1"/>
      <c r="K311" s="1"/>
      <c r="L311" s="1"/>
      <c r="M311" s="1"/>
      <c r="N311" s="3">
        <f t="shared" si="4"/>
        <v>1</v>
      </c>
    </row>
    <row r="312" spans="1:14">
      <c r="A312" s="5" t="s">
        <v>302</v>
      </c>
      <c r="B312" s="5" t="s">
        <v>458</v>
      </c>
      <c r="C312" s="10"/>
      <c r="D312" s="11" t="s">
        <v>633</v>
      </c>
      <c r="E312" s="5">
        <v>3483397644</v>
      </c>
      <c r="F312" s="3">
        <v>1</v>
      </c>
      <c r="G312" s="2"/>
      <c r="H312" s="2"/>
      <c r="I312" s="3"/>
      <c r="J312" s="3"/>
      <c r="K312" s="3"/>
      <c r="L312" s="3"/>
      <c r="M312" s="3"/>
      <c r="N312" s="3">
        <f t="shared" si="4"/>
        <v>1</v>
      </c>
    </row>
    <row r="313" spans="1:14">
      <c r="A313" s="5" t="s">
        <v>776</v>
      </c>
      <c r="B313" s="5" t="s">
        <v>658</v>
      </c>
      <c r="C313" s="10" t="s">
        <v>661</v>
      </c>
      <c r="D313" s="11"/>
      <c r="E313" s="5"/>
      <c r="F313" s="1"/>
      <c r="G313" s="2">
        <v>1</v>
      </c>
      <c r="H313" s="2"/>
      <c r="I313" s="1"/>
      <c r="J313" s="1"/>
      <c r="K313" s="1"/>
      <c r="L313" s="1"/>
      <c r="M313" s="1"/>
      <c r="N313" s="3">
        <f t="shared" si="4"/>
        <v>1</v>
      </c>
    </row>
    <row r="314" spans="1:14">
      <c r="A314" s="5" t="s">
        <v>760</v>
      </c>
      <c r="B314" s="5" t="s">
        <v>646</v>
      </c>
      <c r="C314" s="10"/>
      <c r="D314" s="11"/>
      <c r="E314" s="5"/>
      <c r="F314" s="1"/>
      <c r="G314" s="2">
        <v>1</v>
      </c>
      <c r="H314" s="2"/>
      <c r="I314" s="1"/>
      <c r="J314" s="1"/>
      <c r="K314" s="1"/>
      <c r="L314" s="1"/>
      <c r="M314" s="1"/>
      <c r="N314" s="3">
        <f t="shared" si="4"/>
        <v>1</v>
      </c>
    </row>
    <row r="315" spans="1:14">
      <c r="A315" s="5" t="s">
        <v>417</v>
      </c>
      <c r="B315" s="5" t="s">
        <v>489</v>
      </c>
      <c r="C315" s="10"/>
      <c r="D315" s="11" t="s">
        <v>634</v>
      </c>
      <c r="E315" s="5">
        <v>3319873189</v>
      </c>
      <c r="F315" s="3">
        <v>1</v>
      </c>
      <c r="G315" s="2"/>
      <c r="H315" s="2"/>
      <c r="I315" s="3"/>
      <c r="J315" s="3"/>
      <c r="K315" s="3"/>
      <c r="L315" s="3"/>
      <c r="M315" s="3"/>
      <c r="N315" s="3">
        <f t="shared" si="4"/>
        <v>1</v>
      </c>
    </row>
    <row r="316" spans="1:14">
      <c r="A316" s="5" t="s">
        <v>379</v>
      </c>
      <c r="B316" s="5" t="s">
        <v>463</v>
      </c>
      <c r="C316" s="10">
        <v>161092463</v>
      </c>
      <c r="D316" s="5"/>
      <c r="E316" s="5"/>
      <c r="F316" s="3">
        <v>1</v>
      </c>
      <c r="G316" s="2">
        <v>1</v>
      </c>
      <c r="H316" s="2"/>
      <c r="I316" s="3"/>
      <c r="J316" s="3"/>
      <c r="K316" s="3"/>
      <c r="L316" s="3"/>
      <c r="M316" s="3"/>
      <c r="N316" s="3">
        <f t="shared" si="4"/>
        <v>2</v>
      </c>
    </row>
    <row r="317" spans="1:14">
      <c r="A317" s="5" t="s">
        <v>779</v>
      </c>
      <c r="B317" s="5" t="s">
        <v>662</v>
      </c>
      <c r="C317" s="10"/>
      <c r="D317" s="11"/>
      <c r="E317" s="5"/>
      <c r="F317" s="1"/>
      <c r="G317" s="2">
        <v>1</v>
      </c>
      <c r="H317" s="2"/>
      <c r="I317" s="1"/>
      <c r="J317" s="1"/>
      <c r="K317" s="1"/>
      <c r="L317" s="1"/>
      <c r="M317" s="1"/>
      <c r="N317" s="3">
        <f t="shared" si="4"/>
        <v>1</v>
      </c>
    </row>
    <row r="318" spans="1:14">
      <c r="A318" s="5" t="s">
        <v>311</v>
      </c>
      <c r="B318" s="5" t="s">
        <v>458</v>
      </c>
      <c r="C318" s="10"/>
      <c r="D318" s="11" t="s">
        <v>635</v>
      </c>
      <c r="E318" s="5">
        <v>3428005721</v>
      </c>
      <c r="F318" s="3">
        <v>1</v>
      </c>
      <c r="G318" s="2"/>
      <c r="H318" s="2"/>
      <c r="I318" s="3"/>
      <c r="J318" s="3"/>
      <c r="K318" s="3"/>
      <c r="L318" s="3"/>
      <c r="M318" s="3"/>
      <c r="N318" s="3">
        <f t="shared" si="4"/>
        <v>1</v>
      </c>
    </row>
    <row r="319" spans="1:14">
      <c r="A319" s="5" t="s">
        <v>366</v>
      </c>
      <c r="B319" s="5" t="s">
        <v>462</v>
      </c>
      <c r="C319" s="10">
        <v>160838403</v>
      </c>
      <c r="D319" s="5"/>
      <c r="E319" s="5"/>
      <c r="F319" s="3">
        <v>1</v>
      </c>
      <c r="G319" s="2">
        <v>1</v>
      </c>
      <c r="H319" s="2"/>
      <c r="I319" s="3"/>
      <c r="J319" s="3"/>
      <c r="K319" s="3"/>
      <c r="L319" s="3"/>
      <c r="M319" s="3"/>
      <c r="N319" s="3">
        <f t="shared" si="4"/>
        <v>2</v>
      </c>
    </row>
    <row r="320" spans="1:1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3">
        <f t="shared" si="4"/>
        <v>0</v>
      </c>
    </row>
    <row r="321" spans="1:1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3">
        <f t="shared" si="4"/>
        <v>0</v>
      </c>
    </row>
    <row r="322" spans="1:1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3">
        <f t="shared" si="4"/>
        <v>0</v>
      </c>
    </row>
    <row r="323" spans="1:1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3">
        <f t="shared" ref="N323:N386" si="5">SUM(F323:M323)</f>
        <v>0</v>
      </c>
    </row>
    <row r="324" spans="1:1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3">
        <f t="shared" si="5"/>
        <v>0</v>
      </c>
    </row>
    <row r="325" spans="1:1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3">
        <f t="shared" si="5"/>
        <v>0</v>
      </c>
    </row>
    <row r="326" spans="1:1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3">
        <f t="shared" si="5"/>
        <v>0</v>
      </c>
    </row>
    <row r="327" spans="1:1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3">
        <f t="shared" si="5"/>
        <v>0</v>
      </c>
    </row>
    <row r="328" spans="1:1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3">
        <f t="shared" si="5"/>
        <v>0</v>
      </c>
    </row>
    <row r="329" spans="1:1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3">
        <f t="shared" si="5"/>
        <v>0</v>
      </c>
    </row>
    <row r="330" spans="1:1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3">
        <f t="shared" si="5"/>
        <v>0</v>
      </c>
    </row>
    <row r="331" spans="1:1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3">
        <f t="shared" si="5"/>
        <v>0</v>
      </c>
    </row>
    <row r="332" spans="1:1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3">
        <f t="shared" si="5"/>
        <v>0</v>
      </c>
    </row>
    <row r="333" spans="1:1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3">
        <f t="shared" si="5"/>
        <v>0</v>
      </c>
    </row>
    <row r="334" spans="1:1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3">
        <f t="shared" si="5"/>
        <v>0</v>
      </c>
    </row>
    <row r="335" spans="1:1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3">
        <f t="shared" si="5"/>
        <v>0</v>
      </c>
    </row>
    <row r="336" spans="1:1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3">
        <f t="shared" si="5"/>
        <v>0</v>
      </c>
    </row>
    <row r="337" spans="1:1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3">
        <f t="shared" si="5"/>
        <v>0</v>
      </c>
    </row>
    <row r="338" spans="1:1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3">
        <f t="shared" si="5"/>
        <v>0</v>
      </c>
    </row>
    <row r="339" spans="1:1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3">
        <f t="shared" si="5"/>
        <v>0</v>
      </c>
    </row>
    <row r="340" spans="1:1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3">
        <f t="shared" si="5"/>
        <v>0</v>
      </c>
    </row>
    <row r="341" spans="1:1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3">
        <f t="shared" si="5"/>
        <v>0</v>
      </c>
    </row>
    <row r="342" spans="1:1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3">
        <f t="shared" si="5"/>
        <v>0</v>
      </c>
    </row>
    <row r="343" spans="1:1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3">
        <f t="shared" si="5"/>
        <v>0</v>
      </c>
    </row>
    <row r="344" spans="1:1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3">
        <f t="shared" si="5"/>
        <v>0</v>
      </c>
    </row>
    <row r="345" spans="1:1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3">
        <f t="shared" si="5"/>
        <v>0</v>
      </c>
    </row>
    <row r="346" spans="1:1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3">
        <f t="shared" si="5"/>
        <v>0</v>
      </c>
    </row>
    <row r="347" spans="1:1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3">
        <f t="shared" si="5"/>
        <v>0</v>
      </c>
    </row>
    <row r="348" spans="1:1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3">
        <f t="shared" si="5"/>
        <v>0</v>
      </c>
    </row>
    <row r="349" spans="1:1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3">
        <f t="shared" si="5"/>
        <v>0</v>
      </c>
    </row>
    <row r="350" spans="1:1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3">
        <f t="shared" si="5"/>
        <v>0</v>
      </c>
    </row>
    <row r="351" spans="1:1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3">
        <f t="shared" si="5"/>
        <v>0</v>
      </c>
    </row>
    <row r="352" spans="1:1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3">
        <f t="shared" si="5"/>
        <v>0</v>
      </c>
    </row>
    <row r="353" spans="1:1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3">
        <f t="shared" si="5"/>
        <v>0</v>
      </c>
    </row>
    <row r="354" spans="1:1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3">
        <f t="shared" si="5"/>
        <v>0</v>
      </c>
    </row>
    <row r="355" spans="1:1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3">
        <f t="shared" si="5"/>
        <v>0</v>
      </c>
    </row>
    <row r="356" spans="1:1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3">
        <f t="shared" si="5"/>
        <v>0</v>
      </c>
    </row>
    <row r="357" spans="1:1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3">
        <f t="shared" si="5"/>
        <v>0</v>
      </c>
    </row>
    <row r="358" spans="1:1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3">
        <f t="shared" si="5"/>
        <v>0</v>
      </c>
    </row>
    <row r="359" spans="1:1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3">
        <f t="shared" si="5"/>
        <v>0</v>
      </c>
    </row>
    <row r="360" spans="1:1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3">
        <f t="shared" si="5"/>
        <v>0</v>
      </c>
    </row>
    <row r="361" spans="1:1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3">
        <f t="shared" si="5"/>
        <v>0</v>
      </c>
    </row>
    <row r="362" spans="1:1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3">
        <f t="shared" si="5"/>
        <v>0</v>
      </c>
    </row>
    <row r="363" spans="1:1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3">
        <f t="shared" si="5"/>
        <v>0</v>
      </c>
    </row>
    <row r="364" spans="1:1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3">
        <f t="shared" si="5"/>
        <v>0</v>
      </c>
    </row>
    <row r="365" spans="1:1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3">
        <f t="shared" si="5"/>
        <v>0</v>
      </c>
    </row>
    <row r="366" spans="1:1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3">
        <f t="shared" si="5"/>
        <v>0</v>
      </c>
    </row>
    <row r="367" spans="1:1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3">
        <f t="shared" si="5"/>
        <v>0</v>
      </c>
    </row>
    <row r="368" spans="1:1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3">
        <f t="shared" si="5"/>
        <v>0</v>
      </c>
    </row>
    <row r="369" spans="1:1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3">
        <f t="shared" si="5"/>
        <v>0</v>
      </c>
    </row>
    <row r="370" spans="1:1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3">
        <f t="shared" si="5"/>
        <v>0</v>
      </c>
    </row>
    <row r="371" spans="1:1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3">
        <f t="shared" si="5"/>
        <v>0</v>
      </c>
    </row>
    <row r="372" spans="1:1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3">
        <f t="shared" si="5"/>
        <v>0</v>
      </c>
    </row>
    <row r="373" spans="1:1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3">
        <f t="shared" si="5"/>
        <v>0</v>
      </c>
    </row>
    <row r="374" spans="1:1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3">
        <f t="shared" si="5"/>
        <v>0</v>
      </c>
    </row>
    <row r="375" spans="1:1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3">
        <f t="shared" si="5"/>
        <v>0</v>
      </c>
    </row>
    <row r="376" spans="1:1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3">
        <f t="shared" si="5"/>
        <v>0</v>
      </c>
    </row>
    <row r="377" spans="1:1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3">
        <f t="shared" si="5"/>
        <v>0</v>
      </c>
    </row>
    <row r="378" spans="1:1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3">
        <f t="shared" si="5"/>
        <v>0</v>
      </c>
    </row>
    <row r="379" spans="1:1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3">
        <f t="shared" si="5"/>
        <v>0</v>
      </c>
    </row>
    <row r="380" spans="1:1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3">
        <f t="shared" si="5"/>
        <v>0</v>
      </c>
    </row>
    <row r="381" spans="1:1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3">
        <f t="shared" si="5"/>
        <v>0</v>
      </c>
    </row>
    <row r="382" spans="1:1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3">
        <f t="shared" si="5"/>
        <v>0</v>
      </c>
    </row>
    <row r="383" spans="1:1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3">
        <f t="shared" si="5"/>
        <v>0</v>
      </c>
    </row>
    <row r="384" spans="1:1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3">
        <f t="shared" si="5"/>
        <v>0</v>
      </c>
    </row>
    <row r="385" spans="1:1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3">
        <f t="shared" si="5"/>
        <v>0</v>
      </c>
    </row>
    <row r="386" spans="1:1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3">
        <f t="shared" si="5"/>
        <v>0</v>
      </c>
    </row>
    <row r="387" spans="1:1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3">
        <f t="shared" ref="N387:N399" si="6">SUM(F387:M387)</f>
        <v>0</v>
      </c>
    </row>
    <row r="388" spans="1:1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3">
        <f t="shared" si="6"/>
        <v>0</v>
      </c>
    </row>
    <row r="389" spans="1:1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3">
        <f t="shared" si="6"/>
        <v>0</v>
      </c>
    </row>
    <row r="390" spans="1:1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3">
        <f t="shared" si="6"/>
        <v>0</v>
      </c>
    </row>
    <row r="391" spans="1:1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3">
        <f t="shared" si="6"/>
        <v>0</v>
      </c>
    </row>
    <row r="392" spans="1:1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3">
        <f t="shared" si="6"/>
        <v>0</v>
      </c>
    </row>
    <row r="393" spans="1:1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3">
        <f t="shared" si="6"/>
        <v>0</v>
      </c>
    </row>
    <row r="394" spans="1:1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3">
        <f t="shared" si="6"/>
        <v>0</v>
      </c>
    </row>
    <row r="395" spans="1:1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3">
        <f t="shared" si="6"/>
        <v>0</v>
      </c>
    </row>
    <row r="396" spans="1:1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3">
        <f t="shared" si="6"/>
        <v>0</v>
      </c>
    </row>
    <row r="397" spans="1:1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3">
        <f t="shared" si="6"/>
        <v>0</v>
      </c>
    </row>
    <row r="398" spans="1:1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3">
        <f t="shared" si="6"/>
        <v>0</v>
      </c>
    </row>
    <row r="399" spans="1:1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3">
        <f t="shared" si="6"/>
        <v>0</v>
      </c>
    </row>
    <row r="402" spans="6:13">
      <c r="F402">
        <f>SUM(F3:F399)</f>
        <v>197</v>
      </c>
      <c r="G402">
        <f t="shared" ref="G402:M402" si="7">SUM(G3:G399)</f>
        <v>180</v>
      </c>
      <c r="H402">
        <f t="shared" si="7"/>
        <v>0</v>
      </c>
      <c r="I402">
        <f t="shared" si="7"/>
        <v>0</v>
      </c>
      <c r="J402">
        <f t="shared" si="7"/>
        <v>0</v>
      </c>
      <c r="K402">
        <f t="shared" si="7"/>
        <v>0</v>
      </c>
      <c r="L402">
        <f t="shared" si="7"/>
        <v>0</v>
      </c>
      <c r="M402">
        <f t="shared" si="7"/>
        <v>0</v>
      </c>
    </row>
  </sheetData>
  <autoFilter ref="A2:N399">
    <filterColumn colId="7"/>
    <sortState ref="A3:N399">
      <sortCondition ref="A2"/>
    </sortState>
  </autoFilter>
  <conditionalFormatting sqref="N3:N399">
    <cfRule type="cellIs" dxfId="65" priority="6" operator="equal">
      <formula>7</formula>
    </cfRule>
    <cfRule type="cellIs" dxfId="64" priority="7" operator="equal">
      <formula>8</formula>
    </cfRule>
  </conditionalFormatting>
  <conditionalFormatting sqref="F3:M399">
    <cfRule type="cellIs" dxfId="63" priority="3" operator="equal">
      <formula>1</formula>
    </cfRule>
  </conditionalFormatting>
  <conditionalFormatting sqref="A3:E399">
    <cfRule type="containsBlanks" dxfId="62" priority="1">
      <formula>LEN(TRIM(A3))=0</formula>
    </cfRule>
  </conditionalFormatting>
  <dataValidations count="1">
    <dataValidation type="list" allowBlank="1" showInputMessage="1" showErrorMessage="1" sqref="B3:B399">
      <formula1>$P$3:$P$54</formula1>
    </dataValidation>
  </dataValidations>
  <hyperlinks>
    <hyperlink ref="D101" r:id="rId1"/>
    <hyperlink ref="D234" r:id="rId2"/>
    <hyperlink ref="D202" r:id="rId3"/>
    <hyperlink ref="D51" r:id="rId4"/>
    <hyperlink ref="D306" r:id="rId5"/>
    <hyperlink ref="D151" r:id="rId6"/>
    <hyperlink ref="D159" r:id="rId7"/>
    <hyperlink ref="D205" r:id="rId8"/>
    <hyperlink ref="D77" r:id="rId9"/>
    <hyperlink ref="D25" r:id="rId10"/>
    <hyperlink ref="D230" r:id="rId11"/>
    <hyperlink ref="D206" r:id="rId12"/>
    <hyperlink ref="D115" r:id="rId13"/>
    <hyperlink ref="D168" r:id="rId14"/>
    <hyperlink ref="D259" r:id="rId15"/>
    <hyperlink ref="D48" r:id="rId16"/>
    <hyperlink ref="D139" r:id="rId17"/>
    <hyperlink ref="D78" r:id="rId18"/>
    <hyperlink ref="D169" r:id="rId19"/>
    <hyperlink ref="D273" r:id="rId20"/>
    <hyperlink ref="D92" r:id="rId21"/>
    <hyperlink ref="D268" r:id="rId22"/>
    <hyperlink ref="D318" r:id="rId23"/>
    <hyperlink ref="D262" r:id="rId24"/>
    <hyperlink ref="D287" r:id="rId25"/>
    <hyperlink ref="D76" r:id="rId26"/>
    <hyperlink ref="D166" r:id="rId27"/>
    <hyperlink ref="D274" r:id="rId28"/>
    <hyperlink ref="D197" r:id="rId29"/>
    <hyperlink ref="D203" r:id="rId30"/>
    <hyperlink ref="D244" r:id="rId31"/>
    <hyperlink ref="D15" r:id="rId32"/>
    <hyperlink ref="D183" r:id="rId33"/>
    <hyperlink ref="D146" r:id="rId34"/>
    <hyperlink ref="D213" r:id="rId35"/>
    <hyperlink ref="D14" r:id="rId36"/>
    <hyperlink ref="D255" r:id="rId37"/>
    <hyperlink ref="D149" r:id="rId38"/>
    <hyperlink ref="D86" r:id="rId39"/>
    <hyperlink ref="D248" r:id="rId40"/>
    <hyperlink ref="D18" r:id="rId41"/>
    <hyperlink ref="D105" r:id="rId42"/>
    <hyperlink ref="D281" r:id="rId43"/>
    <hyperlink ref="D300" r:id="rId44"/>
    <hyperlink ref="D44" r:id="rId45"/>
    <hyperlink ref="D29" r:id="rId46"/>
    <hyperlink ref="D38" r:id="rId47"/>
    <hyperlink ref="D130" r:id="rId48"/>
    <hyperlink ref="D187" r:id="rId49"/>
    <hyperlink ref="D17" r:id="rId50"/>
    <hyperlink ref="D4" r:id="rId51"/>
    <hyperlink ref="D216" r:id="rId52"/>
    <hyperlink ref="D222" r:id="rId53"/>
    <hyperlink ref="D237" r:id="rId54"/>
    <hyperlink ref="D285" r:id="rId55"/>
    <hyperlink ref="D22" r:id="rId56"/>
    <hyperlink ref="D128" r:id="rId57"/>
    <hyperlink ref="D132" r:id="rId58"/>
    <hyperlink ref="D133" r:id="rId59"/>
    <hyperlink ref="D140" r:id="rId60"/>
    <hyperlink ref="D215" r:id="rId61"/>
    <hyperlink ref="D227" r:id="rId62"/>
    <hyperlink ref="D250" r:id="rId63"/>
    <hyperlink ref="D59" r:id="rId64"/>
    <hyperlink ref="D208" r:id="rId65"/>
    <hyperlink ref="D87" r:id="rId66"/>
    <hyperlink ref="D67" r:id="rId67"/>
    <hyperlink ref="D249" r:id="rId68"/>
    <hyperlink ref="D134" r:id="rId69"/>
    <hyperlink ref="D181" r:id="rId70"/>
    <hyperlink ref="D211" r:id="rId71"/>
    <hyperlink ref="D28" r:id="rId72"/>
    <hyperlink ref="D24" r:id="rId73"/>
    <hyperlink ref="D175" r:id="rId74"/>
    <hyperlink ref="D32" r:id="rId75"/>
    <hyperlink ref="D143" r:id="rId76"/>
    <hyperlink ref="D119" r:id="rId77"/>
    <hyperlink ref="D185" r:id="rId78"/>
    <hyperlink ref="D16" r:id="rId79"/>
    <hyperlink ref="D315" r:id="rId80"/>
    <hyperlink ref="D194" r:id="rId81"/>
    <hyperlink ref="D196" r:id="rId82"/>
    <hyperlink ref="D257" r:id="rId83"/>
    <hyperlink ref="D299" r:id="rId84"/>
    <hyperlink ref="D254" r:id="rId85"/>
    <hyperlink ref="D90" r:id="rId86"/>
    <hyperlink ref="D120" r:id="rId87"/>
    <hyperlink ref="D99" r:id="rId88"/>
    <hyperlink ref="D7" r:id="rId89"/>
    <hyperlink ref="D204" r:id="rId90"/>
    <hyperlink ref="D154" r:id="rId91"/>
    <hyperlink ref="D103" r:id="rId92"/>
    <hyperlink ref="D123" r:id="rId93"/>
    <hyperlink ref="D137" r:id="rId94"/>
    <hyperlink ref="D226" r:id="rId95"/>
    <hyperlink ref="D110" r:id="rId96"/>
    <hyperlink ref="D269" r:id="rId97"/>
    <hyperlink ref="D127" r:id="rId98"/>
    <hyperlink ref="D191" r:id="rId99"/>
    <hyperlink ref="D9" r:id="rId100"/>
    <hyperlink ref="D100" r:id="rId101"/>
    <hyperlink ref="D58" r:id="rId102"/>
    <hyperlink ref="D37" r:id="rId103"/>
    <hyperlink ref="D312" r:id="rId104"/>
    <hyperlink ref="D55" r:id="rId105"/>
    <hyperlink ref="D188" r:id="rId106"/>
    <hyperlink ref="D31" r:id="rId107"/>
    <hyperlink ref="D282" r:id="rId108"/>
    <hyperlink ref="D114" r:id="rId109"/>
    <hyperlink ref="D288" r:id="rId110"/>
    <hyperlink ref="D52" r:id="rId111"/>
    <hyperlink ref="D135" r:id="rId112"/>
    <hyperlink ref="D220" r:id="rId113"/>
    <hyperlink ref="D136" r:id="rId114"/>
    <hyperlink ref="D66" r:id="rId115"/>
    <hyperlink ref="D26" r:id="rId116"/>
    <hyperlink ref="D293" r:id="rId117"/>
    <hyperlink ref="D112" r:id="rId118"/>
    <hyperlink ref="D65" r:id="rId119"/>
    <hyperlink ref="D301" r:id="rId120"/>
    <hyperlink ref="D5" r:id="rId121"/>
    <hyperlink ref="D6" r:id="rId122"/>
    <hyperlink ref="D93" r:id="rId123"/>
    <hyperlink ref="D158" r:id="rId124"/>
    <hyperlink ref="D252" r:id="rId125"/>
    <hyperlink ref="D142" r:id="rId126"/>
    <hyperlink ref="D91" r:id="rId127"/>
    <hyperlink ref="D129" r:id="rId128"/>
    <hyperlink ref="D279" r:id="rId129"/>
  </hyperlinks>
  <pageMargins left="0.7" right="0.7" top="0.75" bottom="0.75" header="0.3" footer="0.3"/>
  <pageSetup paperSize="9" orientation="portrait"/>
  <ignoredErrors>
    <ignoredError sqref="F402 G402:M402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864"/>
  <sheetViews>
    <sheetView topLeftCell="A847" workbookViewId="0">
      <selection activeCell="A824" sqref="A824"/>
    </sheetView>
  </sheetViews>
  <sheetFormatPr defaultRowHeight="15"/>
  <cols>
    <col min="1" max="1" width="7.85546875" bestFit="1" customWidth="1"/>
    <col min="2" max="2" width="20.85546875" bestFit="1" customWidth="1"/>
    <col min="3" max="3" width="26.140625" bestFit="1" customWidth="1"/>
    <col min="4" max="4" width="12.85546875" bestFit="1" customWidth="1"/>
    <col min="5" max="5" width="10.5703125" bestFit="1" customWidth="1"/>
    <col min="6" max="6" width="22" bestFit="1" customWidth="1"/>
    <col min="7" max="7" width="13.42578125" bestFit="1" customWidth="1"/>
    <col min="8" max="8" width="33.5703125" bestFit="1" customWidth="1"/>
    <col min="9" max="9" width="11" bestFit="1" customWidth="1"/>
    <col min="10" max="10" width="9.5703125" bestFit="1" customWidth="1"/>
  </cols>
  <sheetData>
    <row r="1" spans="1:10">
      <c r="A1" t="s">
        <v>908</v>
      </c>
      <c r="B1" t="s">
        <v>906</v>
      </c>
      <c r="C1" t="s">
        <v>909</v>
      </c>
      <c r="D1" s="7" t="s">
        <v>643</v>
      </c>
      <c r="E1" s="7" t="s">
        <v>644</v>
      </c>
      <c r="F1" s="7" t="s">
        <v>645</v>
      </c>
      <c r="G1" s="6" t="s">
        <v>490</v>
      </c>
      <c r="H1" s="7" t="s">
        <v>491</v>
      </c>
      <c r="I1" s="7" t="s">
        <v>492</v>
      </c>
      <c r="J1" s="34" t="s">
        <v>785</v>
      </c>
    </row>
    <row r="2" spans="1:10">
      <c r="A2" t="str">
        <f>IF(ISNA(VLOOKUP(B2,'PERS-2016'!$B:$B,1,FALSE)),"inserire","ok")</f>
        <v>ok</v>
      </c>
      <c r="B2" t="str">
        <f>SUBSTITUTE(D2&amp;E2," ","")</f>
        <v>agostinicristian</v>
      </c>
      <c r="C2" t="str">
        <f>B2&amp;J2</f>
        <v>agostinicristian42449</v>
      </c>
      <c r="D2" s="1" t="s">
        <v>4</v>
      </c>
      <c r="E2" s="1" t="s">
        <v>5</v>
      </c>
      <c r="F2" s="1" t="s">
        <v>457</v>
      </c>
      <c r="G2" s="8">
        <v>160991635</v>
      </c>
      <c r="H2" s="1"/>
      <c r="I2" s="1">
        <v>3287299340</v>
      </c>
      <c r="J2" s="35">
        <v>42449</v>
      </c>
    </row>
    <row r="3" spans="1:10">
      <c r="A3" t="str">
        <f>IF(ISNA(VLOOKUP(B3,'PERS-2016'!$B:$B,1,FALSE)),"inserire","ok")</f>
        <v>ok</v>
      </c>
      <c r="B3" t="str">
        <f t="shared" ref="B3:B66" si="0">SUBSTITUTE(D3&amp;E3," ","")</f>
        <v>agostinigiacomo</v>
      </c>
      <c r="C3" t="str">
        <f t="shared" ref="C3:C66" si="1">B3&amp;J3</f>
        <v>agostinigiacomo42449</v>
      </c>
      <c r="D3" s="1" t="s">
        <v>4</v>
      </c>
      <c r="E3" s="1" t="s">
        <v>6</v>
      </c>
      <c r="F3" s="1" t="s">
        <v>457</v>
      </c>
      <c r="G3" s="8" t="s">
        <v>493</v>
      </c>
      <c r="H3" s="9" t="s">
        <v>494</v>
      </c>
      <c r="I3" s="1">
        <v>3382572503</v>
      </c>
      <c r="J3" s="35">
        <v>42449</v>
      </c>
    </row>
    <row r="4" spans="1:10">
      <c r="A4" t="str">
        <f>IF(ISNA(VLOOKUP(B4,'PERS-2016'!$B:$B,1,FALSE)),"inserire","ok")</f>
        <v>ok</v>
      </c>
      <c r="B4" t="str">
        <f t="shared" si="0"/>
        <v>alesimorgan</v>
      </c>
      <c r="C4" t="str">
        <f t="shared" si="1"/>
        <v>alesimorgan42449</v>
      </c>
      <c r="D4" s="1" t="s">
        <v>7</v>
      </c>
      <c r="E4" s="1" t="s">
        <v>8</v>
      </c>
      <c r="F4" s="1" t="s">
        <v>458</v>
      </c>
      <c r="G4" s="8"/>
      <c r="H4" s="9" t="s">
        <v>495</v>
      </c>
      <c r="I4" s="1">
        <v>3385820062</v>
      </c>
      <c r="J4" s="35">
        <v>42449</v>
      </c>
    </row>
    <row r="5" spans="1:10">
      <c r="A5" t="str">
        <f>IF(ISNA(VLOOKUP(B5,'PERS-2016'!$B:$B,1,FALSE)),"inserire","ok")</f>
        <v>ok</v>
      </c>
      <c r="B5" t="str">
        <f t="shared" si="0"/>
        <v>alesiomar</v>
      </c>
      <c r="C5" t="str">
        <f t="shared" si="1"/>
        <v>alesiomar42449</v>
      </c>
      <c r="D5" s="1" t="s">
        <v>7</v>
      </c>
      <c r="E5" s="1" t="s">
        <v>9</v>
      </c>
      <c r="F5" s="1" t="s">
        <v>459</v>
      </c>
      <c r="G5" s="8"/>
      <c r="H5" s="9" t="s">
        <v>496</v>
      </c>
      <c r="I5" s="1">
        <v>3463139380</v>
      </c>
      <c r="J5" s="35">
        <v>42449</v>
      </c>
    </row>
    <row r="6" spans="1:10">
      <c r="A6" t="str">
        <f>IF(ISNA(VLOOKUP(B6,'PERS-2016'!$B:$B,1,FALSE)),"inserire","ok")</f>
        <v>ok</v>
      </c>
      <c r="B6" t="str">
        <f t="shared" si="0"/>
        <v>alessandriluca</v>
      </c>
      <c r="C6" t="str">
        <f t="shared" si="1"/>
        <v>alessandriluca42449</v>
      </c>
      <c r="D6" s="1" t="s">
        <v>10</v>
      </c>
      <c r="E6" s="1" t="s">
        <v>11</v>
      </c>
      <c r="F6" s="1" t="s">
        <v>458</v>
      </c>
      <c r="G6" s="8"/>
      <c r="H6" s="9" t="s">
        <v>497</v>
      </c>
      <c r="I6" s="1">
        <v>3392082916</v>
      </c>
      <c r="J6" s="35">
        <v>42449</v>
      </c>
    </row>
    <row r="7" spans="1:10">
      <c r="A7" t="str">
        <f>IF(ISNA(VLOOKUP(B7,'PERS-2016'!$B:$B,1,FALSE)),"inserire","ok")</f>
        <v>ok</v>
      </c>
      <c r="B7" t="str">
        <f t="shared" si="0"/>
        <v>aluigiosvaldo</v>
      </c>
      <c r="C7" t="str">
        <f t="shared" si="1"/>
        <v>aluigiosvaldo42449</v>
      </c>
      <c r="D7" s="1" t="s">
        <v>12</v>
      </c>
      <c r="E7" s="1" t="s">
        <v>13</v>
      </c>
      <c r="F7" s="1" t="s">
        <v>460</v>
      </c>
      <c r="G7" s="8"/>
      <c r="H7" s="9" t="s">
        <v>498</v>
      </c>
      <c r="I7" s="1">
        <v>3334590802</v>
      </c>
      <c r="J7" s="35">
        <v>42449</v>
      </c>
    </row>
    <row r="8" spans="1:10">
      <c r="A8" t="str">
        <f>IF(ISNA(VLOOKUP(B8,'PERS-2016'!$B:$B,1,FALSE)),"inserire","ok")</f>
        <v>ok</v>
      </c>
      <c r="B8" t="str">
        <f t="shared" si="0"/>
        <v>amadoriraul</v>
      </c>
      <c r="C8" t="str">
        <f t="shared" si="1"/>
        <v>amadoriraul42449</v>
      </c>
      <c r="D8" s="1" t="s">
        <v>14</v>
      </c>
      <c r="E8" s="1" t="s">
        <v>15</v>
      </c>
      <c r="F8" s="1" t="s">
        <v>461</v>
      </c>
      <c r="G8" s="8">
        <v>161018487</v>
      </c>
      <c r="H8" s="1"/>
      <c r="I8" s="1"/>
      <c r="J8" s="35">
        <v>42449</v>
      </c>
    </row>
    <row r="9" spans="1:10">
      <c r="A9" t="str">
        <f>IF(ISNA(VLOOKUP(B9,'PERS-2016'!$B:$B,1,FALSE)),"inserire","ok")</f>
        <v>ok</v>
      </c>
      <c r="B9" t="str">
        <f t="shared" si="0"/>
        <v>andreatinigiancarlo</v>
      </c>
      <c r="C9" t="str">
        <f t="shared" si="1"/>
        <v>andreatinigiancarlo42449</v>
      </c>
      <c r="D9" s="5" t="s">
        <v>16</v>
      </c>
      <c r="E9" s="5" t="s">
        <v>17</v>
      </c>
      <c r="F9" s="5" t="s">
        <v>462</v>
      </c>
      <c r="G9" s="8">
        <v>160866096</v>
      </c>
      <c r="H9" s="1"/>
      <c r="I9" s="1"/>
      <c r="J9" s="35">
        <v>42449</v>
      </c>
    </row>
    <row r="10" spans="1:10">
      <c r="A10" t="str">
        <f>IF(ISNA(VLOOKUP(B10,'PERS-2016'!$B:$B,1,FALSE)),"inserire","ok")</f>
        <v>ok</v>
      </c>
      <c r="B10" t="str">
        <f t="shared" si="0"/>
        <v>andreinialessio</v>
      </c>
      <c r="C10" t="str">
        <f t="shared" si="1"/>
        <v>andreinialessio42449</v>
      </c>
      <c r="D10" s="5" t="s">
        <v>18</v>
      </c>
      <c r="E10" s="5" t="s">
        <v>19</v>
      </c>
      <c r="F10" s="1" t="s">
        <v>458</v>
      </c>
      <c r="G10" s="8"/>
      <c r="H10" s="9" t="s">
        <v>499</v>
      </c>
      <c r="I10" s="1">
        <v>3331953525</v>
      </c>
      <c r="J10" s="35">
        <v>42449</v>
      </c>
    </row>
    <row r="11" spans="1:10">
      <c r="A11" t="str">
        <f>IF(ISNA(VLOOKUP(B11,'PERS-2016'!$B:$B,1,FALSE)),"inserire","ok")</f>
        <v>ok</v>
      </c>
      <c r="B11" t="str">
        <f t="shared" si="0"/>
        <v>andreolettigiorgio</v>
      </c>
      <c r="C11" t="str">
        <f t="shared" si="1"/>
        <v>andreolettigiorgio42449</v>
      </c>
      <c r="D11" s="5" t="s">
        <v>20</v>
      </c>
      <c r="E11" s="5" t="s">
        <v>21</v>
      </c>
      <c r="F11" s="1" t="s">
        <v>458</v>
      </c>
      <c r="G11" s="8"/>
      <c r="H11" s="9" t="s">
        <v>500</v>
      </c>
      <c r="I11" s="1">
        <v>3381811804</v>
      </c>
      <c r="J11" s="35">
        <v>42449</v>
      </c>
    </row>
    <row r="12" spans="1:10">
      <c r="A12" t="str">
        <f>IF(ISNA(VLOOKUP(B12,'PERS-2016'!$B:$B,1,FALSE)),"inserire","ok")</f>
        <v>ok</v>
      </c>
      <c r="B12" t="str">
        <f t="shared" si="0"/>
        <v>antonellifrancesco</v>
      </c>
      <c r="C12" t="str">
        <f t="shared" si="1"/>
        <v>antonellifrancesco42449</v>
      </c>
      <c r="D12" s="1" t="s">
        <v>22</v>
      </c>
      <c r="E12" s="1" t="s">
        <v>23</v>
      </c>
      <c r="F12" s="1" t="s">
        <v>458</v>
      </c>
      <c r="G12" s="8"/>
      <c r="H12" s="9" t="s">
        <v>501</v>
      </c>
      <c r="I12" s="1">
        <v>3292283541</v>
      </c>
      <c r="J12" s="35">
        <v>42449</v>
      </c>
    </row>
    <row r="13" spans="1:10">
      <c r="A13" t="str">
        <f>IF(ISNA(VLOOKUP(B13,'PERS-2016'!$B:$B,1,FALSE)),"inserire","ok")</f>
        <v>ok</v>
      </c>
      <c r="B13" t="str">
        <f t="shared" si="0"/>
        <v>azaleamatteo</v>
      </c>
      <c r="C13" t="str">
        <f t="shared" si="1"/>
        <v>azaleamatteo42449</v>
      </c>
      <c r="D13" s="1" t="s">
        <v>24</v>
      </c>
      <c r="E13" s="1" t="s">
        <v>25</v>
      </c>
      <c r="F13" s="1" t="s">
        <v>458</v>
      </c>
      <c r="G13" s="8"/>
      <c r="H13" s="9" t="s">
        <v>502</v>
      </c>
      <c r="I13" s="1">
        <v>3332609733</v>
      </c>
      <c r="J13" s="35">
        <v>42449</v>
      </c>
    </row>
    <row r="14" spans="1:10">
      <c r="A14" t="str">
        <f>IF(ISNA(VLOOKUP(B14,'PERS-2016'!$B:$B,1,FALSE)),"inserire","ok")</f>
        <v>ok</v>
      </c>
      <c r="B14" t="str">
        <f t="shared" si="0"/>
        <v>bacchiellicarlo</v>
      </c>
      <c r="C14" t="str">
        <f t="shared" si="1"/>
        <v>bacchiellicarlo42449</v>
      </c>
      <c r="D14" s="5" t="s">
        <v>26</v>
      </c>
      <c r="E14" s="5" t="s">
        <v>27</v>
      </c>
      <c r="F14" s="1" t="s">
        <v>463</v>
      </c>
      <c r="G14" s="8">
        <v>160991826</v>
      </c>
      <c r="H14" s="9" t="s">
        <v>503</v>
      </c>
      <c r="I14" s="1">
        <v>3334552939</v>
      </c>
      <c r="J14" s="35">
        <v>42449</v>
      </c>
    </row>
    <row r="15" spans="1:10">
      <c r="A15" t="str">
        <f>IF(ISNA(VLOOKUP(B15,'PERS-2016'!$B:$B,1,FALSE)),"inserire","ok")</f>
        <v>ok</v>
      </c>
      <c r="B15" t="str">
        <f t="shared" si="0"/>
        <v>badioligiacomo</v>
      </c>
      <c r="C15" t="str">
        <f t="shared" si="1"/>
        <v>badioligiacomo42449</v>
      </c>
      <c r="D15" s="5" t="s">
        <v>28</v>
      </c>
      <c r="E15" s="5" t="s">
        <v>6</v>
      </c>
      <c r="F15" s="1" t="s">
        <v>458</v>
      </c>
      <c r="G15" s="8"/>
      <c r="H15" s="1"/>
      <c r="I15" s="1"/>
      <c r="J15" s="35">
        <v>42449</v>
      </c>
    </row>
    <row r="16" spans="1:10">
      <c r="A16" t="str">
        <f>IF(ISNA(VLOOKUP(B16,'PERS-2016'!$B:$B,1,FALSE)),"inserire","ok")</f>
        <v>ok</v>
      </c>
      <c r="B16" t="str">
        <f t="shared" si="0"/>
        <v>barbaresirenato</v>
      </c>
      <c r="C16" t="str">
        <f t="shared" si="1"/>
        <v>barbaresirenato42449</v>
      </c>
      <c r="D16" s="1" t="s">
        <v>29</v>
      </c>
      <c r="E16" s="1" t="s">
        <v>30</v>
      </c>
      <c r="F16" s="1" t="s">
        <v>457</v>
      </c>
      <c r="G16" s="8" t="s">
        <v>504</v>
      </c>
      <c r="H16" s="1"/>
      <c r="I16" s="1"/>
      <c r="J16" s="35">
        <v>42449</v>
      </c>
    </row>
    <row r="17" spans="1:10">
      <c r="A17" t="str">
        <f>IF(ISNA(VLOOKUP(B17,'PERS-2016'!$B:$B,1,FALSE)),"inserire","ok")</f>
        <v>ok</v>
      </c>
      <c r="B17" t="str">
        <f t="shared" si="0"/>
        <v>barbierivalerio</v>
      </c>
      <c r="C17" t="str">
        <f t="shared" si="1"/>
        <v>barbierivalerio42449</v>
      </c>
      <c r="D17" s="1" t="s">
        <v>31</v>
      </c>
      <c r="E17" s="1" t="s">
        <v>32</v>
      </c>
      <c r="F17" s="1" t="s">
        <v>457</v>
      </c>
      <c r="G17" s="8" t="s">
        <v>505</v>
      </c>
      <c r="H17" s="9" t="s">
        <v>506</v>
      </c>
      <c r="I17" s="1">
        <v>3386325785</v>
      </c>
      <c r="J17" s="35">
        <v>42449</v>
      </c>
    </row>
    <row r="18" spans="1:10">
      <c r="A18" t="str">
        <f>IF(ISNA(VLOOKUP(B18,'PERS-2016'!$B:$B,1,FALSE)),"inserire","ok")</f>
        <v>ok</v>
      </c>
      <c r="B18" t="str">
        <f t="shared" si="0"/>
        <v>bastianellimatteo</v>
      </c>
      <c r="C18" t="str">
        <f t="shared" si="1"/>
        <v>bastianellimatteo42449</v>
      </c>
      <c r="D18" s="5" t="s">
        <v>33</v>
      </c>
      <c r="E18" s="5" t="s">
        <v>25</v>
      </c>
      <c r="F18" s="5" t="s">
        <v>464</v>
      </c>
      <c r="G18" s="8"/>
      <c r="H18" s="9" t="s">
        <v>507</v>
      </c>
      <c r="I18" s="1">
        <v>3348728678</v>
      </c>
      <c r="J18" s="35">
        <v>42449</v>
      </c>
    </row>
    <row r="19" spans="1:10">
      <c r="A19" t="str">
        <f>IF(ISNA(VLOOKUP(B19,'PERS-2016'!$B:$B,1,FALSE)),"inserire","ok")</f>
        <v>ok</v>
      </c>
      <c r="B19" t="str">
        <f t="shared" si="0"/>
        <v>bastianelliluca</v>
      </c>
      <c r="C19" t="str">
        <f t="shared" si="1"/>
        <v>bastianelliluca42449</v>
      </c>
      <c r="D19" s="1" t="s">
        <v>33</v>
      </c>
      <c r="E19" s="1" t="s">
        <v>11</v>
      </c>
      <c r="F19" s="1" t="s">
        <v>463</v>
      </c>
      <c r="G19" s="8">
        <v>161003565</v>
      </c>
      <c r="H19" s="9" t="s">
        <v>508</v>
      </c>
      <c r="I19" s="1">
        <v>3480448117</v>
      </c>
      <c r="J19" s="35">
        <v>42449</v>
      </c>
    </row>
    <row r="20" spans="1:10">
      <c r="A20" t="str">
        <f>IF(ISNA(VLOOKUP(B20,'PERS-2016'!$B:$B,1,FALSE)),"inserire","ok")</f>
        <v>ok</v>
      </c>
      <c r="B20" t="str">
        <f t="shared" si="0"/>
        <v>battagliafrancesco</v>
      </c>
      <c r="C20" t="str">
        <f t="shared" si="1"/>
        <v>battagliafrancesco42449</v>
      </c>
      <c r="D20" s="1" t="s">
        <v>34</v>
      </c>
      <c r="E20" s="1" t="s">
        <v>23</v>
      </c>
      <c r="F20" s="1" t="s">
        <v>462</v>
      </c>
      <c r="G20" s="8"/>
      <c r="H20" s="9" t="s">
        <v>509</v>
      </c>
      <c r="I20" s="1">
        <v>3292983893</v>
      </c>
      <c r="J20" s="35">
        <v>42449</v>
      </c>
    </row>
    <row r="21" spans="1:10">
      <c r="A21" t="str">
        <f>IF(ISNA(VLOOKUP(B21,'PERS-2016'!$B:$B,1,FALSE)),"inserire","ok")</f>
        <v>ok</v>
      </c>
      <c r="B21" t="str">
        <f t="shared" si="0"/>
        <v>battazzamariello</v>
      </c>
      <c r="C21" t="str">
        <f t="shared" si="1"/>
        <v>battazzamariello42449</v>
      </c>
      <c r="D21" s="1" t="s">
        <v>35</v>
      </c>
      <c r="E21" s="1" t="s">
        <v>36</v>
      </c>
      <c r="F21" s="1" t="s">
        <v>465</v>
      </c>
      <c r="G21" s="8">
        <v>7838345</v>
      </c>
      <c r="H21" s="9" t="s">
        <v>510</v>
      </c>
      <c r="I21" s="1">
        <v>3394344800</v>
      </c>
      <c r="J21" s="35">
        <v>42449</v>
      </c>
    </row>
    <row r="22" spans="1:10">
      <c r="A22" t="str">
        <f>IF(ISNA(VLOOKUP(B22,'PERS-2016'!$B:$B,1,FALSE)),"inserire","ok")</f>
        <v>ok</v>
      </c>
      <c r="B22" t="str">
        <f t="shared" si="0"/>
        <v>battistinialex</v>
      </c>
      <c r="C22" t="str">
        <f t="shared" si="1"/>
        <v>battistinialex42449</v>
      </c>
      <c r="D22" s="1" t="s">
        <v>37</v>
      </c>
      <c r="E22" s="1" t="s">
        <v>38</v>
      </c>
      <c r="F22" s="1" t="s">
        <v>458</v>
      </c>
      <c r="G22" s="8"/>
      <c r="H22" s="9" t="s">
        <v>511</v>
      </c>
      <c r="I22" s="1">
        <v>3394434845</v>
      </c>
      <c r="J22" s="35">
        <v>42449</v>
      </c>
    </row>
    <row r="23" spans="1:10">
      <c r="A23" t="str">
        <f>IF(ISNA(VLOOKUP(B23,'PERS-2016'!$B:$B,1,FALSE)),"inserire","ok")</f>
        <v>ok</v>
      </c>
      <c r="B23" t="str">
        <f t="shared" si="0"/>
        <v>belardinellimatteo</v>
      </c>
      <c r="C23" t="str">
        <f t="shared" si="1"/>
        <v>belardinellimatteo42449</v>
      </c>
      <c r="D23" s="1" t="s">
        <v>39</v>
      </c>
      <c r="E23" s="1" t="s">
        <v>25</v>
      </c>
      <c r="F23" s="1" t="s">
        <v>466</v>
      </c>
      <c r="G23" s="8"/>
      <c r="H23" s="1"/>
      <c r="I23" s="1">
        <v>3471226225</v>
      </c>
      <c r="J23" s="35">
        <v>42449</v>
      </c>
    </row>
    <row r="24" spans="1:10">
      <c r="A24" t="str">
        <f>IF(ISNA(VLOOKUP(B24,'PERS-2016'!$B:$B,1,FALSE)),"inserire","ok")</f>
        <v>ok</v>
      </c>
      <c r="B24" t="str">
        <f t="shared" si="0"/>
        <v>belluccistefano</v>
      </c>
      <c r="C24" t="str">
        <f t="shared" si="1"/>
        <v>belluccistefano42449</v>
      </c>
      <c r="D24" s="1" t="s">
        <v>40</v>
      </c>
      <c r="E24" s="1" t="s">
        <v>41</v>
      </c>
      <c r="F24" s="1" t="s">
        <v>467</v>
      </c>
      <c r="G24" s="8"/>
      <c r="H24" s="9" t="s">
        <v>512</v>
      </c>
      <c r="I24" s="1"/>
      <c r="J24" s="35">
        <v>42449</v>
      </c>
    </row>
    <row r="25" spans="1:10">
      <c r="A25" t="str">
        <f>IF(ISNA(VLOOKUP(B25,'PERS-2016'!$B:$B,1,FALSE)),"inserire","ok")</f>
        <v>ok</v>
      </c>
      <c r="B25" t="str">
        <f t="shared" si="0"/>
        <v>belluccidavide</v>
      </c>
      <c r="C25" t="str">
        <f t="shared" si="1"/>
        <v>belluccidavide42449</v>
      </c>
      <c r="D25" s="1" t="s">
        <v>40</v>
      </c>
      <c r="E25" s="1" t="s">
        <v>42</v>
      </c>
      <c r="F25" s="1" t="s">
        <v>468</v>
      </c>
      <c r="G25" s="8"/>
      <c r="H25" s="9" t="s">
        <v>513</v>
      </c>
      <c r="I25" s="1">
        <v>3343333765</v>
      </c>
      <c r="J25" s="35">
        <v>42449</v>
      </c>
    </row>
    <row r="26" spans="1:10">
      <c r="A26" t="str">
        <f>IF(ISNA(VLOOKUP(B26,'PERS-2016'!$B:$B,1,FALSE)),"inserire","ok")</f>
        <v>ok</v>
      </c>
      <c r="B26" t="str">
        <f t="shared" si="0"/>
        <v>bertucciolimattia</v>
      </c>
      <c r="C26" t="str">
        <f t="shared" si="1"/>
        <v>bertucciolimattia42449</v>
      </c>
      <c r="D26" s="1" t="s">
        <v>43</v>
      </c>
      <c r="E26" s="1" t="s">
        <v>44</v>
      </c>
      <c r="F26" s="1" t="s">
        <v>458</v>
      </c>
      <c r="G26" s="8"/>
      <c r="H26" s="9" t="s">
        <v>514</v>
      </c>
      <c r="I26" s="1">
        <v>3485644107</v>
      </c>
      <c r="J26" s="35">
        <v>42449</v>
      </c>
    </row>
    <row r="27" spans="1:10">
      <c r="A27" t="str">
        <f>IF(ISNA(VLOOKUP(B27,'PERS-2016'!$B:$B,1,FALSE)),"inserire","ok")</f>
        <v>ok</v>
      </c>
      <c r="B27" t="str">
        <f t="shared" si="0"/>
        <v>bianchigiovanni</v>
      </c>
      <c r="C27" t="str">
        <f t="shared" si="1"/>
        <v>bianchigiovanni42449</v>
      </c>
      <c r="D27" s="1" t="s">
        <v>45</v>
      </c>
      <c r="E27" s="1" t="s">
        <v>46</v>
      </c>
      <c r="F27" s="1" t="s">
        <v>458</v>
      </c>
      <c r="G27" s="8"/>
      <c r="H27" s="9" t="s">
        <v>515</v>
      </c>
      <c r="I27" s="1"/>
      <c r="J27" s="35">
        <v>42449</v>
      </c>
    </row>
    <row r="28" spans="1:10">
      <c r="A28" t="str">
        <f>IF(ISNA(VLOOKUP(B28,'PERS-2016'!$B:$B,1,FALSE)),"inserire","ok")</f>
        <v>ok</v>
      </c>
      <c r="B28" t="str">
        <f t="shared" si="0"/>
        <v>bizzarrigiacomo</v>
      </c>
      <c r="C28" t="str">
        <f t="shared" si="1"/>
        <v>bizzarrigiacomo42449</v>
      </c>
      <c r="D28" s="1" t="s">
        <v>47</v>
      </c>
      <c r="E28" s="1" t="s">
        <v>6</v>
      </c>
      <c r="F28" s="1" t="s">
        <v>458</v>
      </c>
      <c r="G28" s="8"/>
      <c r="H28" s="9" t="s">
        <v>516</v>
      </c>
      <c r="I28" s="1">
        <v>3387582662</v>
      </c>
      <c r="J28" s="35">
        <v>42449</v>
      </c>
    </row>
    <row r="29" spans="1:10">
      <c r="A29" t="str">
        <f>IF(ISNA(VLOOKUP(B29,'PERS-2016'!$B:$B,1,FALSE)),"inserire","ok")</f>
        <v>ok</v>
      </c>
      <c r="B29" t="str">
        <f t="shared" si="0"/>
        <v>boccaliangelo</v>
      </c>
      <c r="C29" t="str">
        <f t="shared" si="1"/>
        <v>boccaliangelo42449</v>
      </c>
      <c r="D29" s="1" t="s">
        <v>48</v>
      </c>
      <c r="E29" s="1" t="s">
        <v>49</v>
      </c>
      <c r="F29" s="1" t="s">
        <v>457</v>
      </c>
      <c r="G29" s="8">
        <v>160953076</v>
      </c>
      <c r="H29" s="1"/>
      <c r="I29" s="1"/>
      <c r="J29" s="35">
        <v>42449</v>
      </c>
    </row>
    <row r="30" spans="1:10">
      <c r="A30" t="str">
        <f>IF(ISNA(VLOOKUP(B30,'PERS-2016'!$B:$B,1,FALSE)),"inserire","ok")</f>
        <v>ok</v>
      </c>
      <c r="B30" t="str">
        <f t="shared" si="0"/>
        <v>boncifrancesco</v>
      </c>
      <c r="C30" t="str">
        <f t="shared" si="1"/>
        <v>boncifrancesco42449</v>
      </c>
      <c r="D30" s="5" t="s">
        <v>50</v>
      </c>
      <c r="E30" s="5" t="s">
        <v>23</v>
      </c>
      <c r="F30" s="5" t="s">
        <v>463</v>
      </c>
      <c r="G30" s="8"/>
      <c r="H30" s="9" t="s">
        <v>517</v>
      </c>
      <c r="I30" s="1">
        <v>3357665541</v>
      </c>
      <c r="J30" s="35">
        <v>42449</v>
      </c>
    </row>
    <row r="31" spans="1:10">
      <c r="A31" t="str">
        <f>IF(ISNA(VLOOKUP(B31,'PERS-2016'!$B:$B,1,FALSE)),"inserire","ok")</f>
        <v>ok</v>
      </c>
      <c r="B31" t="str">
        <f t="shared" si="0"/>
        <v>borriauro</v>
      </c>
      <c r="C31" t="str">
        <f t="shared" si="1"/>
        <v>borriauro42449</v>
      </c>
      <c r="D31" s="5" t="s">
        <v>51</v>
      </c>
      <c r="E31" s="5" t="s">
        <v>52</v>
      </c>
      <c r="F31" s="1" t="s">
        <v>466</v>
      </c>
      <c r="G31" s="8" t="s">
        <v>518</v>
      </c>
      <c r="H31" s="1"/>
      <c r="I31" s="1">
        <v>3294207085</v>
      </c>
      <c r="J31" s="35">
        <v>42449</v>
      </c>
    </row>
    <row r="32" spans="1:10">
      <c r="A32" t="str">
        <f>IF(ISNA(VLOOKUP(B32,'PERS-2016'!$B:$B,1,FALSE)),"inserire","ok")</f>
        <v>ok</v>
      </c>
      <c r="B32" t="str">
        <f t="shared" si="0"/>
        <v>brunellialberto</v>
      </c>
      <c r="C32" t="str">
        <f t="shared" si="1"/>
        <v>brunellialberto42449</v>
      </c>
      <c r="D32" s="1" t="s">
        <v>53</v>
      </c>
      <c r="E32" s="1" t="s">
        <v>54</v>
      </c>
      <c r="F32" s="1" t="s">
        <v>458</v>
      </c>
      <c r="G32" s="8"/>
      <c r="H32" s="1"/>
      <c r="I32" s="1"/>
      <c r="J32" s="35">
        <v>42449</v>
      </c>
    </row>
    <row r="33" spans="1:10">
      <c r="A33" t="str">
        <f>IF(ISNA(VLOOKUP(B33,'PERS-2016'!$B:$B,1,FALSE)),"inserire","ok")</f>
        <v>ok</v>
      </c>
      <c r="B33" t="str">
        <f t="shared" si="0"/>
        <v>brunettigabriele</v>
      </c>
      <c r="C33" t="str">
        <f t="shared" si="1"/>
        <v>brunettigabriele42449</v>
      </c>
      <c r="D33" s="1" t="s">
        <v>55</v>
      </c>
      <c r="E33" s="1" t="s">
        <v>56</v>
      </c>
      <c r="F33" s="1" t="s">
        <v>465</v>
      </c>
      <c r="G33" s="8">
        <v>7838343</v>
      </c>
      <c r="H33" s="9" t="s">
        <v>519</v>
      </c>
      <c r="I33" s="1">
        <v>3475605347</v>
      </c>
      <c r="J33" s="35">
        <v>42449</v>
      </c>
    </row>
    <row r="34" spans="1:10">
      <c r="A34" t="str">
        <f>IF(ISNA(VLOOKUP(B34,'PERS-2016'!$B:$B,1,FALSE)),"inserire","ok")</f>
        <v>ok</v>
      </c>
      <c r="B34" t="str">
        <f t="shared" si="0"/>
        <v>bruscionimarco</v>
      </c>
      <c r="C34" t="str">
        <f t="shared" si="1"/>
        <v>bruscionimarco42449</v>
      </c>
      <c r="D34" s="1" t="s">
        <v>57</v>
      </c>
      <c r="E34" s="1" t="s">
        <v>58</v>
      </c>
      <c r="F34" s="1" t="s">
        <v>469</v>
      </c>
      <c r="G34" s="8"/>
      <c r="H34" s="9" t="s">
        <v>520</v>
      </c>
      <c r="I34" s="1">
        <v>3357820101</v>
      </c>
      <c r="J34" s="35">
        <v>42449</v>
      </c>
    </row>
    <row r="35" spans="1:10">
      <c r="A35" t="str">
        <f>IF(ISNA(VLOOKUP(B35,'PERS-2016'!$B:$B,1,FALSE)),"inserire","ok")</f>
        <v>ok</v>
      </c>
      <c r="B35" t="str">
        <f t="shared" si="0"/>
        <v>caglieromatteo</v>
      </c>
      <c r="C35" t="str">
        <f t="shared" si="1"/>
        <v>caglieromatteo42449</v>
      </c>
      <c r="D35" s="1" t="s">
        <v>59</v>
      </c>
      <c r="E35" s="1" t="s">
        <v>25</v>
      </c>
      <c r="F35" s="1" t="s">
        <v>458</v>
      </c>
      <c r="G35" s="8"/>
      <c r="H35" s="9" t="s">
        <v>521</v>
      </c>
      <c r="I35" s="1">
        <v>3391169158</v>
      </c>
      <c r="J35" s="35">
        <v>42449</v>
      </c>
    </row>
    <row r="36" spans="1:10">
      <c r="A36" t="str">
        <f>IF(ISNA(VLOOKUP(B36,'PERS-2016'!$B:$B,1,FALSE)),"inserire","ok")</f>
        <v>ok</v>
      </c>
      <c r="B36" t="str">
        <f t="shared" si="0"/>
        <v>camillinisimone</v>
      </c>
      <c r="C36" t="str">
        <f t="shared" si="1"/>
        <v>camillinisimone42449</v>
      </c>
      <c r="D36" s="1" t="s">
        <v>60</v>
      </c>
      <c r="E36" s="1" t="s">
        <v>61</v>
      </c>
      <c r="F36" s="1" t="s">
        <v>462</v>
      </c>
      <c r="G36" s="8">
        <v>160064143</v>
      </c>
      <c r="H36" s="9" t="s">
        <v>522</v>
      </c>
      <c r="I36" s="1">
        <v>3343117797</v>
      </c>
      <c r="J36" s="35">
        <v>42449</v>
      </c>
    </row>
    <row r="37" spans="1:10">
      <c r="A37" t="str">
        <f>IF(ISNA(VLOOKUP(B37,'PERS-2016'!$B:$B,1,FALSE)),"inserire","ok")</f>
        <v>ok</v>
      </c>
      <c r="B37" t="str">
        <f t="shared" si="0"/>
        <v>camillinidavide</v>
      </c>
      <c r="C37" t="str">
        <f t="shared" si="1"/>
        <v>camillinidavide42449</v>
      </c>
      <c r="D37" s="1" t="s">
        <v>60</v>
      </c>
      <c r="E37" s="1" t="s">
        <v>42</v>
      </c>
      <c r="F37" s="1" t="s">
        <v>462</v>
      </c>
      <c r="G37" s="8">
        <v>160866095</v>
      </c>
      <c r="H37" s="9" t="s">
        <v>523</v>
      </c>
      <c r="I37" s="1">
        <v>3480947859</v>
      </c>
      <c r="J37" s="35">
        <v>42449</v>
      </c>
    </row>
    <row r="38" spans="1:10">
      <c r="A38" t="str">
        <f>IF(ISNA(VLOOKUP(B38,'PERS-2016'!$B:$B,1,FALSE)),"inserire","ok")</f>
        <v>ok</v>
      </c>
      <c r="B38" t="str">
        <f t="shared" si="0"/>
        <v>campagnadaniele</v>
      </c>
      <c r="C38" t="str">
        <f t="shared" si="1"/>
        <v>campagnadaniele42449</v>
      </c>
      <c r="D38" s="1" t="s">
        <v>62</v>
      </c>
      <c r="E38" s="1" t="s">
        <v>63</v>
      </c>
      <c r="F38" s="1" t="s">
        <v>461</v>
      </c>
      <c r="G38" s="8">
        <v>161039462</v>
      </c>
      <c r="H38" s="1"/>
      <c r="I38" s="1"/>
      <c r="J38" s="35">
        <v>42449</v>
      </c>
    </row>
    <row r="39" spans="1:10">
      <c r="A39" t="str">
        <f>IF(ISNA(VLOOKUP(B39,'PERS-2016'!$B:$B,1,FALSE)),"inserire","ok")</f>
        <v>ok</v>
      </c>
      <c r="B39" t="str">
        <f t="shared" si="0"/>
        <v>carbonigiuseppe</v>
      </c>
      <c r="C39" t="str">
        <f t="shared" si="1"/>
        <v>carbonigiuseppe42449</v>
      </c>
      <c r="D39" s="1" t="s">
        <v>64</v>
      </c>
      <c r="E39" s="1" t="s">
        <v>65</v>
      </c>
      <c r="F39" s="1" t="s">
        <v>465</v>
      </c>
      <c r="G39" s="8">
        <v>7838356</v>
      </c>
      <c r="H39" s="1"/>
      <c r="I39" s="1"/>
      <c r="J39" s="35">
        <v>42449</v>
      </c>
    </row>
    <row r="40" spans="1:10">
      <c r="A40" t="str">
        <f>IF(ISNA(VLOOKUP(B40,'PERS-2016'!$B:$B,1,FALSE)),"inserire","ok")</f>
        <v>ok</v>
      </c>
      <c r="B40" t="str">
        <f t="shared" si="0"/>
        <v>cardettaadriano</v>
      </c>
      <c r="C40" t="str">
        <f t="shared" si="1"/>
        <v>cardettaadriano42449</v>
      </c>
      <c r="D40" s="1" t="s">
        <v>66</v>
      </c>
      <c r="E40" s="1" t="s">
        <v>67</v>
      </c>
      <c r="F40" s="1" t="s">
        <v>458</v>
      </c>
      <c r="G40" s="8"/>
      <c r="H40" s="1"/>
      <c r="I40" s="1"/>
      <c r="J40" s="35">
        <v>42449</v>
      </c>
    </row>
    <row r="41" spans="1:10">
      <c r="A41" t="str">
        <f>IF(ISNA(VLOOKUP(B41,'PERS-2016'!$B:$B,1,FALSE)),"inserire","ok")</f>
        <v>ok</v>
      </c>
      <c r="B41" t="str">
        <f t="shared" si="0"/>
        <v>cardinalimarco</v>
      </c>
      <c r="C41" t="str">
        <f t="shared" si="1"/>
        <v>cardinalimarco42449</v>
      </c>
      <c r="D41" s="1" t="s">
        <v>68</v>
      </c>
      <c r="E41" s="1" t="s">
        <v>58</v>
      </c>
      <c r="F41" s="1" t="s">
        <v>458</v>
      </c>
      <c r="G41" s="8"/>
      <c r="H41" s="9" t="s">
        <v>524</v>
      </c>
      <c r="I41" s="1">
        <v>3388810240</v>
      </c>
      <c r="J41" s="35">
        <v>42449</v>
      </c>
    </row>
    <row r="42" spans="1:10">
      <c r="A42" t="str">
        <f>IF(ISNA(VLOOKUP(B42,'PERS-2016'!$B:$B,1,FALSE)),"inserire","ok")</f>
        <v>ok</v>
      </c>
      <c r="B42" t="str">
        <f t="shared" si="0"/>
        <v>carigicristian</v>
      </c>
      <c r="C42" t="str">
        <f t="shared" si="1"/>
        <v>carigicristian42449</v>
      </c>
      <c r="D42" s="1" t="s">
        <v>69</v>
      </c>
      <c r="E42" s="1" t="s">
        <v>5</v>
      </c>
      <c r="F42" s="1" t="s">
        <v>470</v>
      </c>
      <c r="G42" s="8"/>
      <c r="H42" s="9" t="s">
        <v>525</v>
      </c>
      <c r="I42" s="1">
        <v>3493655681</v>
      </c>
      <c r="J42" s="35">
        <v>42449</v>
      </c>
    </row>
    <row r="43" spans="1:10">
      <c r="A43" t="str">
        <f>IF(ISNA(VLOOKUP(B43,'PERS-2016'!$B:$B,1,FALSE)),"inserire","ok")</f>
        <v>ok</v>
      </c>
      <c r="B43" t="str">
        <f t="shared" si="0"/>
        <v>carmaroligiancarlo</v>
      </c>
      <c r="C43" t="str">
        <f t="shared" si="1"/>
        <v>carmaroligiancarlo42449</v>
      </c>
      <c r="D43" s="1" t="s">
        <v>70</v>
      </c>
      <c r="E43" s="1" t="s">
        <v>17</v>
      </c>
      <c r="F43" s="1" t="s">
        <v>458</v>
      </c>
      <c r="G43" s="8"/>
      <c r="H43" s="9" t="s">
        <v>526</v>
      </c>
      <c r="I43" s="1">
        <v>3315777899</v>
      </c>
      <c r="J43" s="35">
        <v>42449</v>
      </c>
    </row>
    <row r="44" spans="1:10">
      <c r="A44" t="str">
        <f>IF(ISNA(VLOOKUP(B44,'PERS-2016'!$B:$B,1,FALSE)),"inserire","ok")</f>
        <v>ok</v>
      </c>
      <c r="B44" t="str">
        <f t="shared" si="0"/>
        <v>cavaluccigabriele</v>
      </c>
      <c r="C44" t="str">
        <f t="shared" si="1"/>
        <v>cavaluccigabriele42449</v>
      </c>
      <c r="D44" s="1" t="s">
        <v>71</v>
      </c>
      <c r="E44" s="1" t="s">
        <v>56</v>
      </c>
      <c r="F44" s="1" t="s">
        <v>471</v>
      </c>
      <c r="G44" s="8"/>
      <c r="H44" s="1"/>
      <c r="I44" s="1">
        <v>3381579241</v>
      </c>
      <c r="J44" s="35">
        <v>42449</v>
      </c>
    </row>
    <row r="45" spans="1:10">
      <c r="A45" t="str">
        <f>IF(ISNA(VLOOKUP(B45,'PERS-2016'!$B:$B,1,FALSE)),"inserire","ok")</f>
        <v>ok</v>
      </c>
      <c r="B45" t="str">
        <f t="shared" si="0"/>
        <v>cecchinimatteo</v>
      </c>
      <c r="C45" t="str">
        <f t="shared" si="1"/>
        <v>cecchinimatteo42449</v>
      </c>
      <c r="D45" s="5" t="s">
        <v>72</v>
      </c>
      <c r="E45" s="5" t="s">
        <v>25</v>
      </c>
      <c r="F45" s="1"/>
      <c r="G45" s="8">
        <v>7838410</v>
      </c>
      <c r="H45" s="9" t="s">
        <v>527</v>
      </c>
      <c r="I45" s="1">
        <v>3395851723</v>
      </c>
      <c r="J45" s="35">
        <v>42449</v>
      </c>
    </row>
    <row r="46" spans="1:10">
      <c r="A46" t="str">
        <f>IF(ISNA(VLOOKUP(B46,'PERS-2016'!$B:$B,1,FALSE)),"inserire","ok")</f>
        <v>ok</v>
      </c>
      <c r="B46" t="str">
        <f t="shared" si="0"/>
        <v>cerimoniaclaudio</v>
      </c>
      <c r="C46" t="str">
        <f t="shared" si="1"/>
        <v>cerimoniaclaudio42449</v>
      </c>
      <c r="D46" s="1" t="s">
        <v>73</v>
      </c>
      <c r="E46" s="1" t="s">
        <v>74</v>
      </c>
      <c r="F46" s="1" t="s">
        <v>458</v>
      </c>
      <c r="G46" s="8"/>
      <c r="H46" s="9" t="s">
        <v>528</v>
      </c>
      <c r="I46" s="1">
        <v>3287054166</v>
      </c>
      <c r="J46" s="35">
        <v>42449</v>
      </c>
    </row>
    <row r="47" spans="1:10">
      <c r="A47" t="str">
        <f>IF(ISNA(VLOOKUP(B47,'PERS-2016'!$B:$B,1,FALSE)),"inserire","ok")</f>
        <v>ok</v>
      </c>
      <c r="B47" t="str">
        <f t="shared" si="0"/>
        <v>cervellaandrea</v>
      </c>
      <c r="C47" t="str">
        <f t="shared" si="1"/>
        <v>cervellaandrea42449</v>
      </c>
      <c r="D47" s="5" t="s">
        <v>75</v>
      </c>
      <c r="E47" s="5" t="s">
        <v>76</v>
      </c>
      <c r="F47" s="5" t="s">
        <v>472</v>
      </c>
      <c r="G47" s="8"/>
      <c r="H47" s="9" t="s">
        <v>529</v>
      </c>
      <c r="I47" s="1">
        <v>3358134053</v>
      </c>
      <c r="J47" s="35">
        <v>42449</v>
      </c>
    </row>
    <row r="48" spans="1:10">
      <c r="A48" t="str">
        <f>IF(ISNA(VLOOKUP(B48,'PERS-2016'!$B:$B,1,FALSE)),"inserire","ok")</f>
        <v>ok</v>
      </c>
      <c r="B48" t="str">
        <f t="shared" si="0"/>
        <v>ciriachigiovanni</v>
      </c>
      <c r="C48" t="str">
        <f t="shared" si="1"/>
        <v>ciriachigiovanni42449</v>
      </c>
      <c r="D48" s="5" t="s">
        <v>77</v>
      </c>
      <c r="E48" s="5" t="s">
        <v>46</v>
      </c>
      <c r="F48" s="1" t="s">
        <v>458</v>
      </c>
      <c r="G48" s="8"/>
      <c r="H48" s="1"/>
      <c r="I48" s="1"/>
      <c r="J48" s="35">
        <v>42449</v>
      </c>
    </row>
    <row r="49" spans="1:10">
      <c r="A49" t="str">
        <f>IF(ISNA(VLOOKUP(B49,'PERS-2016'!$B:$B,1,FALSE)),"inserire","ok")</f>
        <v>ok</v>
      </c>
      <c r="B49" t="str">
        <f t="shared" si="0"/>
        <v>corsininicola</v>
      </c>
      <c r="C49" t="str">
        <f t="shared" si="1"/>
        <v>corsininicola42449</v>
      </c>
      <c r="D49" s="5" t="s">
        <v>78</v>
      </c>
      <c r="E49" s="5" t="s">
        <v>79</v>
      </c>
      <c r="F49" s="1" t="s">
        <v>473</v>
      </c>
      <c r="G49" s="8">
        <v>7838630</v>
      </c>
      <c r="H49" s="9" t="s">
        <v>530</v>
      </c>
      <c r="I49" s="1">
        <v>3297475238</v>
      </c>
      <c r="J49" s="35">
        <v>42449</v>
      </c>
    </row>
    <row r="50" spans="1:10">
      <c r="A50" t="str">
        <f>IF(ISNA(VLOOKUP(B50,'PERS-2016'!$B:$B,1,FALSE)),"inserire","ok")</f>
        <v>ok</v>
      </c>
      <c r="B50" t="str">
        <f t="shared" si="0"/>
        <v>cosentinovincenzo</v>
      </c>
      <c r="C50" t="str">
        <f t="shared" si="1"/>
        <v>cosentinovincenzo42449</v>
      </c>
      <c r="D50" s="1" t="s">
        <v>80</v>
      </c>
      <c r="E50" s="1" t="s">
        <v>81</v>
      </c>
      <c r="F50" s="1" t="s">
        <v>463</v>
      </c>
      <c r="G50" s="8">
        <v>150909383</v>
      </c>
      <c r="H50" s="9" t="s">
        <v>531</v>
      </c>
      <c r="I50" s="1">
        <v>3471468825</v>
      </c>
      <c r="J50" s="35">
        <v>42449</v>
      </c>
    </row>
    <row r="51" spans="1:10">
      <c r="A51" t="str">
        <f>IF(ISNA(VLOOKUP(B51,'PERS-2016'!$B:$B,1,FALSE)),"inserire","ok")</f>
        <v>ok</v>
      </c>
      <c r="B51" t="str">
        <f t="shared" si="0"/>
        <v>cosmidiego</v>
      </c>
      <c r="C51" t="str">
        <f t="shared" si="1"/>
        <v>cosmidiego42449</v>
      </c>
      <c r="D51" s="1" t="s">
        <v>82</v>
      </c>
      <c r="E51" s="1" t="s">
        <v>83</v>
      </c>
      <c r="F51" s="1" t="s">
        <v>457</v>
      </c>
      <c r="G51" s="8">
        <v>160916251</v>
      </c>
      <c r="H51" s="1"/>
      <c r="I51" s="1">
        <v>3355756156</v>
      </c>
      <c r="J51" s="35">
        <v>42449</v>
      </c>
    </row>
    <row r="52" spans="1:10">
      <c r="A52" t="str">
        <f>IF(ISNA(VLOOKUP(B52,'PERS-2016'!$B:$B,1,FALSE)),"inserire","ok")</f>
        <v>ok</v>
      </c>
      <c r="B52" t="str">
        <f t="shared" si="0"/>
        <v>cucimeliadavide</v>
      </c>
      <c r="C52" t="str">
        <f t="shared" si="1"/>
        <v>cucimeliadavide42449</v>
      </c>
      <c r="D52" s="1" t="s">
        <v>84</v>
      </c>
      <c r="E52" s="1" t="s">
        <v>42</v>
      </c>
      <c r="F52" s="1" t="s">
        <v>458</v>
      </c>
      <c r="G52" s="8"/>
      <c r="H52" s="9" t="s">
        <v>532</v>
      </c>
      <c r="I52" s="1">
        <v>3208531047</v>
      </c>
      <c r="J52" s="35">
        <v>42449</v>
      </c>
    </row>
    <row r="53" spans="1:10">
      <c r="A53" t="str">
        <f>IF(ISNA(VLOOKUP(B53,'PERS-2016'!$B:$B,1,FALSE)),"inserire","ok")</f>
        <v>ok</v>
      </c>
      <c r="B53" t="str">
        <f t="shared" si="0"/>
        <v>cugurustefano</v>
      </c>
      <c r="C53" t="str">
        <f t="shared" si="1"/>
        <v>cugurustefano42449</v>
      </c>
      <c r="D53" s="5" t="s">
        <v>85</v>
      </c>
      <c r="E53" s="5" t="s">
        <v>41</v>
      </c>
      <c r="F53" s="5" t="s">
        <v>458</v>
      </c>
      <c r="G53" s="8"/>
      <c r="H53" s="9" t="s">
        <v>533</v>
      </c>
      <c r="I53" s="1">
        <v>3490532501</v>
      </c>
      <c r="J53" s="35">
        <v>42449</v>
      </c>
    </row>
    <row r="54" spans="1:10">
      <c r="A54" t="str">
        <f>IF(ISNA(VLOOKUP(B54,'PERS-2016'!$B:$B,1,FALSE)),"inserire","ok")</f>
        <v>ok</v>
      </c>
      <c r="B54" t="str">
        <f t="shared" si="0"/>
        <v>d'alessiogiovanni</v>
      </c>
      <c r="C54" t="str">
        <f t="shared" si="1"/>
        <v>d'alessiogiovanni42449</v>
      </c>
      <c r="D54" s="1" t="s">
        <v>86</v>
      </c>
      <c r="E54" s="1" t="s">
        <v>46</v>
      </c>
      <c r="F54" s="1" t="s">
        <v>458</v>
      </c>
      <c r="G54" s="8"/>
      <c r="H54" s="9" t="s">
        <v>534</v>
      </c>
      <c r="I54" s="1">
        <v>3471733755</v>
      </c>
      <c r="J54" s="35">
        <v>42449</v>
      </c>
    </row>
    <row r="55" spans="1:10">
      <c r="A55" t="str">
        <f>IF(ISNA(VLOOKUP(B55,'PERS-2016'!$B:$B,1,FALSE)),"inserire","ok")</f>
        <v>ok</v>
      </c>
      <c r="B55" t="str">
        <f t="shared" si="0"/>
        <v>damianimatteo</v>
      </c>
      <c r="C55" t="str">
        <f t="shared" si="1"/>
        <v>damianimatteo42449</v>
      </c>
      <c r="D55" s="1" t="s">
        <v>87</v>
      </c>
      <c r="E55" s="1" t="s">
        <v>25</v>
      </c>
      <c r="F55" s="1" t="s">
        <v>463</v>
      </c>
      <c r="G55" s="8">
        <v>160991824</v>
      </c>
      <c r="H55" s="1"/>
      <c r="I55" s="1"/>
      <c r="J55" s="35">
        <v>42449</v>
      </c>
    </row>
    <row r="56" spans="1:10">
      <c r="A56" t="str">
        <f>IF(ISNA(VLOOKUP(B56,'PERS-2016'!$B:$B,1,FALSE)),"inserire","ok")</f>
        <v>ok</v>
      </c>
      <c r="B56" t="str">
        <f t="shared" si="0"/>
        <v>delbenevalerio</v>
      </c>
      <c r="C56" t="str">
        <f t="shared" si="1"/>
        <v>delbenevalerio42449</v>
      </c>
      <c r="D56" s="1" t="s">
        <v>88</v>
      </c>
      <c r="E56" s="1" t="s">
        <v>32</v>
      </c>
      <c r="F56" s="1" t="s">
        <v>464</v>
      </c>
      <c r="G56" s="8"/>
      <c r="H56" s="9" t="s">
        <v>535</v>
      </c>
      <c r="I56" s="1">
        <v>3342627371</v>
      </c>
      <c r="J56" s="35">
        <v>42449</v>
      </c>
    </row>
    <row r="57" spans="1:10">
      <c r="A57" t="str">
        <f>IF(ISNA(VLOOKUP(B57,'PERS-2016'!$B:$B,1,FALSE)),"inserire","ok")</f>
        <v>ok</v>
      </c>
      <c r="B57" t="str">
        <f t="shared" si="0"/>
        <v>dellamarteraluca</v>
      </c>
      <c r="C57" t="str">
        <f t="shared" si="1"/>
        <v>dellamarteraluca42449</v>
      </c>
      <c r="D57" s="1" t="s">
        <v>89</v>
      </c>
      <c r="E57" s="1" t="s">
        <v>11</v>
      </c>
      <c r="F57" s="1" t="s">
        <v>458</v>
      </c>
      <c r="G57" s="8"/>
      <c r="H57" s="9" t="s">
        <v>536</v>
      </c>
      <c r="I57" s="1">
        <v>3383430029</v>
      </c>
      <c r="J57" s="35">
        <v>42449</v>
      </c>
    </row>
    <row r="58" spans="1:10">
      <c r="A58" t="str">
        <f>IF(ISNA(VLOOKUP(B58,'PERS-2016'!$B:$B,1,FALSE)),"inserire","ok")</f>
        <v>ok</v>
      </c>
      <c r="B58" t="str">
        <f t="shared" si="0"/>
        <v>delpretemarco</v>
      </c>
      <c r="C58" t="str">
        <f t="shared" si="1"/>
        <v>delpretemarco42449</v>
      </c>
      <c r="D58" s="1" t="s">
        <v>90</v>
      </c>
      <c r="E58" s="1" t="s">
        <v>58</v>
      </c>
      <c r="F58" s="1" t="s">
        <v>474</v>
      </c>
      <c r="G58" s="8"/>
      <c r="H58" s="9" t="s">
        <v>537</v>
      </c>
      <c r="I58" s="1">
        <v>3396367163</v>
      </c>
      <c r="J58" s="35">
        <v>42449</v>
      </c>
    </row>
    <row r="59" spans="1:10">
      <c r="A59" t="str">
        <f>IF(ISNA(VLOOKUP(B59,'PERS-2016'!$B:$B,1,FALSE)),"inserire","ok")</f>
        <v>ok</v>
      </c>
      <c r="B59" t="str">
        <f t="shared" si="0"/>
        <v>dormiorazio</v>
      </c>
      <c r="C59" t="str">
        <f t="shared" si="1"/>
        <v>dormiorazio42449</v>
      </c>
      <c r="D59" s="1" t="s">
        <v>91</v>
      </c>
      <c r="E59" s="1" t="s">
        <v>92</v>
      </c>
      <c r="F59" s="1" t="s">
        <v>460</v>
      </c>
      <c r="G59" s="8"/>
      <c r="H59" s="9" t="s">
        <v>538</v>
      </c>
      <c r="I59" s="1">
        <v>3287886421</v>
      </c>
      <c r="J59" s="35">
        <v>42449</v>
      </c>
    </row>
    <row r="60" spans="1:10">
      <c r="A60" t="str">
        <f>IF(ISNA(VLOOKUP(B60,'PERS-2016'!$B:$B,1,FALSE)),"inserire","ok")</f>
        <v>ok</v>
      </c>
      <c r="B60" t="str">
        <f t="shared" si="0"/>
        <v>durantialessandro</v>
      </c>
      <c r="C60" t="str">
        <f t="shared" si="1"/>
        <v>durantialessandro42449</v>
      </c>
      <c r="D60" s="1" t="s">
        <v>93</v>
      </c>
      <c r="E60" s="1" t="s">
        <v>94</v>
      </c>
      <c r="F60" s="1" t="s">
        <v>463</v>
      </c>
      <c r="G60" s="8">
        <v>160991821</v>
      </c>
      <c r="H60" s="9" t="s">
        <v>539</v>
      </c>
      <c r="I60" s="1"/>
      <c r="J60" s="35">
        <v>42449</v>
      </c>
    </row>
    <row r="61" spans="1:10">
      <c r="A61" t="str">
        <f>IF(ISNA(VLOOKUP(B61,'PERS-2016'!$B:$B,1,FALSE)),"inserire","ok")</f>
        <v>ok</v>
      </c>
      <c r="B61" t="str">
        <f t="shared" si="0"/>
        <v>emanueleelia</v>
      </c>
      <c r="C61" t="str">
        <f t="shared" si="1"/>
        <v>emanueleelia42449</v>
      </c>
      <c r="D61" s="1" t="s">
        <v>95</v>
      </c>
      <c r="E61" s="1" t="s">
        <v>96</v>
      </c>
      <c r="F61" s="1"/>
      <c r="G61" s="8"/>
      <c r="H61" s="1"/>
      <c r="I61" s="1"/>
      <c r="J61" s="35">
        <v>42449</v>
      </c>
    </row>
    <row r="62" spans="1:10">
      <c r="A62" t="str">
        <f>IF(ISNA(VLOOKUP(B62,'PERS-2016'!$B:$B,1,FALSE)),"inserire","ok")</f>
        <v>ok</v>
      </c>
      <c r="B62" t="str">
        <f t="shared" si="0"/>
        <v>eusebialessandro</v>
      </c>
      <c r="C62" t="str">
        <f t="shared" si="1"/>
        <v>eusebialessandro42449</v>
      </c>
      <c r="D62" s="5" t="s">
        <v>97</v>
      </c>
      <c r="E62" s="5" t="s">
        <v>94</v>
      </c>
      <c r="F62" s="1" t="s">
        <v>462</v>
      </c>
      <c r="G62" s="8">
        <v>160838405</v>
      </c>
      <c r="H62" s="1"/>
      <c r="I62" s="1"/>
      <c r="J62" s="35">
        <v>42449</v>
      </c>
    </row>
    <row r="63" spans="1:10">
      <c r="A63" t="str">
        <f>IF(ISNA(VLOOKUP(B63,'PERS-2016'!$B:$B,1,FALSE)),"inserire","ok")</f>
        <v>ok</v>
      </c>
      <c r="B63" t="str">
        <f t="shared" si="0"/>
        <v>eusepimarco</v>
      </c>
      <c r="C63" t="str">
        <f t="shared" si="1"/>
        <v>eusepimarco42449</v>
      </c>
      <c r="D63" s="5" t="s">
        <v>98</v>
      </c>
      <c r="E63" s="5" t="s">
        <v>58</v>
      </c>
      <c r="F63" s="1" t="s">
        <v>462</v>
      </c>
      <c r="G63" s="8">
        <v>160838479</v>
      </c>
      <c r="H63" s="1"/>
      <c r="I63" s="1"/>
      <c r="J63" s="35">
        <v>42449</v>
      </c>
    </row>
    <row r="64" spans="1:10">
      <c r="A64" t="str">
        <f>IF(ISNA(VLOOKUP(B64,'PERS-2016'!$B:$B,1,FALSE)),"inserire","ok")</f>
        <v>ok</v>
      </c>
      <c r="B64" t="str">
        <f t="shared" si="0"/>
        <v>fabbricristian</v>
      </c>
      <c r="C64" t="str">
        <f t="shared" si="1"/>
        <v>fabbricristian42449</v>
      </c>
      <c r="D64" s="1" t="s">
        <v>99</v>
      </c>
      <c r="E64" s="1" t="s">
        <v>5</v>
      </c>
      <c r="F64" s="1" t="s">
        <v>458</v>
      </c>
      <c r="G64" s="8"/>
      <c r="H64" s="9" t="s">
        <v>540</v>
      </c>
      <c r="I64" s="1">
        <v>3338716774</v>
      </c>
      <c r="J64" s="35">
        <v>42449</v>
      </c>
    </row>
    <row r="65" spans="1:10">
      <c r="A65" t="str">
        <f>IF(ISNA(VLOOKUP(B65,'PERS-2016'!$B:$B,1,FALSE)),"inserire","ok")</f>
        <v>ok</v>
      </c>
      <c r="B65" t="str">
        <f t="shared" si="0"/>
        <v>fabbrialessandro</v>
      </c>
      <c r="C65" t="str">
        <f t="shared" si="1"/>
        <v>fabbrialessandro42449</v>
      </c>
      <c r="D65" s="1" t="s">
        <v>99</v>
      </c>
      <c r="E65" s="1" t="s">
        <v>94</v>
      </c>
      <c r="F65" s="1" t="s">
        <v>458</v>
      </c>
      <c r="G65" s="8"/>
      <c r="H65" s="1"/>
      <c r="I65" s="1"/>
      <c r="J65" s="35">
        <v>42449</v>
      </c>
    </row>
    <row r="66" spans="1:10">
      <c r="A66" t="str">
        <f>IF(ISNA(VLOOKUP(B66,'PERS-2016'!$B:$B,1,FALSE)),"inserire","ok")</f>
        <v>ok</v>
      </c>
      <c r="B66" t="str">
        <f t="shared" si="0"/>
        <v>fanellisamuele</v>
      </c>
      <c r="C66" t="str">
        <f t="shared" si="1"/>
        <v>fanellisamuele42449</v>
      </c>
      <c r="D66" s="1" t="s">
        <v>100</v>
      </c>
      <c r="E66" s="1" t="s">
        <v>101</v>
      </c>
      <c r="F66" s="1" t="s">
        <v>457</v>
      </c>
      <c r="G66" s="8">
        <v>160866049</v>
      </c>
      <c r="H66" s="1"/>
      <c r="I66" s="1">
        <v>3394317725</v>
      </c>
      <c r="J66" s="35">
        <v>42449</v>
      </c>
    </row>
    <row r="67" spans="1:10">
      <c r="A67" t="str">
        <f>IF(ISNA(VLOOKUP(B67,'PERS-2016'!$B:$B,1,FALSE)),"inserire","ok")</f>
        <v>ok</v>
      </c>
      <c r="B67" t="str">
        <f t="shared" ref="B67:B130" si="2">SUBSTITUTE(D67&amp;E67," ","")</f>
        <v>fantiandrea</v>
      </c>
      <c r="C67" t="str">
        <f t="shared" ref="C67:C130" si="3">B67&amp;J67</f>
        <v>fantiandrea42449</v>
      </c>
      <c r="D67" s="1" t="s">
        <v>102</v>
      </c>
      <c r="E67" s="1" t="s">
        <v>76</v>
      </c>
      <c r="F67" s="1" t="s">
        <v>458</v>
      </c>
      <c r="G67" s="8"/>
      <c r="H67" s="9" t="s">
        <v>541</v>
      </c>
      <c r="I67" s="1">
        <v>3286983981</v>
      </c>
      <c r="J67" s="35">
        <v>42449</v>
      </c>
    </row>
    <row r="68" spans="1:10">
      <c r="A68" t="str">
        <f>IF(ISNA(VLOOKUP(B68,'PERS-2016'!$B:$B,1,FALSE)),"inserire","ok")</f>
        <v>ok</v>
      </c>
      <c r="B68" t="str">
        <f t="shared" si="2"/>
        <v>fassamario</v>
      </c>
      <c r="C68" t="str">
        <f t="shared" si="3"/>
        <v>fassamario42449</v>
      </c>
      <c r="D68" s="1" t="s">
        <v>103</v>
      </c>
      <c r="E68" s="1" t="s">
        <v>104</v>
      </c>
      <c r="F68" s="1" t="s">
        <v>458</v>
      </c>
      <c r="G68" s="8"/>
      <c r="H68" s="9" t="s">
        <v>542</v>
      </c>
      <c r="I68" s="1">
        <v>3280586724</v>
      </c>
      <c r="J68" s="35">
        <v>42449</v>
      </c>
    </row>
    <row r="69" spans="1:10">
      <c r="A69" t="str">
        <f>IF(ISNA(VLOOKUP(B69,'PERS-2016'!$B:$B,1,FALSE)),"inserire","ok")</f>
        <v>ok</v>
      </c>
      <c r="B69" t="str">
        <f t="shared" si="2"/>
        <v>feduziemanuele</v>
      </c>
      <c r="C69" t="str">
        <f t="shared" si="3"/>
        <v>feduziemanuele42449</v>
      </c>
      <c r="D69" s="5" t="s">
        <v>105</v>
      </c>
      <c r="E69" s="5" t="s">
        <v>95</v>
      </c>
      <c r="F69" s="5" t="s">
        <v>457</v>
      </c>
      <c r="G69" s="10" t="s">
        <v>543</v>
      </c>
      <c r="H69" s="11" t="s">
        <v>544</v>
      </c>
      <c r="I69" s="1">
        <v>3470343058</v>
      </c>
      <c r="J69" s="35">
        <v>42449</v>
      </c>
    </row>
    <row r="70" spans="1:10">
      <c r="A70" t="str">
        <f>IF(ISNA(VLOOKUP(B70,'PERS-2016'!$B:$B,1,FALSE)),"inserire","ok")</f>
        <v>ok</v>
      </c>
      <c r="B70" t="str">
        <f t="shared" si="2"/>
        <v>filippinifabio</v>
      </c>
      <c r="C70" t="str">
        <f t="shared" si="3"/>
        <v>filippinifabio42449</v>
      </c>
      <c r="D70" s="1" t="s">
        <v>106</v>
      </c>
      <c r="E70" s="1" t="s">
        <v>107</v>
      </c>
      <c r="F70" s="1" t="s">
        <v>463</v>
      </c>
      <c r="G70" s="8">
        <v>160991822</v>
      </c>
      <c r="H70" s="1"/>
      <c r="I70" s="1"/>
      <c r="J70" s="35">
        <v>42449</v>
      </c>
    </row>
    <row r="71" spans="1:10">
      <c r="A71" t="str">
        <f>IF(ISNA(VLOOKUP(B71,'PERS-2016'!$B:$B,1,FALSE)),"inserire","ok")</f>
        <v>ok</v>
      </c>
      <c r="B71" t="str">
        <f t="shared" si="2"/>
        <v>finiemanuele</v>
      </c>
      <c r="C71" t="str">
        <f t="shared" si="3"/>
        <v>finiemanuele42449</v>
      </c>
      <c r="D71" s="1" t="s">
        <v>108</v>
      </c>
      <c r="E71" s="1" t="s">
        <v>95</v>
      </c>
      <c r="F71" s="1" t="s">
        <v>472</v>
      </c>
      <c r="G71" s="8"/>
      <c r="H71" s="9" t="s">
        <v>545</v>
      </c>
      <c r="I71" s="1">
        <v>3331390352</v>
      </c>
      <c r="J71" s="35">
        <v>42449</v>
      </c>
    </row>
    <row r="72" spans="1:10">
      <c r="A72" t="str">
        <f>IF(ISNA(VLOOKUP(B72,'PERS-2016'!$B:$B,1,FALSE)),"inserire","ok")</f>
        <v>ok</v>
      </c>
      <c r="B72" t="str">
        <f t="shared" si="2"/>
        <v>forlaniandrea</v>
      </c>
      <c r="C72" t="str">
        <f t="shared" si="3"/>
        <v>forlaniandrea42449</v>
      </c>
      <c r="D72" s="1" t="s">
        <v>109</v>
      </c>
      <c r="E72" s="1" t="s">
        <v>76</v>
      </c>
      <c r="F72" s="1" t="s">
        <v>464</v>
      </c>
      <c r="G72" s="8">
        <v>7835384</v>
      </c>
      <c r="H72" s="9" t="s">
        <v>546</v>
      </c>
      <c r="I72" s="1">
        <v>3935870133</v>
      </c>
      <c r="J72" s="35">
        <v>42449</v>
      </c>
    </row>
    <row r="73" spans="1:10">
      <c r="A73" t="str">
        <f>IF(ISNA(VLOOKUP(B73,'PERS-2016'!$B:$B,1,FALSE)),"inserire","ok")</f>
        <v>ok</v>
      </c>
      <c r="B73" t="str">
        <f t="shared" si="2"/>
        <v>foschigianfranco</v>
      </c>
      <c r="C73" t="str">
        <f t="shared" si="3"/>
        <v>foschigianfranco42449</v>
      </c>
      <c r="D73" s="5" t="s">
        <v>110</v>
      </c>
      <c r="E73" s="5" t="s">
        <v>943</v>
      </c>
      <c r="F73" s="5" t="s">
        <v>475</v>
      </c>
      <c r="G73" s="8">
        <v>7838662</v>
      </c>
      <c r="H73" s="1"/>
      <c r="I73" s="1"/>
      <c r="J73" s="35">
        <v>42449</v>
      </c>
    </row>
    <row r="74" spans="1:10">
      <c r="A74" t="str">
        <f>IF(ISNA(VLOOKUP(B74,'PERS-2016'!$B:$B,1,FALSE)),"inserire","ok")</f>
        <v>ok</v>
      </c>
      <c r="B74" t="str">
        <f t="shared" si="2"/>
        <v>franceschinidaniele</v>
      </c>
      <c r="C74" t="str">
        <f t="shared" si="3"/>
        <v>franceschinidaniele42449</v>
      </c>
      <c r="D74" s="1" t="s">
        <v>112</v>
      </c>
      <c r="E74" s="1" t="s">
        <v>63</v>
      </c>
      <c r="F74" s="1" t="s">
        <v>458</v>
      </c>
      <c r="G74" s="8"/>
      <c r="H74" s="9" t="s">
        <v>547</v>
      </c>
      <c r="I74" s="1">
        <v>3395038885</v>
      </c>
      <c r="J74" s="35">
        <v>42449</v>
      </c>
    </row>
    <row r="75" spans="1:10">
      <c r="A75" t="str">
        <f>IF(ISNA(VLOOKUP(B75,'PERS-2016'!$B:$B,1,FALSE)),"inserire","ok")</f>
        <v>ok</v>
      </c>
      <c r="B75" t="str">
        <f t="shared" si="2"/>
        <v>gabbianelligabriele</v>
      </c>
      <c r="C75" t="str">
        <f t="shared" si="3"/>
        <v>gabbianelligabriele42449</v>
      </c>
      <c r="D75" s="1" t="s">
        <v>113</v>
      </c>
      <c r="E75" s="1" t="s">
        <v>56</v>
      </c>
      <c r="F75" s="1" t="s">
        <v>458</v>
      </c>
      <c r="G75" s="8"/>
      <c r="H75" s="1"/>
      <c r="I75" s="1">
        <v>3387750551</v>
      </c>
      <c r="J75" s="35">
        <v>42449</v>
      </c>
    </row>
    <row r="76" spans="1:10">
      <c r="A76" t="str">
        <f>IF(ISNA(VLOOKUP(B76,'PERS-2016'!$B:$B,1,FALSE)),"inserire","ok")</f>
        <v>ok</v>
      </c>
      <c r="B76" t="str">
        <f t="shared" si="2"/>
        <v>galinuccimatteo</v>
      </c>
      <c r="C76" t="str">
        <f t="shared" si="3"/>
        <v>galinuccimatteo42449</v>
      </c>
      <c r="D76" s="1" t="s">
        <v>114</v>
      </c>
      <c r="E76" s="1" t="s">
        <v>25</v>
      </c>
      <c r="F76" s="1" t="s">
        <v>476</v>
      </c>
      <c r="G76" s="8">
        <v>160968609</v>
      </c>
      <c r="H76" s="9" t="s">
        <v>548</v>
      </c>
      <c r="I76" s="1">
        <v>3391840734</v>
      </c>
      <c r="J76" s="35">
        <v>42449</v>
      </c>
    </row>
    <row r="77" spans="1:10">
      <c r="A77" t="str">
        <f>IF(ISNA(VLOOKUP(B77,'PERS-2016'!$B:$B,1,FALSE)),"inserire","ok")</f>
        <v>ok</v>
      </c>
      <c r="B77" t="str">
        <f t="shared" si="2"/>
        <v>gallilaura</v>
      </c>
      <c r="C77" t="str">
        <f t="shared" si="3"/>
        <v>gallilaura42449</v>
      </c>
      <c r="D77" s="1" t="s">
        <v>115</v>
      </c>
      <c r="E77" s="1" t="s">
        <v>116</v>
      </c>
      <c r="F77" s="1" t="s">
        <v>457</v>
      </c>
      <c r="G77" s="8">
        <v>160953077</v>
      </c>
      <c r="H77" s="9" t="s">
        <v>506</v>
      </c>
      <c r="I77" s="1"/>
      <c r="J77" s="35">
        <v>42449</v>
      </c>
    </row>
    <row r="78" spans="1:10">
      <c r="A78" t="str">
        <f>IF(ISNA(VLOOKUP(B78,'PERS-2016'!$B:$B,1,FALSE)),"inserire","ok")</f>
        <v>ok</v>
      </c>
      <c r="B78" t="str">
        <f t="shared" si="2"/>
        <v>gambiolialessandro</v>
      </c>
      <c r="C78" t="str">
        <f t="shared" si="3"/>
        <v>gambiolialessandro42449</v>
      </c>
      <c r="D78" s="1" t="s">
        <v>117</v>
      </c>
      <c r="E78" s="1" t="s">
        <v>94</v>
      </c>
      <c r="F78" s="1" t="s">
        <v>458</v>
      </c>
      <c r="G78" s="8"/>
      <c r="H78" s="9" t="s">
        <v>549</v>
      </c>
      <c r="I78" s="1">
        <v>3488276577</v>
      </c>
      <c r="J78" s="35">
        <v>42449</v>
      </c>
    </row>
    <row r="79" spans="1:10">
      <c r="A79" t="str">
        <f>IF(ISNA(VLOOKUP(B79,'PERS-2016'!$B:$B,1,FALSE)),"inserire","ok")</f>
        <v>ok</v>
      </c>
      <c r="B79" t="str">
        <f t="shared" si="2"/>
        <v>garbugligiacomo</v>
      </c>
      <c r="C79" t="str">
        <f t="shared" si="3"/>
        <v>garbugligiacomo42449</v>
      </c>
      <c r="D79" s="1" t="s">
        <v>118</v>
      </c>
      <c r="E79" s="1" t="s">
        <v>6</v>
      </c>
      <c r="F79" s="1"/>
      <c r="G79" s="8"/>
      <c r="H79" s="1"/>
      <c r="I79" s="1"/>
      <c r="J79" s="35">
        <v>42449</v>
      </c>
    </row>
    <row r="80" spans="1:10">
      <c r="A80" t="str">
        <f>IF(ISNA(VLOOKUP(B80,'PERS-2016'!$B:$B,1,FALSE)),"inserire","ok")</f>
        <v>ok</v>
      </c>
      <c r="B80" t="str">
        <f t="shared" si="2"/>
        <v>gattonifabio</v>
      </c>
      <c r="C80" t="str">
        <f t="shared" si="3"/>
        <v>gattonifabio42449</v>
      </c>
      <c r="D80" s="1" t="s">
        <v>119</v>
      </c>
      <c r="E80" s="1" t="s">
        <v>107</v>
      </c>
      <c r="F80" s="1" t="s">
        <v>457</v>
      </c>
      <c r="G80" s="8" t="s">
        <v>550</v>
      </c>
      <c r="H80" s="9" t="s">
        <v>551</v>
      </c>
      <c r="I80" s="1">
        <v>3283068487</v>
      </c>
      <c r="J80" s="35">
        <v>42449</v>
      </c>
    </row>
    <row r="81" spans="1:10">
      <c r="A81" t="str">
        <f>IF(ISNA(VLOOKUP(B81,'PERS-2016'!$B:$B,1,FALSE)),"inserire","ok")</f>
        <v>ok</v>
      </c>
      <c r="B81" t="str">
        <f t="shared" si="2"/>
        <v>gattoniluca</v>
      </c>
      <c r="C81" t="str">
        <f t="shared" si="3"/>
        <v>gattoniluca42449</v>
      </c>
      <c r="D81" s="1" t="s">
        <v>119</v>
      </c>
      <c r="E81" s="1" t="s">
        <v>11</v>
      </c>
      <c r="F81" s="1" t="s">
        <v>457</v>
      </c>
      <c r="G81" s="8" t="s">
        <v>552</v>
      </c>
      <c r="H81" s="9" t="s">
        <v>553</v>
      </c>
      <c r="I81" s="1">
        <v>3283561927</v>
      </c>
      <c r="J81" s="35">
        <v>42449</v>
      </c>
    </row>
    <row r="82" spans="1:10">
      <c r="A82" t="str">
        <f>IF(ISNA(VLOOKUP(B82,'PERS-2016'!$B:$B,1,FALSE)),"inserire","ok")</f>
        <v>ok</v>
      </c>
      <c r="B82" t="str">
        <f t="shared" si="2"/>
        <v>generalifabio</v>
      </c>
      <c r="C82" t="str">
        <f t="shared" si="3"/>
        <v>generalifabio42449</v>
      </c>
      <c r="D82" s="1" t="s">
        <v>120</v>
      </c>
      <c r="E82" s="1" t="s">
        <v>107</v>
      </c>
      <c r="F82" s="1" t="s">
        <v>473</v>
      </c>
      <c r="G82" s="8">
        <v>7838613</v>
      </c>
      <c r="H82" s="9" t="s">
        <v>554</v>
      </c>
      <c r="I82" s="1"/>
      <c r="J82" s="35">
        <v>42449</v>
      </c>
    </row>
    <row r="83" spans="1:10">
      <c r="A83" t="str">
        <f>IF(ISNA(VLOOKUP(B83,'PERS-2016'!$B:$B,1,FALSE)),"inserire","ok")</f>
        <v>ok</v>
      </c>
      <c r="B83" t="str">
        <f t="shared" si="2"/>
        <v>gentilettiluca</v>
      </c>
      <c r="C83" t="str">
        <f t="shared" si="3"/>
        <v>gentilettiluca42449</v>
      </c>
      <c r="D83" s="1" t="s">
        <v>121</v>
      </c>
      <c r="E83" s="1" t="s">
        <v>11</v>
      </c>
      <c r="F83" s="1" t="s">
        <v>462</v>
      </c>
      <c r="G83" s="8">
        <v>160838476</v>
      </c>
      <c r="H83" s="9" t="s">
        <v>555</v>
      </c>
      <c r="I83" s="1">
        <v>3337445928</v>
      </c>
      <c r="J83" s="35">
        <v>42449</v>
      </c>
    </row>
    <row r="84" spans="1:10">
      <c r="A84" t="str">
        <f>IF(ISNA(VLOOKUP(B84,'PERS-2016'!$B:$B,1,FALSE)),"inserire","ok")</f>
        <v>ok</v>
      </c>
      <c r="B84" t="str">
        <f t="shared" si="2"/>
        <v>gentilettimatteo</v>
      </c>
      <c r="C84" t="str">
        <f t="shared" si="3"/>
        <v>gentilettimatteo42449</v>
      </c>
      <c r="D84" s="1" t="s">
        <v>121</v>
      </c>
      <c r="E84" s="1" t="s">
        <v>25</v>
      </c>
      <c r="F84" s="1" t="s">
        <v>462</v>
      </c>
      <c r="G84" s="8">
        <v>160838480</v>
      </c>
      <c r="H84" s="9" t="s">
        <v>556</v>
      </c>
      <c r="I84" s="1">
        <v>3666319046</v>
      </c>
      <c r="J84" s="35">
        <v>42449</v>
      </c>
    </row>
    <row r="85" spans="1:10">
      <c r="A85" t="str">
        <f>IF(ISNA(VLOOKUP(B85,'PERS-2016'!$B:$B,1,FALSE)),"inserire","ok")</f>
        <v>ok</v>
      </c>
      <c r="B85" t="str">
        <f t="shared" si="2"/>
        <v>gentilinimarco</v>
      </c>
      <c r="C85" t="str">
        <f t="shared" si="3"/>
        <v>gentilinimarco42449</v>
      </c>
      <c r="D85" s="1" t="s">
        <v>122</v>
      </c>
      <c r="E85" s="1" t="s">
        <v>58</v>
      </c>
      <c r="F85" s="1" t="s">
        <v>463</v>
      </c>
      <c r="G85" s="8"/>
      <c r="H85" s="9" t="s">
        <v>557</v>
      </c>
      <c r="I85" s="1">
        <v>3206712106</v>
      </c>
      <c r="J85" s="35">
        <v>42449</v>
      </c>
    </row>
    <row r="86" spans="1:10">
      <c r="A86" t="str">
        <f>IF(ISNA(VLOOKUP(B86,'PERS-2016'!$B:$B,1,FALSE)),"inserire","ok")</f>
        <v>ok</v>
      </c>
      <c r="B86" t="str">
        <f t="shared" si="2"/>
        <v>ghilardimarco</v>
      </c>
      <c r="C86" t="str">
        <f t="shared" si="3"/>
        <v>ghilardimarco42449</v>
      </c>
      <c r="D86" s="1" t="s">
        <v>123</v>
      </c>
      <c r="E86" s="1" t="s">
        <v>58</v>
      </c>
      <c r="F86" s="1" t="s">
        <v>458</v>
      </c>
      <c r="G86" s="8"/>
      <c r="H86" s="1"/>
      <c r="I86" s="1">
        <v>3334349720</v>
      </c>
      <c r="J86" s="35">
        <v>42449</v>
      </c>
    </row>
    <row r="87" spans="1:10">
      <c r="A87" t="str">
        <f>IF(ISNA(VLOOKUP(B87,'PERS-2016'!$B:$B,1,FALSE)),"inserire","ok")</f>
        <v>ok</v>
      </c>
      <c r="B87" t="str">
        <f t="shared" si="2"/>
        <v>ghiselliaurelio</v>
      </c>
      <c r="C87" t="str">
        <f t="shared" si="3"/>
        <v>ghiselliaurelio42449</v>
      </c>
      <c r="D87" s="5" t="s">
        <v>124</v>
      </c>
      <c r="E87" s="5" t="s">
        <v>125</v>
      </c>
      <c r="F87" s="5" t="s">
        <v>458</v>
      </c>
      <c r="G87" s="8"/>
      <c r="H87" s="9" t="s">
        <v>558</v>
      </c>
      <c r="I87" s="1">
        <v>3393305209</v>
      </c>
      <c r="J87" s="35">
        <v>42449</v>
      </c>
    </row>
    <row r="88" spans="1:10">
      <c r="A88" t="str">
        <f>IF(ISNA(VLOOKUP(B88,'PERS-2016'!$B:$B,1,FALSE)),"inserire","ok")</f>
        <v>ok</v>
      </c>
      <c r="B88" t="str">
        <f t="shared" si="2"/>
        <v>ghisellimarco</v>
      </c>
      <c r="C88" t="str">
        <f t="shared" si="3"/>
        <v>ghisellimarco42449</v>
      </c>
      <c r="D88" s="1" t="s">
        <v>124</v>
      </c>
      <c r="E88" s="1" t="s">
        <v>58</v>
      </c>
      <c r="F88" s="1" t="s">
        <v>457</v>
      </c>
      <c r="G88" s="8" t="s">
        <v>559</v>
      </c>
      <c r="H88" s="9" t="s">
        <v>560</v>
      </c>
      <c r="I88" s="1">
        <v>3477678381</v>
      </c>
      <c r="J88" s="35">
        <v>42449</v>
      </c>
    </row>
    <row r="89" spans="1:10">
      <c r="A89" t="str">
        <f>IF(ISNA(VLOOKUP(B89,'PERS-2016'!$B:$B,1,FALSE)),"inserire","ok")</f>
        <v>ok</v>
      </c>
      <c r="B89" t="str">
        <f t="shared" si="2"/>
        <v>ghisellisimone</v>
      </c>
      <c r="C89" t="str">
        <f t="shared" si="3"/>
        <v>ghisellisimone42449</v>
      </c>
      <c r="D89" s="1" t="s">
        <v>124</v>
      </c>
      <c r="E89" s="1" t="s">
        <v>61</v>
      </c>
      <c r="F89" s="1" t="s">
        <v>458</v>
      </c>
      <c r="G89" s="8"/>
      <c r="H89" s="1"/>
      <c r="I89" s="1">
        <v>3478688841</v>
      </c>
      <c r="J89" s="35">
        <v>42449</v>
      </c>
    </row>
    <row r="90" spans="1:10">
      <c r="A90" t="str">
        <f>IF(ISNA(VLOOKUP(B90,'PERS-2016'!$B:$B,1,FALSE)),"inserire","ok")</f>
        <v>ok</v>
      </c>
      <c r="B90" t="str">
        <f t="shared" si="2"/>
        <v>ghiuselliezio</v>
      </c>
      <c r="C90" t="str">
        <f t="shared" si="3"/>
        <v>ghiuselliezio42449</v>
      </c>
      <c r="D90" s="5" t="s">
        <v>126</v>
      </c>
      <c r="E90" s="5" t="s">
        <v>127</v>
      </c>
      <c r="F90" s="1" t="s">
        <v>458</v>
      </c>
      <c r="G90" s="8"/>
      <c r="H90" s="9" t="s">
        <v>561</v>
      </c>
      <c r="I90" s="1">
        <v>3389021850</v>
      </c>
      <c r="J90" s="35">
        <v>42449</v>
      </c>
    </row>
    <row r="91" spans="1:10">
      <c r="A91" t="str">
        <f>IF(ISNA(VLOOKUP(B91,'PERS-2016'!$B:$B,1,FALSE)),"inserire","ok")</f>
        <v>ok</v>
      </c>
      <c r="B91" t="str">
        <f t="shared" si="2"/>
        <v>giacominimichele</v>
      </c>
      <c r="C91" t="str">
        <f t="shared" si="3"/>
        <v>giacominimichele42449</v>
      </c>
      <c r="D91" s="1" t="s">
        <v>128</v>
      </c>
      <c r="E91" s="1" t="s">
        <v>129</v>
      </c>
      <c r="F91" s="1" t="s">
        <v>464</v>
      </c>
      <c r="G91" s="8"/>
      <c r="H91" s="9" t="s">
        <v>562</v>
      </c>
      <c r="I91" s="1"/>
      <c r="J91" s="35">
        <v>42449</v>
      </c>
    </row>
    <row r="92" spans="1:10">
      <c r="A92" t="str">
        <f>IF(ISNA(VLOOKUP(B92,'PERS-2016'!$B:$B,1,FALSE)),"inserire","ok")</f>
        <v>ok</v>
      </c>
      <c r="B92" t="str">
        <f t="shared" si="2"/>
        <v>gianottifrancesco</v>
      </c>
      <c r="C92" t="str">
        <f t="shared" si="3"/>
        <v>gianottifrancesco42449</v>
      </c>
      <c r="D92" s="1" t="s">
        <v>130</v>
      </c>
      <c r="E92" s="1" t="s">
        <v>23</v>
      </c>
      <c r="F92" s="1" t="s">
        <v>461</v>
      </c>
      <c r="G92" s="8">
        <v>151073883</v>
      </c>
      <c r="H92" s="1"/>
      <c r="I92" s="1"/>
      <c r="J92" s="35">
        <v>42449</v>
      </c>
    </row>
    <row r="93" spans="1:10">
      <c r="A93" t="str">
        <f>IF(ISNA(VLOOKUP(B93,'PERS-2016'!$B:$B,1,FALSE)),"inserire","ok")</f>
        <v>ok</v>
      </c>
      <c r="B93" t="str">
        <f t="shared" si="2"/>
        <v>giardinigiacomo</v>
      </c>
      <c r="C93" t="str">
        <f t="shared" si="3"/>
        <v>giardinigiacomo42449</v>
      </c>
      <c r="D93" s="5" t="s">
        <v>131</v>
      </c>
      <c r="E93" s="5" t="s">
        <v>6</v>
      </c>
      <c r="F93" s="1" t="s">
        <v>477</v>
      </c>
      <c r="G93" s="8"/>
      <c r="H93" s="9" t="s">
        <v>563</v>
      </c>
      <c r="I93" s="1"/>
      <c r="J93" s="35">
        <v>42449</v>
      </c>
    </row>
    <row r="94" spans="1:10">
      <c r="A94" t="str">
        <f>IF(ISNA(VLOOKUP(B94,'PERS-2016'!$B:$B,1,FALSE)),"inserire","ok")</f>
        <v>ok</v>
      </c>
      <c r="B94" t="str">
        <f t="shared" si="2"/>
        <v>giovanellimatteo</v>
      </c>
      <c r="C94" t="str">
        <f t="shared" si="3"/>
        <v>giovanellimatteo42449</v>
      </c>
      <c r="D94" s="5" t="s">
        <v>132</v>
      </c>
      <c r="E94" s="5" t="s">
        <v>25</v>
      </c>
      <c r="F94" s="1" t="s">
        <v>459</v>
      </c>
      <c r="G94" s="8"/>
      <c r="H94" s="1"/>
      <c r="I94" s="1"/>
      <c r="J94" s="35">
        <v>42449</v>
      </c>
    </row>
    <row r="95" spans="1:10">
      <c r="A95" t="str">
        <f>IF(ISNA(VLOOKUP(B95,'PERS-2016'!$B:$B,1,FALSE)),"inserire","ok")</f>
        <v>ok</v>
      </c>
      <c r="B95" t="str">
        <f t="shared" si="2"/>
        <v>giovanelligabriele</v>
      </c>
      <c r="C95" t="str">
        <f t="shared" si="3"/>
        <v>giovanelligabriele42449</v>
      </c>
      <c r="D95" s="5" t="s">
        <v>132</v>
      </c>
      <c r="E95" s="5" t="s">
        <v>56</v>
      </c>
      <c r="F95" s="1" t="s">
        <v>459</v>
      </c>
      <c r="G95" s="8"/>
      <c r="H95" s="9" t="s">
        <v>564</v>
      </c>
      <c r="I95" s="1">
        <v>3283195280</v>
      </c>
      <c r="J95" s="35">
        <v>42449</v>
      </c>
    </row>
    <row r="96" spans="1:10">
      <c r="A96" t="str">
        <f>IF(ISNA(VLOOKUP(B96,'PERS-2016'!$B:$B,1,FALSE)),"inserire","ok")</f>
        <v>ok</v>
      </c>
      <c r="B96" t="str">
        <f t="shared" si="2"/>
        <v>Giovanninimarino</v>
      </c>
      <c r="C96" t="str">
        <f t="shared" si="3"/>
        <v>Giovanninimarino42449</v>
      </c>
      <c r="D96" s="1" t="s">
        <v>133</v>
      </c>
      <c r="E96" s="1" t="s">
        <v>134</v>
      </c>
      <c r="F96" s="1" t="s">
        <v>464</v>
      </c>
      <c r="G96" s="8">
        <v>7860877</v>
      </c>
      <c r="H96" s="9" t="s">
        <v>565</v>
      </c>
      <c r="I96" s="1">
        <v>3338352669</v>
      </c>
      <c r="J96" s="35">
        <v>42449</v>
      </c>
    </row>
    <row r="97" spans="1:10">
      <c r="A97" t="str">
        <f>IF(ISNA(VLOOKUP(B97,'PERS-2016'!$B:$B,1,FALSE)),"inserire","ok")</f>
        <v>ok</v>
      </c>
      <c r="B97" t="str">
        <f t="shared" si="2"/>
        <v>gorinigabriele</v>
      </c>
      <c r="C97" t="str">
        <f t="shared" si="3"/>
        <v>gorinigabriele42449</v>
      </c>
      <c r="D97" s="1" t="s">
        <v>135</v>
      </c>
      <c r="E97" s="1" t="s">
        <v>56</v>
      </c>
      <c r="F97" s="1" t="s">
        <v>462</v>
      </c>
      <c r="G97" s="8">
        <v>161031452</v>
      </c>
      <c r="H97" s="9" t="s">
        <v>566</v>
      </c>
      <c r="I97" s="1">
        <v>3299824209</v>
      </c>
      <c r="J97" s="35">
        <v>42449</v>
      </c>
    </row>
    <row r="98" spans="1:10">
      <c r="A98" t="str">
        <f>IF(ISNA(VLOOKUP(B98,'PERS-2016'!$B:$B,1,FALSE)),"inserire","ok")</f>
        <v>ok</v>
      </c>
      <c r="B98" t="str">
        <f t="shared" si="2"/>
        <v>gregoronigianluca</v>
      </c>
      <c r="C98" t="str">
        <f t="shared" si="3"/>
        <v>gregoronigianluca42449</v>
      </c>
      <c r="D98" s="1" t="s">
        <v>136</v>
      </c>
      <c r="E98" s="1" t="s">
        <v>111</v>
      </c>
      <c r="F98" s="1" t="s">
        <v>478</v>
      </c>
      <c r="G98" s="8"/>
      <c r="H98" s="9" t="s">
        <v>567</v>
      </c>
      <c r="I98" s="1">
        <v>3292637299</v>
      </c>
      <c r="J98" s="35">
        <v>42449</v>
      </c>
    </row>
    <row r="99" spans="1:10">
      <c r="A99" t="str">
        <f>IF(ISNA(VLOOKUP(B99,'PERS-2016'!$B:$B,1,FALSE)),"inserire","ok")</f>
        <v>ok</v>
      </c>
      <c r="B99" t="str">
        <f t="shared" si="2"/>
        <v>grossienrico</v>
      </c>
      <c r="C99" t="str">
        <f t="shared" si="3"/>
        <v>grossienrico42449</v>
      </c>
      <c r="D99" s="1" t="s">
        <v>137</v>
      </c>
      <c r="E99" s="1" t="s">
        <v>138</v>
      </c>
      <c r="F99" s="1" t="s">
        <v>461</v>
      </c>
      <c r="G99" s="8">
        <v>161039463</v>
      </c>
      <c r="H99" s="9" t="s">
        <v>568</v>
      </c>
      <c r="I99" s="1">
        <v>3394869869</v>
      </c>
      <c r="J99" s="35">
        <v>42449</v>
      </c>
    </row>
    <row r="100" spans="1:10">
      <c r="A100" t="str">
        <f>IF(ISNA(VLOOKUP(B100,'PERS-2016'!$B:$B,1,FALSE)),"inserire","ok")</f>
        <v>ok</v>
      </c>
      <c r="B100" t="str">
        <f t="shared" si="2"/>
        <v>guerrafausto</v>
      </c>
      <c r="C100" t="str">
        <f t="shared" si="3"/>
        <v>guerrafausto42449</v>
      </c>
      <c r="D100" s="5" t="s">
        <v>139</v>
      </c>
      <c r="E100" s="5" t="s">
        <v>140</v>
      </c>
      <c r="F100" s="5" t="s">
        <v>462</v>
      </c>
      <c r="G100" s="10">
        <v>160866090</v>
      </c>
      <c r="H100" s="1"/>
      <c r="I100" s="1"/>
      <c r="J100" s="35">
        <v>42449</v>
      </c>
    </row>
    <row r="101" spans="1:10">
      <c r="A101" t="str">
        <f>IF(ISNA(VLOOKUP(B101,'PERS-2016'!$B:$B,1,FALSE)),"inserire","ok")</f>
        <v>ok</v>
      </c>
      <c r="B101" t="str">
        <f t="shared" si="2"/>
        <v>guidimassimo</v>
      </c>
      <c r="C101" t="str">
        <f t="shared" si="3"/>
        <v>guidimassimo42449</v>
      </c>
      <c r="D101" s="5" t="s">
        <v>141</v>
      </c>
      <c r="E101" s="5" t="s">
        <v>142</v>
      </c>
      <c r="F101" s="5" t="s">
        <v>472</v>
      </c>
      <c r="G101" s="8"/>
      <c r="H101" s="1"/>
      <c r="I101" s="1"/>
      <c r="J101" s="35">
        <v>42449</v>
      </c>
    </row>
    <row r="102" spans="1:10">
      <c r="A102" t="str">
        <f>IF(ISNA(VLOOKUP(B102,'PERS-2016'!$B:$B,1,FALSE)),"inserire","ok")</f>
        <v>ok</v>
      </c>
      <c r="B102" t="str">
        <f t="shared" si="2"/>
        <v>guidipaolo</v>
      </c>
      <c r="C102" t="str">
        <f t="shared" si="3"/>
        <v>guidipaolo42449</v>
      </c>
      <c r="D102" s="1" t="s">
        <v>141</v>
      </c>
      <c r="E102" s="1" t="s">
        <v>143</v>
      </c>
      <c r="F102" s="1" t="s">
        <v>457</v>
      </c>
      <c r="G102" s="8" t="s">
        <v>569</v>
      </c>
      <c r="H102" s="1"/>
      <c r="I102" s="1"/>
      <c r="J102" s="35">
        <v>42449</v>
      </c>
    </row>
    <row r="103" spans="1:10">
      <c r="A103" t="str">
        <f>IF(ISNA(VLOOKUP(B103,'PERS-2016'!$B:$B,1,FALSE)),"inserire","ok")</f>
        <v>ok</v>
      </c>
      <c r="B103" t="str">
        <f t="shared" si="2"/>
        <v>guidiccimatteo</v>
      </c>
      <c r="C103" t="str">
        <f t="shared" si="3"/>
        <v>guidiccimatteo42449</v>
      </c>
      <c r="D103" s="5" t="s">
        <v>144</v>
      </c>
      <c r="E103" s="5" t="s">
        <v>25</v>
      </c>
      <c r="F103" s="1" t="s">
        <v>466</v>
      </c>
      <c r="G103" s="8">
        <v>160094670</v>
      </c>
      <c r="H103" s="9" t="s">
        <v>570</v>
      </c>
      <c r="I103" s="1">
        <v>3408368474</v>
      </c>
      <c r="J103" s="35">
        <v>42449</v>
      </c>
    </row>
    <row r="104" spans="1:10">
      <c r="A104" t="str">
        <f>IF(ISNA(VLOOKUP(B104,'PERS-2016'!$B:$B,1,FALSE)),"inserire","ok")</f>
        <v>ok</v>
      </c>
      <c r="B104" t="str">
        <f t="shared" si="2"/>
        <v>imminasolamattia</v>
      </c>
      <c r="C104" t="str">
        <f t="shared" si="3"/>
        <v>imminasolamattia42449</v>
      </c>
      <c r="D104" s="5" t="s">
        <v>145</v>
      </c>
      <c r="E104" s="5" t="s">
        <v>44</v>
      </c>
      <c r="F104" s="5" t="s">
        <v>479</v>
      </c>
      <c r="G104" s="8">
        <v>7838065</v>
      </c>
      <c r="H104" s="9" t="s">
        <v>571</v>
      </c>
      <c r="I104" s="1">
        <v>3488663256</v>
      </c>
      <c r="J104" s="35">
        <v>42449</v>
      </c>
    </row>
    <row r="105" spans="1:10">
      <c r="A105" t="str">
        <f>IF(ISNA(VLOOKUP(B105,'PERS-2016'!$B:$B,1,FALSE)),"inserire","ok")</f>
        <v>ok</v>
      </c>
      <c r="B105" t="str">
        <f t="shared" si="2"/>
        <v>lauriamarco</v>
      </c>
      <c r="C105" t="str">
        <f t="shared" si="3"/>
        <v>lauriamarco42449</v>
      </c>
      <c r="D105" s="5" t="s">
        <v>146</v>
      </c>
      <c r="E105" s="5" t="s">
        <v>58</v>
      </c>
      <c r="F105" s="5" t="s">
        <v>458</v>
      </c>
      <c r="G105" s="8"/>
      <c r="H105" s="9" t="s">
        <v>572</v>
      </c>
      <c r="I105" s="1">
        <v>3471622505</v>
      </c>
      <c r="J105" s="35">
        <v>42449</v>
      </c>
    </row>
    <row r="106" spans="1:10">
      <c r="A106" t="str">
        <f>IF(ISNA(VLOOKUP(B106,'PERS-2016'!$B:$B,1,FALSE)),"inserire","ok")</f>
        <v>ok</v>
      </c>
      <c r="B106" t="str">
        <f t="shared" si="2"/>
        <v>leonardialex</v>
      </c>
      <c r="C106" t="str">
        <f t="shared" si="3"/>
        <v>leonardialex42449</v>
      </c>
      <c r="D106" s="1" t="s">
        <v>147</v>
      </c>
      <c r="E106" s="1" t="s">
        <v>38</v>
      </c>
      <c r="F106" s="1" t="s">
        <v>476</v>
      </c>
      <c r="G106" s="8">
        <v>160969954</v>
      </c>
      <c r="H106" s="1"/>
      <c r="I106" s="1"/>
      <c r="J106" s="35">
        <v>42449</v>
      </c>
    </row>
    <row r="107" spans="1:10">
      <c r="A107" t="str">
        <f>IF(ISNA(VLOOKUP(B107,'PERS-2016'!$B:$B,1,FALSE)),"inserire","ok")</f>
        <v>ok</v>
      </c>
      <c r="B107" t="str">
        <f t="shared" si="2"/>
        <v>ligimarco</v>
      </c>
      <c r="C107" t="str">
        <f t="shared" si="3"/>
        <v>ligimarco42449</v>
      </c>
      <c r="D107" s="1" t="s">
        <v>148</v>
      </c>
      <c r="E107" s="1" t="s">
        <v>58</v>
      </c>
      <c r="F107" s="1" t="s">
        <v>461</v>
      </c>
      <c r="G107" s="8" t="s">
        <v>573</v>
      </c>
      <c r="H107" s="1"/>
      <c r="I107" s="1"/>
      <c r="J107" s="35">
        <v>42449</v>
      </c>
    </row>
    <row r="108" spans="1:10">
      <c r="A108" t="str">
        <f>IF(ISNA(VLOOKUP(B108,'PERS-2016'!$B:$B,1,FALSE)),"inserire","ok")</f>
        <v>ok</v>
      </c>
      <c r="B108" t="str">
        <f t="shared" si="2"/>
        <v>liviantonello</v>
      </c>
      <c r="C108" t="str">
        <f t="shared" si="3"/>
        <v>liviantonello42449</v>
      </c>
      <c r="D108" s="1" t="s">
        <v>149</v>
      </c>
      <c r="E108" s="1" t="s">
        <v>150</v>
      </c>
      <c r="F108" s="1" t="s">
        <v>467</v>
      </c>
      <c r="G108" s="8"/>
      <c r="H108" s="9" t="s">
        <v>574</v>
      </c>
      <c r="I108" s="1">
        <v>3383875695</v>
      </c>
      <c r="J108" s="35">
        <v>42449</v>
      </c>
    </row>
    <row r="109" spans="1:10">
      <c r="A109" t="str">
        <f>IF(ISNA(VLOOKUP(B109,'PERS-2016'!$B:$B,1,FALSE)),"inserire","ok")</f>
        <v>ok</v>
      </c>
      <c r="B109" t="str">
        <f t="shared" si="2"/>
        <v>lunghisimone</v>
      </c>
      <c r="C109" t="str">
        <f t="shared" si="3"/>
        <v>lunghisimone42449</v>
      </c>
      <c r="D109" s="1" t="s">
        <v>151</v>
      </c>
      <c r="E109" s="1" t="s">
        <v>61</v>
      </c>
      <c r="F109" s="1" t="s">
        <v>457</v>
      </c>
      <c r="G109" s="8" t="s">
        <v>575</v>
      </c>
      <c r="H109" s="1"/>
      <c r="I109" s="1">
        <v>3395405562</v>
      </c>
      <c r="J109" s="35">
        <v>42449</v>
      </c>
    </row>
    <row r="110" spans="1:10">
      <c r="A110" t="str">
        <f>IF(ISNA(VLOOKUP(B110,'PERS-2016'!$B:$B,1,FALSE)),"inserire","ok")</f>
        <v>ok</v>
      </c>
      <c r="B110" t="str">
        <f t="shared" si="2"/>
        <v>maggioliermanno</v>
      </c>
      <c r="C110" t="str">
        <f t="shared" si="3"/>
        <v>maggioliermanno42449</v>
      </c>
      <c r="D110" s="1" t="s">
        <v>152</v>
      </c>
      <c r="E110" s="1" t="s">
        <v>153</v>
      </c>
      <c r="F110" s="1" t="s">
        <v>458</v>
      </c>
      <c r="G110" s="8"/>
      <c r="H110" s="1"/>
      <c r="I110" s="1">
        <v>3478868144</v>
      </c>
      <c r="J110" s="35">
        <v>42449</v>
      </c>
    </row>
    <row r="111" spans="1:10">
      <c r="A111" t="str">
        <f>IF(ISNA(VLOOKUP(B111,'PERS-2016'!$B:$B,1,FALSE)),"inserire","ok")</f>
        <v>ok</v>
      </c>
      <c r="B111" t="str">
        <f t="shared" si="2"/>
        <v>mainardiandrea</v>
      </c>
      <c r="C111" t="str">
        <f t="shared" si="3"/>
        <v>mainardiandrea42449</v>
      </c>
      <c r="D111" s="5" t="s">
        <v>154</v>
      </c>
      <c r="E111" s="5" t="s">
        <v>76</v>
      </c>
      <c r="F111" s="5" t="s">
        <v>480</v>
      </c>
      <c r="G111" s="8"/>
      <c r="H111" s="1"/>
      <c r="I111" s="1"/>
      <c r="J111" s="35">
        <v>42449</v>
      </c>
    </row>
    <row r="112" spans="1:10">
      <c r="A112" t="str">
        <f>IF(ISNA(VLOOKUP(B112,'PERS-2016'!$B:$B,1,FALSE)),"inserire","ok")</f>
        <v>ok</v>
      </c>
      <c r="B112" t="str">
        <f t="shared" si="2"/>
        <v>mancinigiorgio</v>
      </c>
      <c r="C112" t="str">
        <f t="shared" si="3"/>
        <v>mancinigiorgio42449</v>
      </c>
      <c r="D112" s="1" t="s">
        <v>155</v>
      </c>
      <c r="E112" s="1" t="s">
        <v>21</v>
      </c>
      <c r="F112" s="1" t="s">
        <v>473</v>
      </c>
      <c r="G112" s="8"/>
      <c r="H112" s="9" t="s">
        <v>576</v>
      </c>
      <c r="I112" s="1">
        <v>3395426208</v>
      </c>
      <c r="J112" s="35">
        <v>42449</v>
      </c>
    </row>
    <row r="113" spans="1:10">
      <c r="A113" t="str">
        <f>IF(ISNA(VLOOKUP(B113,'PERS-2016'!$B:$B,1,FALSE)),"inserire","ok")</f>
        <v>ok</v>
      </c>
      <c r="B113" t="str">
        <f t="shared" si="2"/>
        <v>mannaroberto</v>
      </c>
      <c r="C113" t="str">
        <f t="shared" si="3"/>
        <v>mannaroberto42449</v>
      </c>
      <c r="D113" s="5" t="s">
        <v>156</v>
      </c>
      <c r="E113" s="5" t="s">
        <v>157</v>
      </c>
      <c r="F113" s="1" t="s">
        <v>477</v>
      </c>
      <c r="G113" s="8"/>
      <c r="H113" s="9" t="s">
        <v>563</v>
      </c>
      <c r="I113" s="1"/>
      <c r="J113" s="35">
        <v>42449</v>
      </c>
    </row>
    <row r="114" spans="1:10">
      <c r="A114" t="str">
        <f>IF(ISNA(VLOOKUP(B114,'PERS-2016'!$B:$B,1,FALSE)),"inserire","ok")</f>
        <v>ok</v>
      </c>
      <c r="B114" t="str">
        <f t="shared" si="2"/>
        <v>marianoilenia</v>
      </c>
      <c r="C114" t="str">
        <f t="shared" si="3"/>
        <v>marianoilenia42449</v>
      </c>
      <c r="D114" s="1" t="s">
        <v>158</v>
      </c>
      <c r="E114" s="1" t="s">
        <v>159</v>
      </c>
      <c r="F114" s="1" t="s">
        <v>457</v>
      </c>
      <c r="G114" s="8">
        <v>160067948</v>
      </c>
      <c r="H114" s="1"/>
      <c r="I114" s="1"/>
      <c r="J114" s="35">
        <v>42449</v>
      </c>
    </row>
    <row r="115" spans="1:10">
      <c r="A115" t="str">
        <f>IF(ISNA(VLOOKUP(B115,'PERS-2016'!$B:$B,1,FALSE)),"inserire","ok")</f>
        <v>ok</v>
      </c>
      <c r="B115" t="str">
        <f t="shared" si="2"/>
        <v>marinoceccarini</v>
      </c>
      <c r="C115" t="str">
        <f t="shared" si="3"/>
        <v>marinoceccarini42449</v>
      </c>
      <c r="D115" s="5" t="s">
        <v>134</v>
      </c>
      <c r="E115" s="5" t="s">
        <v>160</v>
      </c>
      <c r="F115" s="5" t="s">
        <v>457</v>
      </c>
      <c r="G115" s="8"/>
      <c r="H115" s="1"/>
      <c r="I115" s="1"/>
      <c r="J115" s="35">
        <v>42449</v>
      </c>
    </row>
    <row r="116" spans="1:10">
      <c r="A116" t="str">
        <f>IF(ISNA(VLOOKUP(B116,'PERS-2016'!$B:$B,1,FALSE)),"inserire","ok")</f>
        <v>ok</v>
      </c>
      <c r="B116" t="str">
        <f t="shared" si="2"/>
        <v>mastinmichael</v>
      </c>
      <c r="C116" t="str">
        <f t="shared" si="3"/>
        <v>mastinmichael42449</v>
      </c>
      <c r="D116" s="1" t="s">
        <v>161</v>
      </c>
      <c r="E116" s="1" t="s">
        <v>162</v>
      </c>
      <c r="F116" s="1" t="s">
        <v>481</v>
      </c>
      <c r="G116" s="8">
        <v>223</v>
      </c>
      <c r="H116" s="9" t="s">
        <v>577</v>
      </c>
      <c r="I116" s="1">
        <v>3400578509</v>
      </c>
      <c r="J116" s="35">
        <v>42449</v>
      </c>
    </row>
    <row r="117" spans="1:10">
      <c r="A117" t="str">
        <f>IF(ISNA(VLOOKUP(B117,'PERS-2016'!$B:$B,1,FALSE)),"inserire","ok")</f>
        <v>ok</v>
      </c>
      <c r="B117" t="str">
        <f t="shared" si="2"/>
        <v>mencaccinimirco</v>
      </c>
      <c r="C117" t="str">
        <f t="shared" si="3"/>
        <v>mencaccinimirco42449</v>
      </c>
      <c r="D117" s="1" t="s">
        <v>163</v>
      </c>
      <c r="E117" s="1" t="s">
        <v>164</v>
      </c>
      <c r="F117" s="1" t="s">
        <v>458</v>
      </c>
      <c r="G117" s="8"/>
      <c r="H117" s="9" t="s">
        <v>578</v>
      </c>
      <c r="I117" s="1">
        <v>3460828441</v>
      </c>
      <c r="J117" s="35">
        <v>42449</v>
      </c>
    </row>
    <row r="118" spans="1:10">
      <c r="A118" t="str">
        <f>IF(ISNA(VLOOKUP(B118,'PERS-2016'!$B:$B,1,FALSE)),"inserire","ok")</f>
        <v>ok</v>
      </c>
      <c r="B118" t="str">
        <f t="shared" si="2"/>
        <v>miccifilippo</v>
      </c>
      <c r="C118" t="str">
        <f t="shared" si="3"/>
        <v>miccifilippo42449</v>
      </c>
      <c r="D118" s="1" t="s">
        <v>165</v>
      </c>
      <c r="E118" s="1" t="s">
        <v>166</v>
      </c>
      <c r="F118" s="1" t="s">
        <v>458</v>
      </c>
      <c r="G118" s="8"/>
      <c r="H118" s="9" t="s">
        <v>579</v>
      </c>
      <c r="I118" s="1">
        <v>3333592104</v>
      </c>
      <c r="J118" s="35">
        <v>42449</v>
      </c>
    </row>
    <row r="119" spans="1:10">
      <c r="A119" t="str">
        <f>IF(ISNA(VLOOKUP(B119,'PERS-2016'!$B:$B,1,FALSE)),"inserire","ok")</f>
        <v>ok</v>
      </c>
      <c r="B119" t="str">
        <f t="shared" si="2"/>
        <v>molarifabio</v>
      </c>
      <c r="C119" t="str">
        <f t="shared" si="3"/>
        <v>molarifabio42449</v>
      </c>
      <c r="D119" s="1" t="s">
        <v>167</v>
      </c>
      <c r="E119" s="1" t="s">
        <v>107</v>
      </c>
      <c r="F119" s="1" t="s">
        <v>458</v>
      </c>
      <c r="G119" s="8"/>
      <c r="H119" s="9" t="s">
        <v>580</v>
      </c>
      <c r="I119" s="1">
        <v>3298995138</v>
      </c>
      <c r="J119" s="35">
        <v>42449</v>
      </c>
    </row>
    <row r="120" spans="1:10">
      <c r="A120" t="str">
        <f>IF(ISNA(VLOOKUP(B120,'PERS-2016'!$B:$B,1,FALSE)),"inserire","ok")</f>
        <v>ok</v>
      </c>
      <c r="B120" t="str">
        <f t="shared" si="2"/>
        <v>montanarialessandro</v>
      </c>
      <c r="C120" t="str">
        <f t="shared" si="3"/>
        <v>montanarialessandro42449</v>
      </c>
      <c r="D120" s="1" t="s">
        <v>168</v>
      </c>
      <c r="E120" s="1" t="s">
        <v>94</v>
      </c>
      <c r="F120" s="1" t="s">
        <v>458</v>
      </c>
      <c r="G120" s="8"/>
      <c r="H120" s="1"/>
      <c r="I120" s="1"/>
      <c r="J120" s="35">
        <v>42449</v>
      </c>
    </row>
    <row r="121" spans="1:10">
      <c r="A121" t="str">
        <f>IF(ISNA(VLOOKUP(B121,'PERS-2016'!$B:$B,1,FALSE)),"inserire","ok")</f>
        <v>ok</v>
      </c>
      <c r="B121" t="str">
        <f t="shared" si="2"/>
        <v>moronifulvio</v>
      </c>
      <c r="C121" t="str">
        <f t="shared" si="3"/>
        <v>moronifulvio42449</v>
      </c>
      <c r="D121" s="1" t="s">
        <v>169</v>
      </c>
      <c r="E121" s="1" t="s">
        <v>170</v>
      </c>
      <c r="F121" s="1" t="s">
        <v>482</v>
      </c>
      <c r="G121" s="8">
        <v>43</v>
      </c>
      <c r="H121" s="9" t="s">
        <v>581</v>
      </c>
      <c r="I121" s="1"/>
      <c r="J121" s="35">
        <v>42449</v>
      </c>
    </row>
    <row r="122" spans="1:10">
      <c r="A122" t="str">
        <f>IF(ISNA(VLOOKUP(B122,'PERS-2016'!$B:$B,1,FALSE)),"inserire","ok")</f>
        <v>ok</v>
      </c>
      <c r="B122" t="str">
        <f t="shared" si="2"/>
        <v>moscastefano</v>
      </c>
      <c r="C122" t="str">
        <f t="shared" si="3"/>
        <v>moscastefano42449</v>
      </c>
      <c r="D122" s="1" t="s">
        <v>171</v>
      </c>
      <c r="E122" s="1" t="s">
        <v>41</v>
      </c>
      <c r="F122" s="1" t="s">
        <v>458</v>
      </c>
      <c r="G122" s="8"/>
      <c r="H122" s="9" t="s">
        <v>582</v>
      </c>
      <c r="I122" s="1">
        <v>3337504790</v>
      </c>
      <c r="J122" s="35">
        <v>42449</v>
      </c>
    </row>
    <row r="123" spans="1:10">
      <c r="A123" t="str">
        <f>IF(ISNA(VLOOKUP(B123,'PERS-2016'!$B:$B,1,FALSE)),"inserire","ok")</f>
        <v>ok</v>
      </c>
      <c r="B123" t="str">
        <f t="shared" si="2"/>
        <v>moscatellithomas</v>
      </c>
      <c r="C123" t="str">
        <f t="shared" si="3"/>
        <v>moscatellithomas42449</v>
      </c>
      <c r="D123" s="5" t="s">
        <v>172</v>
      </c>
      <c r="E123" s="5" t="s">
        <v>173</v>
      </c>
      <c r="F123" s="1" t="s">
        <v>483</v>
      </c>
      <c r="G123" s="8">
        <v>7838551</v>
      </c>
      <c r="H123" s="9" t="s">
        <v>583</v>
      </c>
      <c r="I123" s="1">
        <v>3470742380</v>
      </c>
      <c r="J123" s="35">
        <v>42449</v>
      </c>
    </row>
    <row r="124" spans="1:10">
      <c r="A124" t="str">
        <f>IF(ISNA(VLOOKUP(B124,'PERS-2016'!$B:$B,1,FALSE)),"inserire","ok")</f>
        <v>ok</v>
      </c>
      <c r="B124" t="str">
        <f t="shared" si="2"/>
        <v>olivaemanuele</v>
      </c>
      <c r="C124" t="str">
        <f t="shared" si="3"/>
        <v>olivaemanuele42449</v>
      </c>
      <c r="D124" s="1" t="s">
        <v>174</v>
      </c>
      <c r="E124" s="1" t="s">
        <v>95</v>
      </c>
      <c r="F124" s="1" t="s">
        <v>461</v>
      </c>
      <c r="G124" s="8">
        <v>161039457</v>
      </c>
      <c r="H124" s="1"/>
      <c r="I124" s="1"/>
      <c r="J124" s="35">
        <v>42449</v>
      </c>
    </row>
    <row r="125" spans="1:10">
      <c r="A125" t="str">
        <f>IF(ISNA(VLOOKUP(B125,'PERS-2016'!$B:$B,1,FALSE)),"inserire","ok")</f>
        <v>ok</v>
      </c>
      <c r="B125" t="str">
        <f t="shared" si="2"/>
        <v>olivierifrancesco</v>
      </c>
      <c r="C125" t="str">
        <f t="shared" si="3"/>
        <v>olivierifrancesco42449</v>
      </c>
      <c r="D125" s="1" t="s">
        <v>175</v>
      </c>
      <c r="E125" s="1" t="s">
        <v>23</v>
      </c>
      <c r="F125" s="1" t="s">
        <v>465</v>
      </c>
      <c r="G125" s="8">
        <v>7838336</v>
      </c>
      <c r="H125" s="9" t="s">
        <v>584</v>
      </c>
      <c r="I125" s="1">
        <v>3345266083</v>
      </c>
      <c r="J125" s="35">
        <v>42449</v>
      </c>
    </row>
    <row r="126" spans="1:10">
      <c r="A126" t="str">
        <f>IF(ISNA(VLOOKUP(B126,'PERS-2016'!$B:$B,1,FALSE)),"inserire","ok")</f>
        <v>ok</v>
      </c>
      <c r="B126" t="str">
        <f t="shared" si="2"/>
        <v>omicciolimattia</v>
      </c>
      <c r="C126" t="str">
        <f t="shared" si="3"/>
        <v>omicciolimattia42449</v>
      </c>
      <c r="D126" s="5" t="s">
        <v>176</v>
      </c>
      <c r="E126" s="5" t="s">
        <v>44</v>
      </c>
      <c r="F126" s="1" t="s">
        <v>458</v>
      </c>
      <c r="G126" s="8"/>
      <c r="H126" s="9" t="s">
        <v>585</v>
      </c>
      <c r="I126" s="1">
        <v>3339965412</v>
      </c>
      <c r="J126" s="35">
        <v>42449</v>
      </c>
    </row>
    <row r="127" spans="1:10">
      <c r="A127" t="str">
        <f>IF(ISNA(VLOOKUP(B127,'PERS-2016'!$B:$B,1,FALSE)),"inserire","ok")</f>
        <v>ok</v>
      </c>
      <c r="B127" t="str">
        <f t="shared" si="2"/>
        <v>ortolaniroberto</v>
      </c>
      <c r="C127" t="str">
        <f t="shared" si="3"/>
        <v>ortolaniroberto42449</v>
      </c>
      <c r="D127" s="1" t="s">
        <v>177</v>
      </c>
      <c r="E127" s="1" t="s">
        <v>157</v>
      </c>
      <c r="F127" s="1" t="s">
        <v>458</v>
      </c>
      <c r="G127" s="8"/>
      <c r="H127" s="9" t="s">
        <v>586</v>
      </c>
      <c r="I127" s="1">
        <v>3332847414</v>
      </c>
      <c r="J127" s="35">
        <v>42449</v>
      </c>
    </row>
    <row r="128" spans="1:10">
      <c r="A128" t="str">
        <f>IF(ISNA(VLOOKUP(B128,'PERS-2016'!$B:$B,1,FALSE)),"inserire","ok")</f>
        <v>ok</v>
      </c>
      <c r="B128" t="str">
        <f t="shared" si="2"/>
        <v>Ottavianiluca</v>
      </c>
      <c r="C128" t="str">
        <f t="shared" si="3"/>
        <v>Ottavianiluca42449</v>
      </c>
      <c r="D128" s="1" t="s">
        <v>178</v>
      </c>
      <c r="E128" s="1" t="s">
        <v>11</v>
      </c>
      <c r="F128" s="1" t="s">
        <v>484</v>
      </c>
      <c r="G128" s="8">
        <v>383594</v>
      </c>
      <c r="H128" s="9" t="s">
        <v>587</v>
      </c>
      <c r="I128" s="1">
        <v>3351092843</v>
      </c>
      <c r="J128" s="35">
        <v>42449</v>
      </c>
    </row>
    <row r="129" spans="1:10">
      <c r="A129" t="str">
        <f>IF(ISNA(VLOOKUP(B129,'PERS-2016'!$B:$B,1,FALSE)),"inserire","ok")</f>
        <v>ok</v>
      </c>
      <c r="B129" t="str">
        <f t="shared" si="2"/>
        <v>pagliardinimauro</v>
      </c>
      <c r="C129" t="str">
        <f t="shared" si="3"/>
        <v>pagliardinimauro42449</v>
      </c>
      <c r="D129" s="5" t="s">
        <v>179</v>
      </c>
      <c r="E129" s="5" t="s">
        <v>180</v>
      </c>
      <c r="F129" s="5" t="s">
        <v>458</v>
      </c>
      <c r="G129" s="8"/>
      <c r="H129" s="9" t="s">
        <v>588</v>
      </c>
      <c r="I129" s="1">
        <v>3494076003</v>
      </c>
      <c r="J129" s="35">
        <v>42449</v>
      </c>
    </row>
    <row r="130" spans="1:10">
      <c r="A130" t="str">
        <f>IF(ISNA(VLOOKUP(B130,'PERS-2016'!$B:$B,1,FALSE)),"inserire","ok")</f>
        <v>ok</v>
      </c>
      <c r="B130" t="str">
        <f t="shared" si="2"/>
        <v>palmasclaudio</v>
      </c>
      <c r="C130" t="str">
        <f t="shared" si="3"/>
        <v>palmasclaudio42449</v>
      </c>
      <c r="D130" s="1" t="s">
        <v>181</v>
      </c>
      <c r="E130" s="1" t="s">
        <v>74</v>
      </c>
      <c r="F130" s="1" t="s">
        <v>463</v>
      </c>
      <c r="G130" s="8">
        <v>160991827</v>
      </c>
      <c r="H130" s="1"/>
      <c r="I130" s="1"/>
      <c r="J130" s="35">
        <v>42449</v>
      </c>
    </row>
    <row r="131" spans="1:10">
      <c r="A131" t="str">
        <f>IF(ISNA(VLOOKUP(B131,'PERS-2016'!$B:$B,1,FALSE)),"inserire","ok")</f>
        <v>ok</v>
      </c>
      <c r="B131" t="str">
        <f t="shared" ref="B131:B194" si="4">SUBSTITUTE(D131&amp;E131," ","")</f>
        <v>palombipierino</v>
      </c>
      <c r="C131" t="str">
        <f t="shared" ref="C131:C194" si="5">B131&amp;J131</f>
        <v>palombipierino42449</v>
      </c>
      <c r="D131" s="1" t="s">
        <v>182</v>
      </c>
      <c r="E131" s="1" t="s">
        <v>183</v>
      </c>
      <c r="F131" s="1" t="s">
        <v>461</v>
      </c>
      <c r="G131" s="8">
        <v>151144237</v>
      </c>
      <c r="H131" s="9" t="s">
        <v>589</v>
      </c>
      <c r="I131" s="1">
        <v>3389302039</v>
      </c>
      <c r="J131" s="35">
        <v>42449</v>
      </c>
    </row>
    <row r="132" spans="1:10">
      <c r="A132" t="str">
        <f>IF(ISNA(VLOOKUP(B132,'PERS-2016'!$B:$B,1,FALSE)),"inserire","ok")</f>
        <v>ok</v>
      </c>
      <c r="B132" t="str">
        <f t="shared" si="4"/>
        <v>paolucciandrea</v>
      </c>
      <c r="C132" t="str">
        <f t="shared" si="5"/>
        <v>paolucciandrea42449</v>
      </c>
      <c r="D132" s="1" t="s">
        <v>184</v>
      </c>
      <c r="E132" s="1" t="s">
        <v>76</v>
      </c>
      <c r="F132" s="1" t="s">
        <v>472</v>
      </c>
      <c r="G132" s="8">
        <v>160948559</v>
      </c>
      <c r="H132" s="9" t="s">
        <v>590</v>
      </c>
      <c r="I132" s="1">
        <v>3381112328</v>
      </c>
      <c r="J132" s="35">
        <v>42449</v>
      </c>
    </row>
    <row r="133" spans="1:10">
      <c r="A133" t="str">
        <f>IF(ISNA(VLOOKUP(B133,'PERS-2016'!$B:$B,1,FALSE)),"inserire","ok")</f>
        <v>ok</v>
      </c>
      <c r="B133" t="str">
        <f t="shared" si="4"/>
        <v>paradisiandrea</v>
      </c>
      <c r="C133" t="str">
        <f t="shared" si="5"/>
        <v>paradisiandrea42449</v>
      </c>
      <c r="D133" s="5" t="s">
        <v>185</v>
      </c>
      <c r="E133" s="5" t="s">
        <v>76</v>
      </c>
      <c r="F133" s="1" t="s">
        <v>485</v>
      </c>
      <c r="G133" s="8">
        <v>7838115</v>
      </c>
      <c r="H133" s="9" t="s">
        <v>591</v>
      </c>
      <c r="I133" s="1">
        <v>3396218792</v>
      </c>
      <c r="J133" s="35">
        <v>42449</v>
      </c>
    </row>
    <row r="134" spans="1:10">
      <c r="A134" t="str">
        <f>IF(ISNA(VLOOKUP(B134,'PERS-2016'!$B:$B,1,FALSE)),"inserire","ok")</f>
        <v>ok</v>
      </c>
      <c r="B134" t="str">
        <f t="shared" si="4"/>
        <v>paupinifrancesco</v>
      </c>
      <c r="C134" t="str">
        <f t="shared" si="5"/>
        <v>paupinifrancesco42449</v>
      </c>
      <c r="D134" s="1" t="s">
        <v>186</v>
      </c>
      <c r="E134" s="1" t="s">
        <v>23</v>
      </c>
      <c r="F134" s="1" t="s">
        <v>458</v>
      </c>
      <c r="G134" s="8"/>
      <c r="H134" s="9" t="s">
        <v>592</v>
      </c>
      <c r="I134" s="1">
        <v>3206851409</v>
      </c>
      <c r="J134" s="35">
        <v>42449</v>
      </c>
    </row>
    <row r="135" spans="1:10">
      <c r="A135" t="str">
        <f>IF(ISNA(VLOOKUP(B135,'PERS-2016'!$B:$B,1,FALSE)),"inserire","ok")</f>
        <v>ok</v>
      </c>
      <c r="B135" t="str">
        <f t="shared" si="4"/>
        <v>pazzagliagiovanni</v>
      </c>
      <c r="C135" t="str">
        <f t="shared" si="5"/>
        <v>pazzagliagiovanni42449</v>
      </c>
      <c r="D135" s="1" t="s">
        <v>187</v>
      </c>
      <c r="E135" s="1" t="s">
        <v>46</v>
      </c>
      <c r="F135" s="1" t="s">
        <v>457</v>
      </c>
      <c r="G135" s="8" t="s">
        <v>593</v>
      </c>
      <c r="H135" s="9" t="s">
        <v>594</v>
      </c>
      <c r="I135" s="1">
        <v>3497129825</v>
      </c>
      <c r="J135" s="35">
        <v>42449</v>
      </c>
    </row>
    <row r="136" spans="1:10">
      <c r="A136" t="str">
        <f>IF(ISNA(VLOOKUP(B136,'PERS-2016'!$B:$B,1,FALSE)),"inserire","ok")</f>
        <v>ok</v>
      </c>
      <c r="B136" t="str">
        <f t="shared" si="4"/>
        <v>penserinidomenico</v>
      </c>
      <c r="C136" t="str">
        <f t="shared" si="5"/>
        <v>penserinidomenico42449</v>
      </c>
      <c r="D136" s="1" t="s">
        <v>188</v>
      </c>
      <c r="E136" s="1" t="s">
        <v>189</v>
      </c>
      <c r="F136" s="1" t="s">
        <v>461</v>
      </c>
      <c r="G136" s="8">
        <v>161045268</v>
      </c>
      <c r="H136" s="1"/>
      <c r="I136" s="1"/>
      <c r="J136" s="35">
        <v>42449</v>
      </c>
    </row>
    <row r="137" spans="1:10">
      <c r="A137" t="str">
        <f>IF(ISNA(VLOOKUP(B137,'PERS-2016'!$B:$B,1,FALSE)),"inserire","ok")</f>
        <v>ok</v>
      </c>
      <c r="B137" t="str">
        <f t="shared" si="4"/>
        <v>pianosigabriele</v>
      </c>
      <c r="C137" t="str">
        <f t="shared" si="5"/>
        <v>pianosigabriele42449</v>
      </c>
      <c r="D137" s="1" t="s">
        <v>190</v>
      </c>
      <c r="E137" s="1" t="s">
        <v>56</v>
      </c>
      <c r="F137" s="1" t="s">
        <v>462</v>
      </c>
      <c r="G137" s="8">
        <v>151041799</v>
      </c>
      <c r="H137" s="9" t="s">
        <v>595</v>
      </c>
      <c r="I137" s="1">
        <v>3388350898</v>
      </c>
      <c r="J137" s="35">
        <v>42449</v>
      </c>
    </row>
    <row r="138" spans="1:10">
      <c r="A138" t="str">
        <f>IF(ISNA(VLOOKUP(B138,'PERS-2016'!$B:$B,1,FALSE)),"inserire","ok")</f>
        <v>ok</v>
      </c>
      <c r="B138" t="str">
        <f t="shared" si="4"/>
        <v>piantanellidaniele</v>
      </c>
      <c r="C138" t="str">
        <f t="shared" si="5"/>
        <v>piantanellidaniele42449</v>
      </c>
      <c r="D138" s="1" t="s">
        <v>191</v>
      </c>
      <c r="E138" s="1" t="s">
        <v>63</v>
      </c>
      <c r="F138" s="1" t="s">
        <v>466</v>
      </c>
      <c r="G138" s="8"/>
      <c r="H138" s="1"/>
      <c r="I138" s="1">
        <v>3334511994</v>
      </c>
      <c r="J138" s="35">
        <v>42449</v>
      </c>
    </row>
    <row r="139" spans="1:10">
      <c r="A139" t="str">
        <f>IF(ISNA(VLOOKUP(B139,'PERS-2016'!$B:$B,1,FALSE)),"inserire","ok")</f>
        <v>ok</v>
      </c>
      <c r="B139" t="str">
        <f t="shared" si="4"/>
        <v>pierantonisimone</v>
      </c>
      <c r="C139" t="str">
        <f t="shared" si="5"/>
        <v>pierantonisimone42449</v>
      </c>
      <c r="D139" s="1" t="s">
        <v>192</v>
      </c>
      <c r="E139" s="1" t="s">
        <v>61</v>
      </c>
      <c r="F139" s="1" t="s">
        <v>457</v>
      </c>
      <c r="G139" s="8">
        <v>161039513</v>
      </c>
      <c r="H139" s="9" t="s">
        <v>596</v>
      </c>
      <c r="I139" s="1">
        <v>3296318655</v>
      </c>
      <c r="J139" s="35">
        <v>42449</v>
      </c>
    </row>
    <row r="140" spans="1:10">
      <c r="A140" t="str">
        <f>IF(ISNA(VLOOKUP(B140,'PERS-2016'!$B:$B,1,FALSE)),"inserire","ok")</f>
        <v>ok</v>
      </c>
      <c r="B140" t="str">
        <f t="shared" si="4"/>
        <v>pierpaolialessandro</v>
      </c>
      <c r="C140" t="str">
        <f t="shared" si="5"/>
        <v>pierpaolialessandro42449</v>
      </c>
      <c r="D140" s="5" t="s">
        <v>193</v>
      </c>
      <c r="E140" s="5" t="s">
        <v>94</v>
      </c>
      <c r="F140" s="1" t="s">
        <v>458</v>
      </c>
      <c r="G140" s="8"/>
      <c r="H140" s="1"/>
      <c r="I140" s="1">
        <v>3388418356</v>
      </c>
      <c r="J140" s="35">
        <v>42449</v>
      </c>
    </row>
    <row r="141" spans="1:10">
      <c r="A141" t="str">
        <f>IF(ISNA(VLOOKUP(B141,'PERS-2016'!$B:$B,1,FALSE)),"inserire","ok")</f>
        <v>ok</v>
      </c>
      <c r="B141" t="str">
        <f t="shared" si="4"/>
        <v>pisellifabio</v>
      </c>
      <c r="C141" t="str">
        <f t="shared" si="5"/>
        <v>pisellifabio42449</v>
      </c>
      <c r="D141" s="1" t="s">
        <v>194</v>
      </c>
      <c r="E141" s="1" t="s">
        <v>107</v>
      </c>
      <c r="F141" s="1" t="s">
        <v>476</v>
      </c>
      <c r="G141" s="8">
        <v>161158830</v>
      </c>
      <c r="H141" s="9" t="s">
        <v>597</v>
      </c>
      <c r="I141" s="1">
        <v>3284272325</v>
      </c>
      <c r="J141" s="35">
        <v>42449</v>
      </c>
    </row>
    <row r="142" spans="1:10">
      <c r="A142" t="str">
        <f>IF(ISNA(VLOOKUP(B142,'PERS-2016'!$B:$B,1,FALSE)),"inserire","ok")</f>
        <v>ok</v>
      </c>
      <c r="B142" t="str">
        <f t="shared" si="4"/>
        <v>plenzichremiliano</v>
      </c>
      <c r="C142" t="str">
        <f t="shared" si="5"/>
        <v>plenzichremiliano42449</v>
      </c>
      <c r="D142" s="1" t="s">
        <v>195</v>
      </c>
      <c r="E142" s="1" t="s">
        <v>196</v>
      </c>
      <c r="F142" s="1" t="s">
        <v>457</v>
      </c>
      <c r="G142" s="8" t="s">
        <v>598</v>
      </c>
      <c r="H142" s="9" t="s">
        <v>599</v>
      </c>
      <c r="I142" s="1">
        <v>3389767115</v>
      </c>
      <c r="J142" s="35">
        <v>42449</v>
      </c>
    </row>
    <row r="143" spans="1:10">
      <c r="A143" t="str">
        <f>IF(ISNA(VLOOKUP(B143,'PERS-2016'!$B:$B,1,FALSE)),"inserire","ok")</f>
        <v>ok</v>
      </c>
      <c r="B143" t="str">
        <f t="shared" si="4"/>
        <v>pratelliivan</v>
      </c>
      <c r="C143" t="str">
        <f t="shared" si="5"/>
        <v>pratelliivan42449</v>
      </c>
      <c r="D143" s="1" t="s">
        <v>197</v>
      </c>
      <c r="E143" s="1" t="s">
        <v>198</v>
      </c>
      <c r="F143" s="1" t="s">
        <v>461</v>
      </c>
      <c r="G143" s="8">
        <v>161045269</v>
      </c>
      <c r="H143" s="1"/>
      <c r="I143" s="1"/>
      <c r="J143" s="35">
        <v>42449</v>
      </c>
    </row>
    <row r="144" spans="1:10">
      <c r="A144" t="str">
        <f>IF(ISNA(VLOOKUP(B144,'PERS-2016'!$B:$B,1,FALSE)),"inserire","ok")</f>
        <v>ok</v>
      </c>
      <c r="B144" t="str">
        <f t="shared" si="4"/>
        <v>pretelliluca</v>
      </c>
      <c r="C144" t="str">
        <f t="shared" si="5"/>
        <v>pretelliluca42449</v>
      </c>
      <c r="D144" s="1" t="s">
        <v>199</v>
      </c>
      <c r="E144" s="1" t="s">
        <v>11</v>
      </c>
      <c r="F144" s="1" t="s">
        <v>461</v>
      </c>
      <c r="G144" s="8">
        <v>161039456</v>
      </c>
      <c r="H144" s="1"/>
      <c r="I144" s="1"/>
      <c r="J144" s="35">
        <v>42449</v>
      </c>
    </row>
    <row r="145" spans="1:10">
      <c r="A145" t="str">
        <f>IF(ISNA(VLOOKUP(B145,'PERS-2016'!$B:$B,1,FALSE)),"inserire","ok")</f>
        <v>ok</v>
      </c>
      <c r="B145" t="str">
        <f t="shared" si="4"/>
        <v>priolifrancesco</v>
      </c>
      <c r="C145" t="str">
        <f t="shared" si="5"/>
        <v>priolifrancesco42449</v>
      </c>
      <c r="D145" s="5" t="s">
        <v>200</v>
      </c>
      <c r="E145" s="5" t="s">
        <v>23</v>
      </c>
      <c r="F145" s="5" t="s">
        <v>467</v>
      </c>
      <c r="G145" s="8">
        <v>160986139</v>
      </c>
      <c r="H145" s="9" t="s">
        <v>600</v>
      </c>
      <c r="I145" s="1">
        <v>3281184799</v>
      </c>
      <c r="J145" s="35">
        <v>42449</v>
      </c>
    </row>
    <row r="146" spans="1:10">
      <c r="A146" t="str">
        <f>IF(ISNA(VLOOKUP(B146,'PERS-2016'!$B:$B,1,FALSE)),"inserire","ok")</f>
        <v>ok</v>
      </c>
      <c r="B146" t="str">
        <f t="shared" si="4"/>
        <v>righimatteo</v>
      </c>
      <c r="C146" t="str">
        <f t="shared" si="5"/>
        <v>righimatteo42449</v>
      </c>
      <c r="D146" s="1" t="s">
        <v>201</v>
      </c>
      <c r="E146" s="1" t="s">
        <v>25</v>
      </c>
      <c r="F146" s="1" t="s">
        <v>465</v>
      </c>
      <c r="G146" s="8">
        <v>7838364</v>
      </c>
      <c r="H146" s="9" t="s">
        <v>601</v>
      </c>
      <c r="I146" s="1">
        <v>3392741911</v>
      </c>
      <c r="J146" s="35">
        <v>42449</v>
      </c>
    </row>
    <row r="147" spans="1:10">
      <c r="A147" t="str">
        <f>IF(ISNA(VLOOKUP(B147,'PERS-2016'!$B:$B,1,FALSE)),"inserire","ok")</f>
        <v>ok</v>
      </c>
      <c r="B147" t="str">
        <f t="shared" si="4"/>
        <v>righimauro</v>
      </c>
      <c r="C147" t="str">
        <f t="shared" si="5"/>
        <v>righimauro42449</v>
      </c>
      <c r="D147" s="5" t="s">
        <v>201</v>
      </c>
      <c r="E147" s="5" t="s">
        <v>180</v>
      </c>
      <c r="F147" s="5" t="s">
        <v>462</v>
      </c>
      <c r="G147" s="10">
        <v>160838490</v>
      </c>
      <c r="H147" s="1"/>
      <c r="I147" s="1"/>
      <c r="J147" s="35">
        <v>42449</v>
      </c>
    </row>
    <row r="148" spans="1:10">
      <c r="A148" t="str">
        <f>IF(ISNA(VLOOKUP(B148,'PERS-2016'!$B:$B,1,FALSE)),"inserire","ok")</f>
        <v>ok</v>
      </c>
      <c r="B148" t="str">
        <f t="shared" si="4"/>
        <v>rimondinimatteo</v>
      </c>
      <c r="C148" t="str">
        <f t="shared" si="5"/>
        <v>rimondinimatteo42449</v>
      </c>
      <c r="D148" s="1" t="s">
        <v>202</v>
      </c>
      <c r="E148" s="1" t="s">
        <v>25</v>
      </c>
      <c r="F148" s="1" t="s">
        <v>476</v>
      </c>
      <c r="G148" s="8">
        <v>160969955</v>
      </c>
      <c r="H148" s="1"/>
      <c r="I148" s="1"/>
      <c r="J148" s="35">
        <v>42449</v>
      </c>
    </row>
    <row r="149" spans="1:10">
      <c r="A149" t="str">
        <f>IF(ISNA(VLOOKUP(B149,'PERS-2016'!$B:$B,1,FALSE)),"inserire","ok")</f>
        <v>ok</v>
      </c>
      <c r="B149" t="str">
        <f t="shared" si="4"/>
        <v>ringhinimichele</v>
      </c>
      <c r="C149" t="str">
        <f t="shared" si="5"/>
        <v>ringhinimichele42449</v>
      </c>
      <c r="D149" s="1" t="s">
        <v>203</v>
      </c>
      <c r="E149" s="1" t="s">
        <v>129</v>
      </c>
      <c r="F149" s="1" t="s">
        <v>457</v>
      </c>
      <c r="G149" s="8">
        <v>160067930</v>
      </c>
      <c r="H149" s="9" t="s">
        <v>602</v>
      </c>
      <c r="I149" s="1">
        <v>3341648298</v>
      </c>
      <c r="J149" s="35">
        <v>42449</v>
      </c>
    </row>
    <row r="150" spans="1:10">
      <c r="A150" t="str">
        <f>IF(ISNA(VLOOKUP(B150,'PERS-2016'!$B:$B,1,FALSE)),"inserire","ok")</f>
        <v>ok</v>
      </c>
      <c r="B150" t="str">
        <f t="shared" si="4"/>
        <v>romaniolfer</v>
      </c>
      <c r="C150" t="str">
        <f t="shared" si="5"/>
        <v>romaniolfer42449</v>
      </c>
      <c r="D150" s="5" t="s">
        <v>204</v>
      </c>
      <c r="E150" s="5" t="s">
        <v>205</v>
      </c>
      <c r="F150" s="5" t="s">
        <v>457</v>
      </c>
      <c r="G150" s="10" t="s">
        <v>603</v>
      </c>
      <c r="H150" s="1"/>
      <c r="I150" s="1"/>
      <c r="J150" s="35">
        <v>42449</v>
      </c>
    </row>
    <row r="151" spans="1:10">
      <c r="A151" t="str">
        <f>IF(ISNA(VLOOKUP(B151,'PERS-2016'!$B:$B,1,FALSE)),"inserire","ok")</f>
        <v>ok</v>
      </c>
      <c r="B151" t="str">
        <f t="shared" si="4"/>
        <v>romanigabriele</v>
      </c>
      <c r="C151" t="str">
        <f t="shared" si="5"/>
        <v>romanigabriele42449</v>
      </c>
      <c r="D151" s="1" t="s">
        <v>204</v>
      </c>
      <c r="E151" s="1" t="s">
        <v>56</v>
      </c>
      <c r="F151" s="1" t="s">
        <v>457</v>
      </c>
      <c r="G151" s="8">
        <v>160866047</v>
      </c>
      <c r="H151" s="1"/>
      <c r="I151" s="1">
        <v>3388861543</v>
      </c>
      <c r="J151" s="35">
        <v>42449</v>
      </c>
    </row>
    <row r="152" spans="1:10">
      <c r="A152" t="str">
        <f>IF(ISNA(VLOOKUP(B152,'PERS-2016'!$B:$B,1,FALSE)),"inserire","ok")</f>
        <v>ok</v>
      </c>
      <c r="B152" t="str">
        <f t="shared" si="4"/>
        <v>rossienzo</v>
      </c>
      <c r="C152" t="str">
        <f t="shared" si="5"/>
        <v>rossienzo42449</v>
      </c>
      <c r="D152" s="5" t="s">
        <v>206</v>
      </c>
      <c r="E152" s="5" t="s">
        <v>207</v>
      </c>
      <c r="F152" s="1" t="s">
        <v>458</v>
      </c>
      <c r="G152" s="8"/>
      <c r="H152" s="1"/>
      <c r="I152" s="1">
        <v>3398621352</v>
      </c>
      <c r="J152" s="35">
        <v>42449</v>
      </c>
    </row>
    <row r="153" spans="1:10">
      <c r="A153" t="str">
        <f>IF(ISNA(VLOOKUP(B153,'PERS-2016'!$B:$B,1,FALSE)),"inserire","ok")</f>
        <v>ok</v>
      </c>
      <c r="B153" t="str">
        <f t="shared" si="4"/>
        <v>sabbatinilorenzo</v>
      </c>
      <c r="C153" t="str">
        <f t="shared" si="5"/>
        <v>sabbatinilorenzo42449</v>
      </c>
      <c r="D153" s="5" t="s">
        <v>208</v>
      </c>
      <c r="E153" s="5" t="s">
        <v>209</v>
      </c>
      <c r="F153" s="1" t="s">
        <v>483</v>
      </c>
      <c r="G153" s="8">
        <v>7862474</v>
      </c>
      <c r="H153" s="9" t="s">
        <v>604</v>
      </c>
      <c r="I153" s="1">
        <v>3286776079</v>
      </c>
      <c r="J153" s="35">
        <v>42449</v>
      </c>
    </row>
    <row r="154" spans="1:10">
      <c r="A154" t="str">
        <f>IF(ISNA(VLOOKUP(B154,'PERS-2016'!$B:$B,1,FALSE)),"inserire","ok")</f>
        <v>ok</v>
      </c>
      <c r="B154" t="str">
        <f t="shared" si="4"/>
        <v>salvuccipaolo</v>
      </c>
      <c r="C154" t="str">
        <f t="shared" si="5"/>
        <v>salvuccipaolo42449</v>
      </c>
      <c r="D154" s="5" t="s">
        <v>210</v>
      </c>
      <c r="E154" s="5" t="s">
        <v>143</v>
      </c>
      <c r="F154" s="1" t="s">
        <v>459</v>
      </c>
      <c r="G154" s="8" t="s">
        <v>605</v>
      </c>
      <c r="H154" s="9" t="s">
        <v>606</v>
      </c>
      <c r="I154" s="1">
        <v>3491407946</v>
      </c>
      <c r="J154" s="35">
        <v>42449</v>
      </c>
    </row>
    <row r="155" spans="1:10">
      <c r="A155" t="str">
        <f>IF(ISNA(VLOOKUP(B155,'PERS-2016'!$B:$B,1,FALSE)),"inserire","ok")</f>
        <v>ok</v>
      </c>
      <c r="B155" t="str">
        <f t="shared" si="4"/>
        <v>sambuchifrancesco</v>
      </c>
      <c r="C155" t="str">
        <f t="shared" si="5"/>
        <v>sambuchifrancesco42449</v>
      </c>
      <c r="D155" s="1" t="s">
        <v>211</v>
      </c>
      <c r="E155" s="1" t="s">
        <v>23</v>
      </c>
      <c r="F155" s="1" t="s">
        <v>465</v>
      </c>
      <c r="G155" s="8">
        <v>7838346</v>
      </c>
      <c r="H155" s="9" t="s">
        <v>607</v>
      </c>
      <c r="I155" s="1">
        <v>3287182209</v>
      </c>
      <c r="J155" s="35">
        <v>42449</v>
      </c>
    </row>
    <row r="156" spans="1:10">
      <c r="A156" t="str">
        <f>IF(ISNA(VLOOKUP(B156,'PERS-2016'!$B:$B,1,FALSE)),"inserire","ok")</f>
        <v>ok</v>
      </c>
      <c r="B156" t="str">
        <f t="shared" si="4"/>
        <v>sammaritaniandrea</v>
      </c>
      <c r="C156" t="str">
        <f t="shared" si="5"/>
        <v>sammaritaniandrea42449</v>
      </c>
      <c r="D156" s="1" t="s">
        <v>212</v>
      </c>
      <c r="E156" s="1" t="s">
        <v>76</v>
      </c>
      <c r="F156" s="1" t="s">
        <v>486</v>
      </c>
      <c r="G156" s="8">
        <v>1152</v>
      </c>
      <c r="H156" s="9" t="s">
        <v>608</v>
      </c>
      <c r="I156" s="1">
        <v>3371006082</v>
      </c>
      <c r="J156" s="35">
        <v>42449</v>
      </c>
    </row>
    <row r="157" spans="1:10">
      <c r="A157" t="str">
        <f>IF(ISNA(VLOOKUP(B157,'PERS-2016'!$B:$B,1,FALSE)),"inserire","ok")</f>
        <v>ok</v>
      </c>
      <c r="B157" t="str">
        <f t="shared" si="4"/>
        <v>sangirardifrancesco</v>
      </c>
      <c r="C157" t="str">
        <f t="shared" si="5"/>
        <v>sangirardifrancesco42449</v>
      </c>
      <c r="D157" s="1" t="s">
        <v>213</v>
      </c>
      <c r="E157" s="1" t="s">
        <v>23</v>
      </c>
      <c r="F157" s="1" t="s">
        <v>487</v>
      </c>
      <c r="G157" s="8">
        <v>151118687</v>
      </c>
      <c r="H157" s="9" t="s">
        <v>609</v>
      </c>
      <c r="I157" s="1">
        <v>3355239301</v>
      </c>
      <c r="J157" s="35">
        <v>42449</v>
      </c>
    </row>
    <row r="158" spans="1:10">
      <c r="A158" t="str">
        <f>IF(ISNA(VLOOKUP(B158,'PERS-2016'!$B:$B,1,FALSE)),"inserire","ok")</f>
        <v>ok</v>
      </c>
      <c r="B158" t="str">
        <f t="shared" si="4"/>
        <v>santarellimattia</v>
      </c>
      <c r="C158" t="str">
        <f t="shared" si="5"/>
        <v>santarellimattia42449</v>
      </c>
      <c r="D158" s="1" t="s">
        <v>214</v>
      </c>
      <c r="E158" s="1" t="s">
        <v>44</v>
      </c>
      <c r="F158" s="1" t="s">
        <v>458</v>
      </c>
      <c r="G158" s="8"/>
      <c r="H158" s="9" t="s">
        <v>610</v>
      </c>
      <c r="I158" s="1">
        <v>3201972218</v>
      </c>
      <c r="J158" s="35">
        <v>42449</v>
      </c>
    </row>
    <row r="159" spans="1:10">
      <c r="A159" t="str">
        <f>IF(ISNA(VLOOKUP(B159,'PERS-2016'!$B:$B,1,FALSE)),"inserire","ok")</f>
        <v>ok</v>
      </c>
      <c r="B159" t="str">
        <f t="shared" si="4"/>
        <v>santarellimarco</v>
      </c>
      <c r="C159" t="str">
        <f t="shared" si="5"/>
        <v>santarellimarco42449</v>
      </c>
      <c r="D159" s="1" t="s">
        <v>214</v>
      </c>
      <c r="E159" s="1" t="s">
        <v>58</v>
      </c>
      <c r="F159" s="1" t="s">
        <v>458</v>
      </c>
      <c r="G159" s="8"/>
      <c r="H159" s="1"/>
      <c r="I159" s="1">
        <v>3391110108</v>
      </c>
      <c r="J159" s="35">
        <v>42449</v>
      </c>
    </row>
    <row r="160" spans="1:10">
      <c r="A160" t="str">
        <f>IF(ISNA(VLOOKUP(B160,'PERS-2016'!$B:$B,1,FALSE)),"inserire","ok")</f>
        <v>ok</v>
      </c>
      <c r="B160" t="str">
        <f t="shared" si="4"/>
        <v>santinieugenio</v>
      </c>
      <c r="C160" t="str">
        <f t="shared" si="5"/>
        <v>santinieugenio42449</v>
      </c>
      <c r="D160" s="5" t="s">
        <v>215</v>
      </c>
      <c r="E160" s="5" t="s">
        <v>216</v>
      </c>
      <c r="F160" s="1" t="s">
        <v>458</v>
      </c>
      <c r="G160" s="8"/>
      <c r="H160" s="9" t="s">
        <v>611</v>
      </c>
      <c r="I160" s="1">
        <v>3398376742</v>
      </c>
      <c r="J160" s="35">
        <v>42449</v>
      </c>
    </row>
    <row r="161" spans="1:10">
      <c r="A161" t="str">
        <f>IF(ISNA(VLOOKUP(B161,'PERS-2016'!$B:$B,1,FALSE)),"inserire","ok")</f>
        <v>ok</v>
      </c>
      <c r="B161" t="str">
        <f t="shared" si="4"/>
        <v>sbarbatimatteo</v>
      </c>
      <c r="C161" t="str">
        <f t="shared" si="5"/>
        <v>sbarbatimatteo42449</v>
      </c>
      <c r="D161" s="1" t="s">
        <v>217</v>
      </c>
      <c r="E161" s="1" t="s">
        <v>25</v>
      </c>
      <c r="F161" s="1" t="s">
        <v>482</v>
      </c>
      <c r="G161" s="8"/>
      <c r="H161" s="9" t="s">
        <v>612</v>
      </c>
      <c r="I161" s="1">
        <v>3397417418</v>
      </c>
      <c r="J161" s="35">
        <v>42449</v>
      </c>
    </row>
    <row r="162" spans="1:10">
      <c r="A162" t="str">
        <f>IF(ISNA(VLOOKUP(B162,'PERS-2016'!$B:$B,1,FALSE)),"inserire","ok")</f>
        <v>ok</v>
      </c>
      <c r="B162" t="str">
        <f t="shared" si="4"/>
        <v>scalogninimassimo</v>
      </c>
      <c r="C162" t="str">
        <f t="shared" si="5"/>
        <v>scalogninimassimo42449</v>
      </c>
      <c r="D162" s="5" t="s">
        <v>218</v>
      </c>
      <c r="E162" s="5" t="s">
        <v>142</v>
      </c>
      <c r="F162" s="5" t="s">
        <v>458</v>
      </c>
      <c r="G162" s="8"/>
      <c r="H162" s="9" t="s">
        <v>613</v>
      </c>
      <c r="I162" s="1">
        <v>3477002808</v>
      </c>
      <c r="J162" s="35">
        <v>42449</v>
      </c>
    </row>
    <row r="163" spans="1:10">
      <c r="A163" t="str">
        <f>IF(ISNA(VLOOKUP(B163,'PERS-2016'!$B:$B,1,FALSE)),"inserire","ok")</f>
        <v>ok</v>
      </c>
      <c r="B163" t="str">
        <f t="shared" si="4"/>
        <v>scatassasimone</v>
      </c>
      <c r="C163" t="str">
        <f t="shared" si="5"/>
        <v>scatassasimone42449</v>
      </c>
      <c r="D163" s="5" t="s">
        <v>219</v>
      </c>
      <c r="E163" s="5" t="s">
        <v>61</v>
      </c>
      <c r="F163" s="5" t="s">
        <v>462</v>
      </c>
      <c r="G163" s="8">
        <v>160838404</v>
      </c>
      <c r="H163" s="1"/>
      <c r="I163" s="1"/>
      <c r="J163" s="35">
        <v>42449</v>
      </c>
    </row>
    <row r="164" spans="1:10">
      <c r="A164" t="str">
        <f>IF(ISNA(VLOOKUP(B164,'PERS-2016'!$B:$B,1,FALSE)),"inserire","ok")</f>
        <v>ok</v>
      </c>
      <c r="B164" t="str">
        <f t="shared" si="4"/>
        <v>serafinimichele</v>
      </c>
      <c r="C164" t="str">
        <f t="shared" si="5"/>
        <v>serafinimichele42449</v>
      </c>
      <c r="D164" s="5" t="s">
        <v>220</v>
      </c>
      <c r="E164" s="5" t="s">
        <v>129</v>
      </c>
      <c r="F164" s="5" t="s">
        <v>483</v>
      </c>
      <c r="G164" s="8">
        <v>7838536</v>
      </c>
      <c r="H164" s="9" t="s">
        <v>614</v>
      </c>
      <c r="I164" s="1">
        <v>3383608026</v>
      </c>
      <c r="J164" s="35">
        <v>42449</v>
      </c>
    </row>
    <row r="165" spans="1:10">
      <c r="A165" t="str">
        <f>IF(ISNA(VLOOKUP(B165,'PERS-2016'!$B:$B,1,FALSE)),"inserire","ok")</f>
        <v>ok</v>
      </c>
      <c r="B165" t="str">
        <f t="shared" si="4"/>
        <v>serafinistefano</v>
      </c>
      <c r="C165" t="str">
        <f t="shared" si="5"/>
        <v>serafinistefano42449</v>
      </c>
      <c r="D165" s="5" t="s">
        <v>220</v>
      </c>
      <c r="E165" s="5" t="s">
        <v>41</v>
      </c>
      <c r="F165" s="1" t="s">
        <v>462</v>
      </c>
      <c r="G165" s="8">
        <v>160866091</v>
      </c>
      <c r="H165" s="1"/>
      <c r="I165" s="1"/>
      <c r="J165" s="35">
        <v>42449</v>
      </c>
    </row>
    <row r="166" spans="1:10">
      <c r="A166" t="str">
        <f>IF(ISNA(VLOOKUP(B166,'PERS-2016'!$B:$B,1,FALSE)),"inserire","ok")</f>
        <v>ok</v>
      </c>
      <c r="B166" t="str">
        <f t="shared" si="4"/>
        <v>silvestricristian</v>
      </c>
      <c r="C166" t="str">
        <f t="shared" si="5"/>
        <v>silvestricristian42449</v>
      </c>
      <c r="D166" s="5" t="s">
        <v>221</v>
      </c>
      <c r="E166" s="5" t="s">
        <v>5</v>
      </c>
      <c r="F166" s="5" t="s">
        <v>458</v>
      </c>
      <c r="G166" s="8"/>
      <c r="H166" s="9" t="s">
        <v>615</v>
      </c>
      <c r="I166" s="1">
        <v>3207505640</v>
      </c>
      <c r="J166" s="35">
        <v>42449</v>
      </c>
    </row>
    <row r="167" spans="1:10">
      <c r="A167" t="str">
        <f>IF(ISNA(VLOOKUP(B167,'PERS-2016'!$B:$B,1,FALSE)),"inserire","ok")</f>
        <v>ok</v>
      </c>
      <c r="B167" t="str">
        <f t="shared" si="4"/>
        <v>silvestrierwin</v>
      </c>
      <c r="C167" t="str">
        <f t="shared" si="5"/>
        <v>silvestrierwin42449</v>
      </c>
      <c r="D167" s="1" t="s">
        <v>221</v>
      </c>
      <c r="E167" s="1" t="s">
        <v>222</v>
      </c>
      <c r="F167" s="1" t="s">
        <v>463</v>
      </c>
      <c r="G167" s="8"/>
      <c r="H167" s="9" t="s">
        <v>616</v>
      </c>
      <c r="I167" s="1">
        <v>3939811575</v>
      </c>
      <c r="J167" s="35">
        <v>42449</v>
      </c>
    </row>
    <row r="168" spans="1:10">
      <c r="A168" t="str">
        <f>IF(ISNA(VLOOKUP(B168,'PERS-2016'!$B:$B,1,FALSE)),"inserire","ok")</f>
        <v>ok</v>
      </c>
      <c r="B168" t="str">
        <f t="shared" si="4"/>
        <v>simoncellialessandro</v>
      </c>
      <c r="C168" t="str">
        <f t="shared" si="5"/>
        <v>simoncellialessandro42449</v>
      </c>
      <c r="D168" s="1" t="s">
        <v>223</v>
      </c>
      <c r="E168" s="1" t="s">
        <v>94</v>
      </c>
      <c r="F168" s="1" t="s">
        <v>464</v>
      </c>
      <c r="G168" s="8">
        <v>7860881</v>
      </c>
      <c r="H168" s="1"/>
      <c r="I168" s="1">
        <v>3396546448</v>
      </c>
      <c r="J168" s="35">
        <v>42449</v>
      </c>
    </row>
    <row r="169" spans="1:10">
      <c r="A169" t="str">
        <f>IF(ISNA(VLOOKUP(B169,'PERS-2016'!$B:$B,1,FALSE)),"inserire","ok")</f>
        <v>ok</v>
      </c>
      <c r="B169" t="str">
        <f t="shared" si="4"/>
        <v>Simoncinimarco</v>
      </c>
      <c r="C169" t="str">
        <f t="shared" si="5"/>
        <v>Simoncinimarco42449</v>
      </c>
      <c r="D169" s="1" t="s">
        <v>224</v>
      </c>
      <c r="E169" s="1" t="s">
        <v>58</v>
      </c>
      <c r="F169" s="1" t="s">
        <v>461</v>
      </c>
      <c r="G169" s="8"/>
      <c r="H169" s="1"/>
      <c r="I169" s="1"/>
      <c r="J169" s="35">
        <v>42449</v>
      </c>
    </row>
    <row r="170" spans="1:10">
      <c r="A170" t="str">
        <f>IF(ISNA(VLOOKUP(B170,'PERS-2016'!$B:$B,1,FALSE)),"inserire","ok")</f>
        <v>ok</v>
      </c>
      <c r="B170" t="str">
        <f t="shared" si="4"/>
        <v>sistimichele</v>
      </c>
      <c r="C170" t="str">
        <f t="shared" si="5"/>
        <v>sistimichele42449</v>
      </c>
      <c r="D170" s="5" t="s">
        <v>225</v>
      </c>
      <c r="E170" s="5" t="s">
        <v>129</v>
      </c>
      <c r="F170" s="5" t="s">
        <v>458</v>
      </c>
      <c r="G170" s="8"/>
      <c r="H170" s="9" t="s">
        <v>617</v>
      </c>
      <c r="I170" s="1">
        <v>3472974405</v>
      </c>
      <c r="J170" s="35">
        <v>42449</v>
      </c>
    </row>
    <row r="171" spans="1:10">
      <c r="A171" t="str">
        <f>IF(ISNA(VLOOKUP(B171,'PERS-2016'!$B:$B,1,FALSE)),"inserire","ok")</f>
        <v>ok</v>
      </c>
      <c r="B171" t="str">
        <f t="shared" si="4"/>
        <v>solazzigiovanni</v>
      </c>
      <c r="C171" t="str">
        <f t="shared" si="5"/>
        <v>solazzigiovanni42449</v>
      </c>
      <c r="D171" s="5" t="s">
        <v>226</v>
      </c>
      <c r="E171" s="5" t="s">
        <v>46</v>
      </c>
      <c r="F171" s="1" t="s">
        <v>477</v>
      </c>
      <c r="G171" s="8">
        <v>7837986</v>
      </c>
      <c r="H171" s="9" t="s">
        <v>618</v>
      </c>
      <c r="I171" s="1">
        <v>3356285623</v>
      </c>
      <c r="J171" s="35">
        <v>42449</v>
      </c>
    </row>
    <row r="172" spans="1:10">
      <c r="A172" t="str">
        <f>IF(ISNA(VLOOKUP(B172,'PERS-2016'!$B:$B,1,FALSE)),"inserire","ok")</f>
        <v>ok</v>
      </c>
      <c r="B172" t="str">
        <f t="shared" si="4"/>
        <v>sparaccaalessandro</v>
      </c>
      <c r="C172" t="str">
        <f t="shared" si="5"/>
        <v>sparaccaalessandro42449</v>
      </c>
      <c r="D172" s="1" t="s">
        <v>227</v>
      </c>
      <c r="E172" s="1" t="s">
        <v>94</v>
      </c>
      <c r="F172" s="1" t="s">
        <v>458</v>
      </c>
      <c r="G172" s="8"/>
      <c r="H172" s="1"/>
      <c r="I172" s="1"/>
      <c r="J172" s="35">
        <v>42449</v>
      </c>
    </row>
    <row r="173" spans="1:10">
      <c r="A173" t="str">
        <f>IF(ISNA(VLOOKUP(B173,'PERS-2016'!$B:$B,1,FALSE)),"inserire","ok")</f>
        <v>ok</v>
      </c>
      <c r="B173" t="str">
        <f t="shared" si="4"/>
        <v>tamagninimarco</v>
      </c>
      <c r="C173" t="str">
        <f t="shared" si="5"/>
        <v>tamagninimarco42449</v>
      </c>
      <c r="D173" s="1" t="s">
        <v>228</v>
      </c>
      <c r="E173" s="1" t="s">
        <v>58</v>
      </c>
      <c r="F173" s="1" t="s">
        <v>458</v>
      </c>
      <c r="G173" s="8"/>
      <c r="H173" s="1"/>
      <c r="I173" s="1"/>
      <c r="J173" s="35">
        <v>42449</v>
      </c>
    </row>
    <row r="174" spans="1:10">
      <c r="A174" t="str">
        <f>IF(ISNA(VLOOKUP(B174,'PERS-2016'!$B:$B,1,FALSE)),"inserire","ok")</f>
        <v>ok</v>
      </c>
      <c r="B174" t="str">
        <f t="shared" si="4"/>
        <v>tassanmatteo</v>
      </c>
      <c r="C174" t="str">
        <f t="shared" si="5"/>
        <v>tassanmatteo42449</v>
      </c>
      <c r="D174" s="1" t="s">
        <v>229</v>
      </c>
      <c r="E174" s="1" t="s">
        <v>25</v>
      </c>
      <c r="F174" s="1" t="s">
        <v>458</v>
      </c>
      <c r="G174" s="8"/>
      <c r="H174" s="9" t="s">
        <v>619</v>
      </c>
      <c r="I174" s="1">
        <v>3480673292</v>
      </c>
      <c r="J174" s="35">
        <v>42449</v>
      </c>
    </row>
    <row r="175" spans="1:10">
      <c r="A175" t="str">
        <f>IF(ISNA(VLOOKUP(B175,'PERS-2016'!$B:$B,1,FALSE)),"inserire","ok")</f>
        <v>ok</v>
      </c>
      <c r="B175" t="str">
        <f t="shared" si="4"/>
        <v>taveliluigi</v>
      </c>
      <c r="C175" t="str">
        <f t="shared" si="5"/>
        <v>taveliluigi42449</v>
      </c>
      <c r="D175" s="1" t="s">
        <v>230</v>
      </c>
      <c r="E175" s="1" t="s">
        <v>231</v>
      </c>
      <c r="F175" s="1" t="s">
        <v>458</v>
      </c>
      <c r="G175" s="8"/>
      <c r="H175" s="9" t="s">
        <v>620</v>
      </c>
      <c r="I175" s="1">
        <v>3280522091</v>
      </c>
      <c r="J175" s="35">
        <v>42449</v>
      </c>
    </row>
    <row r="176" spans="1:10">
      <c r="A176" t="str">
        <f>IF(ISNA(VLOOKUP(B176,'PERS-2016'!$B:$B,1,FALSE)),"inserire","ok")</f>
        <v>ok</v>
      </c>
      <c r="B176" t="str">
        <f t="shared" si="4"/>
        <v>tiberienrico</v>
      </c>
      <c r="C176" t="str">
        <f t="shared" si="5"/>
        <v>tiberienrico42449</v>
      </c>
      <c r="D176" s="1" t="s">
        <v>232</v>
      </c>
      <c r="E176" s="1" t="s">
        <v>138</v>
      </c>
      <c r="F176" s="1" t="s">
        <v>457</v>
      </c>
      <c r="G176" s="8">
        <v>161018224</v>
      </c>
      <c r="H176" s="9" t="s">
        <v>621</v>
      </c>
      <c r="I176" s="1"/>
      <c r="J176" s="35">
        <v>42449</v>
      </c>
    </row>
    <row r="177" spans="1:10">
      <c r="A177" t="str">
        <f>IF(ISNA(VLOOKUP(B177,'PERS-2016'!$B:$B,1,FALSE)),"inserire","ok")</f>
        <v>ok</v>
      </c>
      <c r="B177" t="str">
        <f t="shared" si="4"/>
        <v>tintimauro</v>
      </c>
      <c r="C177" t="str">
        <f t="shared" si="5"/>
        <v>tintimauro42449</v>
      </c>
      <c r="D177" s="1" t="s">
        <v>233</v>
      </c>
      <c r="E177" s="1" t="s">
        <v>180</v>
      </c>
      <c r="F177" s="1" t="s">
        <v>471</v>
      </c>
      <c r="G177" s="8"/>
      <c r="H177" s="1"/>
      <c r="I177" s="1">
        <v>3394104463</v>
      </c>
      <c r="J177" s="35">
        <v>42449</v>
      </c>
    </row>
    <row r="178" spans="1:10">
      <c r="A178" t="str">
        <f>IF(ISNA(VLOOKUP(B178,'PERS-2016'!$B:$B,1,FALSE)),"inserire","ok")</f>
        <v>ok</v>
      </c>
      <c r="B178" t="str">
        <f t="shared" si="4"/>
        <v>tomasuccichristian</v>
      </c>
      <c r="C178" t="str">
        <f t="shared" si="5"/>
        <v>tomasuccichristian42449</v>
      </c>
      <c r="D178" s="5" t="s">
        <v>234</v>
      </c>
      <c r="E178" s="5" t="s">
        <v>235</v>
      </c>
      <c r="F178" s="5" t="s">
        <v>458</v>
      </c>
      <c r="G178" s="8"/>
      <c r="H178" s="9" t="s">
        <v>622</v>
      </c>
      <c r="I178" s="1">
        <v>3663589235</v>
      </c>
      <c r="J178" s="35">
        <v>42449</v>
      </c>
    </row>
    <row r="179" spans="1:10">
      <c r="A179" t="str">
        <f>IF(ISNA(VLOOKUP(B179,'PERS-2016'!$B:$B,1,FALSE)),"inserire","ok")</f>
        <v>ok</v>
      </c>
      <c r="B179" t="str">
        <f t="shared" si="4"/>
        <v>tombaridavide</v>
      </c>
      <c r="C179" t="str">
        <f t="shared" si="5"/>
        <v>tombaridavide42449</v>
      </c>
      <c r="D179" s="1" t="s">
        <v>236</v>
      </c>
      <c r="E179" s="1" t="s">
        <v>42</v>
      </c>
      <c r="F179" s="1" t="s">
        <v>464</v>
      </c>
      <c r="G179" s="8">
        <v>7835403</v>
      </c>
      <c r="H179" s="9" t="s">
        <v>623</v>
      </c>
      <c r="I179" s="1">
        <v>3663599556</v>
      </c>
      <c r="J179" s="35">
        <v>42449</v>
      </c>
    </row>
    <row r="180" spans="1:10">
      <c r="A180" t="str">
        <f>IF(ISNA(VLOOKUP(B180,'PERS-2016'!$B:$B,1,FALSE)),"inserire","ok")</f>
        <v>ok</v>
      </c>
      <c r="B180" t="str">
        <f t="shared" si="4"/>
        <v>tonellimirko</v>
      </c>
      <c r="C180" t="str">
        <f t="shared" si="5"/>
        <v>tonellimirko42449</v>
      </c>
      <c r="D180" s="5" t="s">
        <v>237</v>
      </c>
      <c r="E180" s="5" t="s">
        <v>238</v>
      </c>
      <c r="F180" s="1" t="s">
        <v>462</v>
      </c>
      <c r="G180" s="8">
        <v>160968585</v>
      </c>
      <c r="H180" s="1"/>
      <c r="I180" s="1"/>
      <c r="J180" s="35">
        <v>42449</v>
      </c>
    </row>
    <row r="181" spans="1:10">
      <c r="A181" t="str">
        <f>IF(ISNA(VLOOKUP(B181,'PERS-2016'!$B:$B,1,FALSE)),"inserire","ok")</f>
        <v>ok</v>
      </c>
      <c r="B181" t="str">
        <f t="shared" si="4"/>
        <v>tontinifrancesco</v>
      </c>
      <c r="C181" t="str">
        <f t="shared" si="5"/>
        <v>tontinifrancesco42449</v>
      </c>
      <c r="D181" s="1" t="s">
        <v>239</v>
      </c>
      <c r="E181" s="1" t="s">
        <v>23</v>
      </c>
      <c r="F181" s="1" t="s">
        <v>460</v>
      </c>
      <c r="G181" s="8"/>
      <c r="H181" s="9" t="s">
        <v>624</v>
      </c>
      <c r="I181" s="1">
        <v>3382719865</v>
      </c>
      <c r="J181" s="35">
        <v>42449</v>
      </c>
    </row>
    <row r="182" spans="1:10">
      <c r="A182" t="str">
        <f>IF(ISNA(VLOOKUP(B182,'PERS-2016'!$B:$B,1,FALSE)),"inserire","ok")</f>
        <v>ok</v>
      </c>
      <c r="B182" t="str">
        <f t="shared" si="4"/>
        <v>tordisimone</v>
      </c>
      <c r="C182" t="str">
        <f t="shared" si="5"/>
        <v>tordisimone42449</v>
      </c>
      <c r="D182" s="1" t="s">
        <v>240</v>
      </c>
      <c r="E182" s="1" t="s">
        <v>61</v>
      </c>
      <c r="F182" s="1" t="s">
        <v>458</v>
      </c>
      <c r="G182" s="8"/>
      <c r="H182" s="1"/>
      <c r="I182" s="1"/>
      <c r="J182" s="35">
        <v>42449</v>
      </c>
    </row>
    <row r="183" spans="1:10">
      <c r="A183" t="str">
        <f>IF(ISNA(VLOOKUP(B183,'PERS-2016'!$B:$B,1,FALSE)),"inserire","ok")</f>
        <v>ok</v>
      </c>
      <c r="B183" t="str">
        <f t="shared" si="4"/>
        <v>ugolinienrico</v>
      </c>
      <c r="C183" t="str">
        <f t="shared" si="5"/>
        <v>ugolinienrico42449</v>
      </c>
      <c r="D183" s="1" t="s">
        <v>241</v>
      </c>
      <c r="E183" s="1" t="s">
        <v>138</v>
      </c>
      <c r="F183" s="1" t="s">
        <v>457</v>
      </c>
      <c r="G183" s="8" t="s">
        <v>625</v>
      </c>
      <c r="H183" s="1"/>
      <c r="I183" s="1">
        <v>3287555497</v>
      </c>
      <c r="J183" s="35">
        <v>42449</v>
      </c>
    </row>
    <row r="184" spans="1:10">
      <c r="A184" t="str">
        <f>IF(ISNA(VLOOKUP(B184,'PERS-2016'!$B:$B,1,FALSE)),"inserire","ok")</f>
        <v>ok</v>
      </c>
      <c r="B184" t="str">
        <f t="shared" si="4"/>
        <v>valentinigiorgio</v>
      </c>
      <c r="C184" t="str">
        <f t="shared" si="5"/>
        <v>valentinigiorgio42449</v>
      </c>
      <c r="D184" s="1" t="s">
        <v>242</v>
      </c>
      <c r="E184" s="1" t="s">
        <v>21</v>
      </c>
      <c r="F184" s="1" t="s">
        <v>458</v>
      </c>
      <c r="G184" s="8"/>
      <c r="H184" s="1"/>
      <c r="I184" s="1"/>
      <c r="J184" s="35">
        <v>42449</v>
      </c>
    </row>
    <row r="185" spans="1:10">
      <c r="A185" t="str">
        <f>IF(ISNA(VLOOKUP(B185,'PERS-2016'!$B:$B,1,FALSE)),"inserire","ok")</f>
        <v>ok</v>
      </c>
      <c r="B185" t="str">
        <f t="shared" si="4"/>
        <v>valentinimarco</v>
      </c>
      <c r="C185" t="str">
        <f t="shared" si="5"/>
        <v>valentinimarco42449</v>
      </c>
      <c r="D185" s="1" t="s">
        <v>242</v>
      </c>
      <c r="E185" s="1" t="s">
        <v>58</v>
      </c>
      <c r="F185" s="1" t="s">
        <v>458</v>
      </c>
      <c r="G185" s="8"/>
      <c r="H185" s="9" t="s">
        <v>626</v>
      </c>
      <c r="I185" s="1">
        <v>3480012508</v>
      </c>
      <c r="J185" s="35">
        <v>42449</v>
      </c>
    </row>
    <row r="186" spans="1:10">
      <c r="A186" t="str">
        <f>IF(ISNA(VLOOKUP(B186,'PERS-2016'!$B:$B,1,FALSE)),"inserire","ok")</f>
        <v>ok</v>
      </c>
      <c r="B186" t="str">
        <f t="shared" si="4"/>
        <v>vallantimarcello</v>
      </c>
      <c r="C186" t="str">
        <f t="shared" si="5"/>
        <v>vallantimarcello42449</v>
      </c>
      <c r="D186" s="1" t="s">
        <v>243</v>
      </c>
      <c r="E186" s="1" t="s">
        <v>244</v>
      </c>
      <c r="F186" s="1" t="s">
        <v>463</v>
      </c>
      <c r="G186" s="8">
        <v>160991823</v>
      </c>
      <c r="H186" s="9" t="s">
        <v>627</v>
      </c>
      <c r="I186" s="1">
        <v>3484938514</v>
      </c>
      <c r="J186" s="35">
        <v>42449</v>
      </c>
    </row>
    <row r="187" spans="1:10">
      <c r="A187" t="str">
        <f>IF(ISNA(VLOOKUP(B187,'PERS-2016'!$B:$B,1,FALSE)),"inserire","ok")</f>
        <v>ok</v>
      </c>
      <c r="B187" t="str">
        <f t="shared" si="4"/>
        <v>vedoviroberto</v>
      </c>
      <c r="C187" t="str">
        <f t="shared" si="5"/>
        <v>vedoviroberto42449</v>
      </c>
      <c r="D187" s="1" t="s">
        <v>245</v>
      </c>
      <c r="E187" s="1" t="s">
        <v>157</v>
      </c>
      <c r="F187" s="1" t="s">
        <v>457</v>
      </c>
      <c r="G187" s="8" t="s">
        <v>628</v>
      </c>
      <c r="H187" s="1"/>
      <c r="I187" s="1">
        <v>3479612402</v>
      </c>
      <c r="J187" s="35">
        <v>42449</v>
      </c>
    </row>
    <row r="188" spans="1:10">
      <c r="A188" t="str">
        <f>IF(ISNA(VLOOKUP(B188,'PERS-2016'!$B:$B,1,FALSE)),"inserire","ok")</f>
        <v>ok</v>
      </c>
      <c r="B188" t="str">
        <f t="shared" si="4"/>
        <v>vedovimarco</v>
      </c>
      <c r="C188" t="str">
        <f t="shared" si="5"/>
        <v>vedovimarco42449</v>
      </c>
      <c r="D188" s="1" t="s">
        <v>245</v>
      </c>
      <c r="E188" s="1" t="s">
        <v>58</v>
      </c>
      <c r="F188" s="1" t="s">
        <v>458</v>
      </c>
      <c r="G188" s="8"/>
      <c r="H188" s="9" t="s">
        <v>629</v>
      </c>
      <c r="I188" s="1">
        <v>3484779543</v>
      </c>
      <c r="J188" s="35">
        <v>42449</v>
      </c>
    </row>
    <row r="189" spans="1:10">
      <c r="A189" t="str">
        <f>IF(ISNA(VLOOKUP(B189,'PERS-2016'!$B:$B,1,FALSE)),"inserire","ok")</f>
        <v>ok</v>
      </c>
      <c r="B189" t="str">
        <f t="shared" si="4"/>
        <v>venturinieraldo</v>
      </c>
      <c r="C189" t="str">
        <f t="shared" si="5"/>
        <v>venturinieraldo42449</v>
      </c>
      <c r="D189" s="1" t="s">
        <v>246</v>
      </c>
      <c r="E189" s="1" t="s">
        <v>247</v>
      </c>
      <c r="F189" s="1" t="s">
        <v>488</v>
      </c>
      <c r="G189" s="8">
        <v>7838829</v>
      </c>
      <c r="H189" s="1"/>
      <c r="I189" s="1"/>
      <c r="J189" s="35">
        <v>42449</v>
      </c>
    </row>
    <row r="190" spans="1:10">
      <c r="A190" t="str">
        <f>IF(ISNA(VLOOKUP(B190,'PERS-2016'!$B:$B,1,FALSE)),"inserire","ok")</f>
        <v>ok</v>
      </c>
      <c r="B190" t="str">
        <f t="shared" si="4"/>
        <v>venturiniotello</v>
      </c>
      <c r="C190" t="str">
        <f t="shared" si="5"/>
        <v>venturiniotello42449</v>
      </c>
      <c r="D190" s="1" t="s">
        <v>246</v>
      </c>
      <c r="E190" s="1" t="s">
        <v>248</v>
      </c>
      <c r="F190" s="1" t="s">
        <v>457</v>
      </c>
      <c r="G190" s="8" t="s">
        <v>630</v>
      </c>
      <c r="H190" s="1"/>
      <c r="I190" s="1"/>
      <c r="J190" s="35">
        <v>42449</v>
      </c>
    </row>
    <row r="191" spans="1:10">
      <c r="A191" t="str">
        <f>IF(ISNA(VLOOKUP(B191,'PERS-2016'!$B:$B,1,FALSE)),"inserire","ok")</f>
        <v>ok</v>
      </c>
      <c r="B191" t="str">
        <f t="shared" si="4"/>
        <v>verniriccardo</v>
      </c>
      <c r="C191" t="str">
        <f t="shared" si="5"/>
        <v>verniriccardo42449</v>
      </c>
      <c r="D191" s="1" t="s">
        <v>249</v>
      </c>
      <c r="E191" s="1" t="s">
        <v>250</v>
      </c>
      <c r="F191" s="1" t="s">
        <v>464</v>
      </c>
      <c r="G191" s="8">
        <v>7835531</v>
      </c>
      <c r="H191" s="9" t="s">
        <v>631</v>
      </c>
      <c r="I191" s="1">
        <v>3484221181</v>
      </c>
      <c r="J191" s="35">
        <v>42449</v>
      </c>
    </row>
    <row r="192" spans="1:10">
      <c r="A192" t="str">
        <f>IF(ISNA(VLOOKUP(B192,'PERS-2016'!$B:$B,1,FALSE)),"inserire","ok")</f>
        <v>ok</v>
      </c>
      <c r="B192" t="str">
        <f t="shared" si="4"/>
        <v>vincenzigerio</v>
      </c>
      <c r="C192" t="str">
        <f t="shared" si="5"/>
        <v>vincenzigerio42449</v>
      </c>
      <c r="D192" s="5" t="s">
        <v>251</v>
      </c>
      <c r="E192" s="5" t="s">
        <v>252</v>
      </c>
      <c r="F192" s="1" t="s">
        <v>459</v>
      </c>
      <c r="G192" s="8" t="s">
        <v>632</v>
      </c>
      <c r="H192" s="1"/>
      <c r="I192" s="1">
        <v>3471752972</v>
      </c>
      <c r="J192" s="35">
        <v>42449</v>
      </c>
    </row>
    <row r="193" spans="1:10">
      <c r="A193" t="str">
        <f>IF(ISNA(VLOOKUP(B193,'PERS-2016'!$B:$B,1,FALSE)),"inserire","ok")</f>
        <v>ok</v>
      </c>
      <c r="B193" t="str">
        <f t="shared" si="4"/>
        <v>virduzzivincenzo</v>
      </c>
      <c r="C193" t="str">
        <f t="shared" si="5"/>
        <v>virduzzivincenzo42449</v>
      </c>
      <c r="D193" s="1" t="s">
        <v>253</v>
      </c>
      <c r="E193" s="1" t="s">
        <v>81</v>
      </c>
      <c r="F193" s="1" t="s">
        <v>463</v>
      </c>
      <c r="G193" s="8">
        <v>161105079</v>
      </c>
      <c r="H193" s="1"/>
      <c r="I193" s="1"/>
      <c r="J193" s="35">
        <v>42449</v>
      </c>
    </row>
    <row r="194" spans="1:10">
      <c r="A194" t="str">
        <f>IF(ISNA(VLOOKUP(B194,'PERS-2016'!$B:$B,1,FALSE)),"inserire","ok")</f>
        <v>ok</v>
      </c>
      <c r="B194" t="str">
        <f t="shared" si="4"/>
        <v>vitalicristiano</v>
      </c>
      <c r="C194" t="str">
        <f t="shared" si="5"/>
        <v>vitalicristiano42449</v>
      </c>
      <c r="D194" s="1" t="s">
        <v>254</v>
      </c>
      <c r="E194" s="1" t="s">
        <v>255</v>
      </c>
      <c r="F194" s="1" t="s">
        <v>458</v>
      </c>
      <c r="G194" s="8"/>
      <c r="H194" s="9" t="s">
        <v>633</v>
      </c>
      <c r="I194" s="1">
        <v>3483397644</v>
      </c>
      <c r="J194" s="35">
        <v>42449</v>
      </c>
    </row>
    <row r="195" spans="1:10">
      <c r="A195" t="str">
        <f>IF(ISNA(VLOOKUP(B195,'PERS-2016'!$B:$B,1,FALSE)),"inserire","ok")</f>
        <v>ok</v>
      </c>
      <c r="B195" t="str">
        <f t="shared" ref="B195:B258" si="6">SUBSTITUTE(D195&amp;E195," ","")</f>
        <v>zamagnimattia</v>
      </c>
      <c r="C195" t="str">
        <f t="shared" ref="C195:C258" si="7">B195&amp;J195</f>
        <v>zamagnimattia42449</v>
      </c>
      <c r="D195" s="1" t="s">
        <v>256</v>
      </c>
      <c r="E195" s="1" t="s">
        <v>44</v>
      </c>
      <c r="F195" s="1" t="s">
        <v>489</v>
      </c>
      <c r="G195" s="8"/>
      <c r="H195" s="9" t="s">
        <v>634</v>
      </c>
      <c r="I195" s="1">
        <v>3319873189</v>
      </c>
      <c r="J195" s="35">
        <v>42449</v>
      </c>
    </row>
    <row r="196" spans="1:10">
      <c r="A196" t="str">
        <f>IF(ISNA(VLOOKUP(B196,'PERS-2016'!$B:$B,1,FALSE)),"inserire","ok")</f>
        <v>ok</v>
      </c>
      <c r="B196" t="str">
        <f t="shared" si="6"/>
        <v>zampolinimarcello</v>
      </c>
      <c r="C196" t="str">
        <f t="shared" si="7"/>
        <v>zampolinimarcello42449</v>
      </c>
      <c r="D196" s="1" t="s">
        <v>257</v>
      </c>
      <c r="E196" s="1" t="s">
        <v>244</v>
      </c>
      <c r="F196" s="1" t="s">
        <v>463</v>
      </c>
      <c r="G196" s="8">
        <v>161092463</v>
      </c>
      <c r="H196" s="1"/>
      <c r="I196" s="1"/>
      <c r="J196" s="35">
        <v>42449</v>
      </c>
    </row>
    <row r="197" spans="1:10">
      <c r="A197" t="str">
        <f>IF(ISNA(VLOOKUP(B197,'PERS-2016'!$B:$B,1,FALSE)),"inserire","ok")</f>
        <v>ok</v>
      </c>
      <c r="B197" t="str">
        <f t="shared" si="6"/>
        <v>zeppadiego</v>
      </c>
      <c r="C197" t="str">
        <f t="shared" si="7"/>
        <v>zeppadiego42449</v>
      </c>
      <c r="D197" s="5" t="s">
        <v>258</v>
      </c>
      <c r="E197" s="5" t="s">
        <v>83</v>
      </c>
      <c r="F197" s="5" t="s">
        <v>458</v>
      </c>
      <c r="G197" s="8"/>
      <c r="H197" s="9" t="s">
        <v>635</v>
      </c>
      <c r="I197" s="1">
        <v>3428005721</v>
      </c>
      <c r="J197" s="35">
        <v>42449</v>
      </c>
    </row>
    <row r="198" spans="1:10">
      <c r="A198" t="str">
        <f>IF(ISNA(VLOOKUP(B198,'PERS-2016'!$B:$B,1,FALSE)),"inserire","ok")</f>
        <v>ok</v>
      </c>
      <c r="B198" t="str">
        <f t="shared" si="6"/>
        <v>zonghettigiuseppe</v>
      </c>
      <c r="C198" t="str">
        <f t="shared" si="7"/>
        <v>zonghettigiuseppe42449</v>
      </c>
      <c r="D198" s="1" t="s">
        <v>259</v>
      </c>
      <c r="E198" s="1" t="s">
        <v>65</v>
      </c>
      <c r="F198" s="1" t="s">
        <v>462</v>
      </c>
      <c r="G198" s="8">
        <v>160838403</v>
      </c>
      <c r="H198" s="1"/>
      <c r="I198" s="1"/>
      <c r="J198" s="35">
        <v>42449</v>
      </c>
    </row>
    <row r="199" spans="1:10">
      <c r="A199" t="str">
        <f>IF(ISNA(VLOOKUP(B199,'PERS-2016'!$B:$B,1,FALSE)),"inserire","ok")</f>
        <v>ok</v>
      </c>
      <c r="B199" t="str">
        <f t="shared" si="6"/>
        <v>allegrucciandrea</v>
      </c>
      <c r="C199" t="str">
        <f t="shared" si="7"/>
        <v>allegrucciandrea42463</v>
      </c>
      <c r="D199" s="1" t="s">
        <v>786</v>
      </c>
      <c r="E199" s="1" t="s">
        <v>76</v>
      </c>
      <c r="F199" s="1" t="s">
        <v>646</v>
      </c>
      <c r="G199" s="8"/>
      <c r="H199" s="9"/>
      <c r="I199" s="1"/>
      <c r="J199" s="35">
        <v>42463</v>
      </c>
    </row>
    <row r="200" spans="1:10">
      <c r="A200" t="str">
        <f>IF(ISNA(VLOOKUP(B200,'PERS-2016'!$B:$B,1,FALSE)),"inserire","ok")</f>
        <v>ok</v>
      </c>
      <c r="B200" t="str">
        <f t="shared" si="6"/>
        <v>amadeiclaudio</v>
      </c>
      <c r="C200" t="str">
        <f t="shared" si="7"/>
        <v>amadeiclaudio42463</v>
      </c>
      <c r="D200" s="1" t="s">
        <v>787</v>
      </c>
      <c r="E200" s="1" t="s">
        <v>74</v>
      </c>
      <c r="F200" s="1" t="s">
        <v>472</v>
      </c>
      <c r="G200" s="8"/>
      <c r="H200" s="9"/>
      <c r="I200" s="1"/>
      <c r="J200" s="35">
        <v>42463</v>
      </c>
    </row>
    <row r="201" spans="1:10">
      <c r="A201" t="str">
        <f>IF(ISNA(VLOOKUP(B201,'PERS-2016'!$B:$B,1,FALSE)),"inserire","ok")</f>
        <v>ok</v>
      </c>
      <c r="B201" t="str">
        <f t="shared" si="6"/>
        <v>amadoriraul</v>
      </c>
      <c r="C201" t="str">
        <f t="shared" si="7"/>
        <v>amadoriraul42463</v>
      </c>
      <c r="D201" s="1" t="s">
        <v>14</v>
      </c>
      <c r="E201" s="1" t="s">
        <v>15</v>
      </c>
      <c r="F201" s="1" t="s">
        <v>461</v>
      </c>
      <c r="G201" s="8">
        <v>161018487</v>
      </c>
      <c r="H201" s="1"/>
      <c r="I201" s="1"/>
      <c r="J201" s="35">
        <v>42463</v>
      </c>
    </row>
    <row r="202" spans="1:10">
      <c r="A202" t="str">
        <f>IF(ISNA(VLOOKUP(B202,'PERS-2016'!$B:$B,1,FALSE)),"inserire","ok")</f>
        <v>ok</v>
      </c>
      <c r="B202" t="str">
        <f t="shared" si="6"/>
        <v>amadorimichele</v>
      </c>
      <c r="C202" t="str">
        <f t="shared" si="7"/>
        <v>amadorimichele42463</v>
      </c>
      <c r="D202" s="1" t="s">
        <v>14</v>
      </c>
      <c r="E202" s="1" t="s">
        <v>129</v>
      </c>
      <c r="F202" s="1" t="s">
        <v>472</v>
      </c>
      <c r="G202" s="8"/>
      <c r="H202" s="9"/>
      <c r="I202" s="1"/>
      <c r="J202" s="35">
        <v>42463</v>
      </c>
    </row>
    <row r="203" spans="1:10">
      <c r="A203" t="str">
        <f>IF(ISNA(VLOOKUP(B203,'PERS-2016'!$B:$B,1,FALSE)),"inserire","ok")</f>
        <v>ok</v>
      </c>
      <c r="B203" t="str">
        <f t="shared" si="6"/>
        <v>andreatinigiancarlo</v>
      </c>
      <c r="C203" t="str">
        <f t="shared" si="7"/>
        <v>andreatinigiancarlo42463</v>
      </c>
      <c r="D203" s="1" t="s">
        <v>16</v>
      </c>
      <c r="E203" s="1" t="s">
        <v>17</v>
      </c>
      <c r="F203" s="5" t="s">
        <v>462</v>
      </c>
      <c r="G203" s="8">
        <v>160866096</v>
      </c>
      <c r="H203" s="1"/>
      <c r="I203" s="1"/>
      <c r="J203" s="35">
        <v>42463</v>
      </c>
    </row>
    <row r="204" spans="1:10">
      <c r="A204" t="str">
        <f>IF(ISNA(VLOOKUP(B204,'PERS-2016'!$B:$B,1,FALSE)),"inserire","ok")</f>
        <v>ok</v>
      </c>
      <c r="B204" t="str">
        <f t="shared" si="6"/>
        <v>antonellifrancesco</v>
      </c>
      <c r="C204" t="str">
        <f t="shared" si="7"/>
        <v>antonellifrancesco42463</v>
      </c>
      <c r="D204" s="1" t="s">
        <v>22</v>
      </c>
      <c r="E204" s="1" t="s">
        <v>23</v>
      </c>
      <c r="F204" s="22" t="s">
        <v>458</v>
      </c>
      <c r="G204" s="23"/>
      <c r="H204" s="24" t="s">
        <v>501</v>
      </c>
      <c r="I204" s="22">
        <v>3292283541</v>
      </c>
      <c r="J204" s="35">
        <v>42463</v>
      </c>
    </row>
    <row r="205" spans="1:10">
      <c r="A205" t="str">
        <f>IF(ISNA(VLOOKUP(B205,'PERS-2016'!$B:$B,1,FALSE)),"inserire","ok")</f>
        <v>ok</v>
      </c>
      <c r="B205" t="str">
        <f t="shared" si="6"/>
        <v>badioligiacomo</v>
      </c>
      <c r="C205" t="str">
        <f t="shared" si="7"/>
        <v>badioligiacomo42463</v>
      </c>
      <c r="D205" s="1" t="s">
        <v>28</v>
      </c>
      <c r="E205" s="1" t="s">
        <v>6</v>
      </c>
      <c r="F205" s="22" t="s">
        <v>458</v>
      </c>
      <c r="G205" s="23"/>
      <c r="H205" s="22"/>
      <c r="I205" s="22"/>
      <c r="J205" s="35">
        <v>42463</v>
      </c>
    </row>
    <row r="206" spans="1:10">
      <c r="A206" t="str">
        <f>IF(ISNA(VLOOKUP(B206,'PERS-2016'!$B:$B,1,FALSE)),"inserire","ok")</f>
        <v>ok</v>
      </c>
      <c r="B206" t="str">
        <f t="shared" si="6"/>
        <v>baldassarinico</v>
      </c>
      <c r="C206" t="str">
        <f t="shared" si="7"/>
        <v>baldassarinico42463</v>
      </c>
      <c r="D206" s="1" t="s">
        <v>788</v>
      </c>
      <c r="E206" s="1" t="s">
        <v>789</v>
      </c>
      <c r="F206" s="22" t="s">
        <v>458</v>
      </c>
      <c r="G206" s="23"/>
      <c r="H206" s="24"/>
      <c r="I206" s="22"/>
      <c r="J206" s="35">
        <v>42463</v>
      </c>
    </row>
    <row r="207" spans="1:10">
      <c r="A207" t="str">
        <f>IF(ISNA(VLOOKUP(B207,'PERS-2016'!$B:$B,1,FALSE)),"inserire","ok")</f>
        <v>ok</v>
      </c>
      <c r="B207" t="str">
        <f t="shared" si="6"/>
        <v>bassottienrico</v>
      </c>
      <c r="C207" t="str">
        <f t="shared" si="7"/>
        <v>bassottienrico42463</v>
      </c>
      <c r="D207" s="1" t="s">
        <v>790</v>
      </c>
      <c r="E207" s="1" t="s">
        <v>138</v>
      </c>
      <c r="F207" s="1" t="s">
        <v>647</v>
      </c>
      <c r="G207" s="8"/>
      <c r="H207" s="9"/>
      <c r="I207" s="1"/>
      <c r="J207" s="35">
        <v>42463</v>
      </c>
    </row>
    <row r="208" spans="1:10">
      <c r="A208" t="str">
        <f>IF(ISNA(VLOOKUP(B208,'PERS-2016'!$B:$B,1,FALSE)),"inserire","ok")</f>
        <v>ok</v>
      </c>
      <c r="B208" t="str">
        <f t="shared" si="6"/>
        <v>bastianelliluca</v>
      </c>
      <c r="C208" t="str">
        <f t="shared" si="7"/>
        <v>bastianelliluca42463</v>
      </c>
      <c r="D208" s="1" t="s">
        <v>33</v>
      </c>
      <c r="E208" s="1" t="s">
        <v>11</v>
      </c>
      <c r="F208" s="1" t="s">
        <v>463</v>
      </c>
      <c r="G208" s="8">
        <v>161003565</v>
      </c>
      <c r="H208" s="9" t="s">
        <v>508</v>
      </c>
      <c r="I208" s="1">
        <v>3480448117</v>
      </c>
      <c r="J208" s="35">
        <v>42463</v>
      </c>
    </row>
    <row r="209" spans="1:10">
      <c r="A209" t="str">
        <f>IF(ISNA(VLOOKUP(B209,'PERS-2016'!$B:$B,1,FALSE)),"inserire","ok")</f>
        <v>ok</v>
      </c>
      <c r="B209" t="str">
        <f t="shared" si="6"/>
        <v>battagliagiuseppe</v>
      </c>
      <c r="C209" t="str">
        <f t="shared" si="7"/>
        <v>battagliagiuseppe42463</v>
      </c>
      <c r="D209" s="1" t="s">
        <v>34</v>
      </c>
      <c r="E209" s="1" t="s">
        <v>65</v>
      </c>
      <c r="F209" s="1" t="s">
        <v>648</v>
      </c>
      <c r="G209" s="8" t="s">
        <v>649</v>
      </c>
      <c r="H209" s="1"/>
      <c r="I209" s="1"/>
      <c r="J209" s="35">
        <v>42463</v>
      </c>
    </row>
    <row r="210" spans="1:10">
      <c r="A210" t="str">
        <f>IF(ISNA(VLOOKUP(B210,'PERS-2016'!$B:$B,1,FALSE)),"inserire","ok")</f>
        <v>ok</v>
      </c>
      <c r="B210" t="str">
        <f t="shared" si="6"/>
        <v>belluccistefano</v>
      </c>
      <c r="C210" t="str">
        <f t="shared" si="7"/>
        <v>belluccistefano42463</v>
      </c>
      <c r="D210" s="1" t="s">
        <v>40</v>
      </c>
      <c r="E210" s="1" t="s">
        <v>41</v>
      </c>
      <c r="F210" s="1" t="s">
        <v>467</v>
      </c>
      <c r="G210" s="8"/>
      <c r="H210" s="9" t="s">
        <v>512</v>
      </c>
      <c r="I210" s="1"/>
      <c r="J210" s="35">
        <v>42463</v>
      </c>
    </row>
    <row r="211" spans="1:10">
      <c r="A211" t="str">
        <f>IF(ISNA(VLOOKUP(B211,'PERS-2016'!$B:$B,1,FALSE)),"inserire","ok")</f>
        <v>ok</v>
      </c>
      <c r="B211" t="str">
        <f t="shared" si="6"/>
        <v>benellifrancesco</v>
      </c>
      <c r="C211" t="str">
        <f t="shared" si="7"/>
        <v>benellifrancesco42463</v>
      </c>
      <c r="D211" s="1" t="s">
        <v>791</v>
      </c>
      <c r="E211" s="1" t="s">
        <v>23</v>
      </c>
      <c r="F211" s="22" t="s">
        <v>458</v>
      </c>
      <c r="G211" s="23"/>
      <c r="H211" s="22"/>
      <c r="I211" s="22"/>
      <c r="J211" s="35">
        <v>42463</v>
      </c>
    </row>
    <row r="212" spans="1:10">
      <c r="A212" t="str">
        <f>IF(ISNA(VLOOKUP(B212,'PERS-2016'!$B:$B,1,FALSE)),"inserire","ok")</f>
        <v>ok</v>
      </c>
      <c r="B212" t="str">
        <f t="shared" si="6"/>
        <v>berardivittorio</v>
      </c>
      <c r="C212" t="str">
        <f t="shared" si="7"/>
        <v>berardivittorio42463</v>
      </c>
      <c r="D212" s="1" t="s">
        <v>792</v>
      </c>
      <c r="E212" s="1" t="s">
        <v>793</v>
      </c>
      <c r="F212" s="1" t="s">
        <v>464</v>
      </c>
      <c r="G212" s="8">
        <v>7860872</v>
      </c>
      <c r="H212" s="1"/>
      <c r="I212" s="1"/>
      <c r="J212" s="35">
        <v>42463</v>
      </c>
    </row>
    <row r="213" spans="1:10">
      <c r="A213" t="str">
        <f>IF(ISNA(VLOOKUP(B213,'PERS-2016'!$B:$B,1,FALSE)),"inserire","ok")</f>
        <v>ok</v>
      </c>
      <c r="B213" t="str">
        <f t="shared" si="6"/>
        <v>berardinellilorenzo</v>
      </c>
      <c r="C213" t="str">
        <f t="shared" si="7"/>
        <v>berardinellilorenzo42463</v>
      </c>
      <c r="D213" s="1" t="s">
        <v>794</v>
      </c>
      <c r="E213" s="1" t="s">
        <v>209</v>
      </c>
      <c r="F213" s="1" t="s">
        <v>650</v>
      </c>
      <c r="G213" s="8"/>
      <c r="H213" s="1"/>
      <c r="I213" s="1"/>
      <c r="J213" s="35">
        <v>42463</v>
      </c>
    </row>
    <row r="214" spans="1:10">
      <c r="A214" t="str">
        <f>IF(ISNA(VLOOKUP(B214,'PERS-2016'!$B:$B,1,FALSE)),"inserire","ok")</f>
        <v>ok</v>
      </c>
      <c r="B214" t="str">
        <f t="shared" si="6"/>
        <v>bertozzistefano</v>
      </c>
      <c r="C214" t="str">
        <f t="shared" si="7"/>
        <v>bertozzistefano42463</v>
      </c>
      <c r="D214" s="1" t="s">
        <v>795</v>
      </c>
      <c r="E214" s="1" t="s">
        <v>41</v>
      </c>
      <c r="F214" s="1" t="s">
        <v>464</v>
      </c>
      <c r="G214" s="8">
        <v>7835374</v>
      </c>
      <c r="H214" s="9"/>
      <c r="I214" s="1"/>
      <c r="J214" s="35">
        <v>42463</v>
      </c>
    </row>
    <row r="215" spans="1:10">
      <c r="A215" t="str">
        <f>IF(ISNA(VLOOKUP(B215,'PERS-2016'!$B:$B,1,FALSE)),"inserire","ok")</f>
        <v>ok</v>
      </c>
      <c r="B215" t="str">
        <f t="shared" si="6"/>
        <v>bianchimirko</v>
      </c>
      <c r="C215" t="str">
        <f t="shared" si="7"/>
        <v>bianchimirko42463</v>
      </c>
      <c r="D215" s="1" t="s">
        <v>45</v>
      </c>
      <c r="E215" s="1" t="s">
        <v>238</v>
      </c>
      <c r="F215" s="22" t="s">
        <v>458</v>
      </c>
      <c r="G215" s="23"/>
      <c r="H215" s="24"/>
      <c r="I215" s="22"/>
      <c r="J215" s="35">
        <v>42463</v>
      </c>
    </row>
    <row r="216" spans="1:10">
      <c r="A216" t="str">
        <f>IF(ISNA(VLOOKUP(B216,'PERS-2016'!$B:$B,1,FALSE)),"inserire","ok")</f>
        <v>ok</v>
      </c>
      <c r="B216" t="str">
        <f t="shared" si="6"/>
        <v>bianchiniluca</v>
      </c>
      <c r="C216" t="str">
        <f t="shared" si="7"/>
        <v>bianchiniluca42463</v>
      </c>
      <c r="D216" s="1" t="s">
        <v>796</v>
      </c>
      <c r="E216" s="1" t="s">
        <v>11</v>
      </c>
      <c r="F216" s="22" t="s">
        <v>458</v>
      </c>
      <c r="G216" s="23"/>
      <c r="H216" s="24"/>
      <c r="I216" s="22"/>
      <c r="J216" s="35">
        <v>42463</v>
      </c>
    </row>
    <row r="217" spans="1:10">
      <c r="A217" t="str">
        <f>IF(ISNA(VLOOKUP(B217,'PERS-2016'!$B:$B,1,FALSE)),"inserire","ok")</f>
        <v>ok</v>
      </c>
      <c r="B217" t="str">
        <f t="shared" si="6"/>
        <v>bianchinimatteo</v>
      </c>
      <c r="C217" t="str">
        <f t="shared" si="7"/>
        <v>bianchinimatteo42463</v>
      </c>
      <c r="D217" s="1" t="s">
        <v>796</v>
      </c>
      <c r="E217" s="1" t="s">
        <v>25</v>
      </c>
      <c r="F217" s="22" t="s">
        <v>458</v>
      </c>
      <c r="G217" s="23"/>
      <c r="H217" s="24"/>
      <c r="I217" s="22"/>
      <c r="J217" s="35">
        <v>42463</v>
      </c>
    </row>
    <row r="218" spans="1:10">
      <c r="A218" t="str">
        <f>IF(ISNA(VLOOKUP(B218,'PERS-2016'!$B:$B,1,FALSE)),"inserire","ok")</f>
        <v>ok</v>
      </c>
      <c r="B218" t="str">
        <f t="shared" si="6"/>
        <v>bilancionimirko</v>
      </c>
      <c r="C218" t="str">
        <f t="shared" si="7"/>
        <v>bilancionimirko42463</v>
      </c>
      <c r="D218" s="1" t="s">
        <v>797</v>
      </c>
      <c r="E218" s="1" t="s">
        <v>238</v>
      </c>
      <c r="F218" s="1" t="s">
        <v>651</v>
      </c>
      <c r="G218" s="8"/>
      <c r="H218" s="9"/>
      <c r="I218" s="1"/>
      <c r="J218" s="35">
        <v>42463</v>
      </c>
    </row>
    <row r="219" spans="1:10">
      <c r="A219" t="str">
        <f>IF(ISNA(VLOOKUP(B219,'PERS-2016'!$B:$B,1,FALSE)),"inserire","ok")</f>
        <v>ok</v>
      </c>
      <c r="B219" t="str">
        <f t="shared" si="6"/>
        <v>bilottamassimo</v>
      </c>
      <c r="C219" t="str">
        <f t="shared" si="7"/>
        <v>bilottamassimo42463</v>
      </c>
      <c r="D219" s="1" t="s">
        <v>798</v>
      </c>
      <c r="E219" s="1" t="s">
        <v>142</v>
      </c>
      <c r="F219" s="1" t="s">
        <v>646</v>
      </c>
      <c r="G219" s="8"/>
      <c r="H219" s="1"/>
      <c r="I219" s="1"/>
      <c r="J219" s="35">
        <v>42463</v>
      </c>
    </row>
    <row r="220" spans="1:10">
      <c r="A220" t="str">
        <f>IF(ISNA(VLOOKUP(B220,'PERS-2016'!$B:$B,1,FALSE)),"inserire","ok")</f>
        <v>ok</v>
      </c>
      <c r="B220" t="str">
        <f t="shared" si="6"/>
        <v>boccaliniroberto</v>
      </c>
      <c r="C220" t="str">
        <f t="shared" si="7"/>
        <v>boccaliniroberto42463</v>
      </c>
      <c r="D220" s="1" t="s">
        <v>799</v>
      </c>
      <c r="E220" s="1" t="s">
        <v>157</v>
      </c>
      <c r="F220" s="1" t="s">
        <v>464</v>
      </c>
      <c r="G220" s="8">
        <v>7835375</v>
      </c>
      <c r="H220" s="1"/>
      <c r="I220" s="1"/>
      <c r="J220" s="35">
        <v>42463</v>
      </c>
    </row>
    <row r="221" spans="1:10">
      <c r="A221" t="str">
        <f>IF(ISNA(VLOOKUP(B221,'PERS-2016'!$B:$B,1,FALSE)),"inserire","ok")</f>
        <v>ok</v>
      </c>
      <c r="B221" t="str">
        <f t="shared" si="6"/>
        <v>boldrinipieralberto</v>
      </c>
      <c r="C221" t="str">
        <f t="shared" si="7"/>
        <v>boldrinipieralberto42463</v>
      </c>
      <c r="D221" s="1" t="s">
        <v>800</v>
      </c>
      <c r="E221" s="1" t="s">
        <v>801</v>
      </c>
      <c r="F221" s="22" t="s">
        <v>458</v>
      </c>
      <c r="G221" s="23"/>
      <c r="H221" s="24"/>
      <c r="I221" s="22"/>
      <c r="J221" s="35">
        <v>42463</v>
      </c>
    </row>
    <row r="222" spans="1:10">
      <c r="A222" t="str">
        <f>IF(ISNA(VLOOKUP(B222,'PERS-2016'!$B:$B,1,FALSE)),"inserire","ok")</f>
        <v>ok</v>
      </c>
      <c r="B222" t="str">
        <f t="shared" si="6"/>
        <v>buccarinimarco</v>
      </c>
      <c r="C222" t="str">
        <f t="shared" si="7"/>
        <v>buccarinimarco42463</v>
      </c>
      <c r="D222" s="1" t="s">
        <v>802</v>
      </c>
      <c r="E222" s="1" t="s">
        <v>58</v>
      </c>
      <c r="F222" s="1" t="s">
        <v>463</v>
      </c>
      <c r="G222" s="8"/>
      <c r="H222" s="9"/>
      <c r="I222" s="1"/>
      <c r="J222" s="35">
        <v>42463</v>
      </c>
    </row>
    <row r="223" spans="1:10">
      <c r="A223" t="str">
        <f>IF(ISNA(VLOOKUP(B223,'PERS-2016'!$B:$B,1,FALSE)),"inserire","ok")</f>
        <v>ok</v>
      </c>
      <c r="B223" t="str">
        <f t="shared" si="6"/>
        <v>buldrinilamberto</v>
      </c>
      <c r="C223" t="str">
        <f t="shared" si="7"/>
        <v>buldrinilamberto42463</v>
      </c>
      <c r="D223" s="1" t="s">
        <v>803</v>
      </c>
      <c r="E223" s="1" t="s">
        <v>804</v>
      </c>
      <c r="F223" s="1" t="s">
        <v>471</v>
      </c>
      <c r="G223" s="8"/>
      <c r="H223" s="9"/>
      <c r="I223" s="1"/>
      <c r="J223" s="35">
        <v>42463</v>
      </c>
    </row>
    <row r="224" spans="1:10">
      <c r="A224" t="str">
        <f>IF(ISNA(VLOOKUP(B224,'PERS-2016'!$B:$B,1,FALSE)),"inserire","ok")</f>
        <v>ok</v>
      </c>
      <c r="B224" t="str">
        <f t="shared" si="6"/>
        <v>caldarimarco</v>
      </c>
      <c r="C224" t="str">
        <f t="shared" si="7"/>
        <v>caldarimarco42463</v>
      </c>
      <c r="D224" s="1" t="s">
        <v>805</v>
      </c>
      <c r="E224" s="1" t="s">
        <v>58</v>
      </c>
      <c r="F224" s="1" t="s">
        <v>652</v>
      </c>
      <c r="G224" s="8"/>
      <c r="H224" s="9"/>
      <c r="I224" s="1"/>
      <c r="J224" s="35">
        <v>42463</v>
      </c>
    </row>
    <row r="225" spans="1:10">
      <c r="A225" t="str">
        <f>IF(ISNA(VLOOKUP(B225,'PERS-2016'!$B:$B,1,FALSE)),"inserire","ok")</f>
        <v>ok</v>
      </c>
      <c r="B225" t="str">
        <f t="shared" si="6"/>
        <v>calesinifilippo</v>
      </c>
      <c r="C225" t="str">
        <f t="shared" si="7"/>
        <v>calesinifilippo42463</v>
      </c>
      <c r="D225" s="1" t="s">
        <v>806</v>
      </c>
      <c r="E225" s="1" t="s">
        <v>166</v>
      </c>
      <c r="F225" s="22" t="s">
        <v>458</v>
      </c>
      <c r="G225" s="23"/>
      <c r="H225" s="24"/>
      <c r="I225" s="22"/>
      <c r="J225" s="35">
        <v>42463</v>
      </c>
    </row>
    <row r="226" spans="1:10">
      <c r="A226" t="str">
        <f>IF(ISNA(VLOOKUP(B226,'PERS-2016'!$B:$B,1,FALSE)),"inserire","ok")</f>
        <v>ok</v>
      </c>
      <c r="B226" t="str">
        <f t="shared" si="6"/>
        <v>camillinisimone</v>
      </c>
      <c r="C226" t="str">
        <f t="shared" si="7"/>
        <v>camillinisimone42463</v>
      </c>
      <c r="D226" s="1" t="s">
        <v>60</v>
      </c>
      <c r="E226" s="1" t="s">
        <v>61</v>
      </c>
      <c r="F226" s="1" t="s">
        <v>462</v>
      </c>
      <c r="G226" s="8">
        <v>160064143</v>
      </c>
      <c r="H226" s="9" t="s">
        <v>522</v>
      </c>
      <c r="I226" s="1">
        <v>3343117797</v>
      </c>
      <c r="J226" s="35">
        <v>42463</v>
      </c>
    </row>
    <row r="227" spans="1:10">
      <c r="A227" t="str">
        <f>IF(ISNA(VLOOKUP(B227,'PERS-2016'!$B:$B,1,FALSE)),"inserire","ok")</f>
        <v>ok</v>
      </c>
      <c r="B227" t="str">
        <f t="shared" si="6"/>
        <v>camillinidavide</v>
      </c>
      <c r="C227" t="str">
        <f t="shared" si="7"/>
        <v>camillinidavide42463</v>
      </c>
      <c r="D227" s="1" t="s">
        <v>60</v>
      </c>
      <c r="E227" s="1" t="s">
        <v>42</v>
      </c>
      <c r="F227" s="1" t="s">
        <v>462</v>
      </c>
      <c r="G227" s="8">
        <v>160866095</v>
      </c>
      <c r="H227" s="9" t="s">
        <v>523</v>
      </c>
      <c r="I227" s="1">
        <v>3480947859</v>
      </c>
      <c r="J227" s="35">
        <v>42463</v>
      </c>
    </row>
    <row r="228" spans="1:10">
      <c r="A228" t="str">
        <f>IF(ISNA(VLOOKUP(B228,'PERS-2016'!$B:$B,1,FALSE)),"inserire","ok")</f>
        <v>ok</v>
      </c>
      <c r="B228" t="str">
        <f t="shared" si="6"/>
        <v>campagnadaniele</v>
      </c>
      <c r="C228" t="str">
        <f t="shared" si="7"/>
        <v>campagnadaniele42463</v>
      </c>
      <c r="D228" s="1" t="s">
        <v>62</v>
      </c>
      <c r="E228" s="1" t="s">
        <v>63</v>
      </c>
      <c r="F228" s="1" t="s">
        <v>461</v>
      </c>
      <c r="G228" s="8">
        <v>161039462</v>
      </c>
      <c r="H228" s="1"/>
      <c r="I228" s="1"/>
      <c r="J228" s="35">
        <v>42463</v>
      </c>
    </row>
    <row r="229" spans="1:10">
      <c r="A229" t="str">
        <f>IF(ISNA(VLOOKUP(B229,'PERS-2016'!$B:$B,1,FALSE)),"inserire","ok")</f>
        <v>ok</v>
      </c>
      <c r="B229" t="str">
        <f t="shared" si="6"/>
        <v>cappelliluca</v>
      </c>
      <c r="C229" t="str">
        <f t="shared" si="7"/>
        <v>cappelliluca42463</v>
      </c>
      <c r="D229" s="1" t="s">
        <v>807</v>
      </c>
      <c r="E229" s="1" t="s">
        <v>11</v>
      </c>
      <c r="F229" s="1" t="s">
        <v>653</v>
      </c>
      <c r="G229" s="8">
        <v>160127759</v>
      </c>
      <c r="H229" s="9"/>
      <c r="I229" s="1"/>
      <c r="J229" s="35">
        <v>42463</v>
      </c>
    </row>
    <row r="230" spans="1:10">
      <c r="A230" t="str">
        <f>IF(ISNA(VLOOKUP(B230,'PERS-2016'!$B:$B,1,FALSE)),"inserire","ok")</f>
        <v>ok</v>
      </c>
      <c r="B230" t="str">
        <f t="shared" si="6"/>
        <v>carbonigiuseppe</v>
      </c>
      <c r="C230" t="str">
        <f t="shared" si="7"/>
        <v>carbonigiuseppe42463</v>
      </c>
      <c r="D230" s="1" t="s">
        <v>64</v>
      </c>
      <c r="E230" s="1" t="s">
        <v>65</v>
      </c>
      <c r="F230" s="1" t="s">
        <v>465</v>
      </c>
      <c r="G230" s="8">
        <v>7838356</v>
      </c>
      <c r="H230" s="1"/>
      <c r="I230" s="1"/>
      <c r="J230" s="35">
        <v>42463</v>
      </c>
    </row>
    <row r="231" spans="1:10">
      <c r="A231" t="str">
        <f>IF(ISNA(VLOOKUP(B231,'PERS-2016'!$B:$B,1,FALSE)),"inserire","ok")</f>
        <v>ok</v>
      </c>
      <c r="B231" t="str">
        <f t="shared" si="6"/>
        <v>cardinalifranco</v>
      </c>
      <c r="C231" t="str">
        <f t="shared" si="7"/>
        <v>cardinalifranco42463</v>
      </c>
      <c r="D231" s="1" t="s">
        <v>68</v>
      </c>
      <c r="E231" s="1" t="s">
        <v>808</v>
      </c>
      <c r="F231" s="1" t="s">
        <v>654</v>
      </c>
      <c r="G231" s="8"/>
      <c r="H231" s="9"/>
      <c r="I231" s="1"/>
      <c r="J231" s="35">
        <v>42463</v>
      </c>
    </row>
    <row r="232" spans="1:10">
      <c r="A232" t="str">
        <f>IF(ISNA(VLOOKUP(B232,'PERS-2016'!$B:$B,1,FALSE)),"inserire","ok")</f>
        <v>ok</v>
      </c>
      <c r="B232" t="str">
        <f t="shared" si="6"/>
        <v>carigicristian</v>
      </c>
      <c r="C232" t="str">
        <f t="shared" si="7"/>
        <v>carigicristian42463</v>
      </c>
      <c r="D232" s="1" t="s">
        <v>69</v>
      </c>
      <c r="E232" s="1" t="s">
        <v>5</v>
      </c>
      <c r="F232" s="1" t="s">
        <v>470</v>
      </c>
      <c r="G232" s="8"/>
      <c r="H232" s="9" t="s">
        <v>525</v>
      </c>
      <c r="I232" s="1">
        <v>3493655681</v>
      </c>
      <c r="J232" s="35">
        <v>42463</v>
      </c>
    </row>
    <row r="233" spans="1:10">
      <c r="A233" t="str">
        <f>IF(ISNA(VLOOKUP(B233,'PERS-2016'!$B:$B,1,FALSE)),"inserire","ok")</f>
        <v>ok</v>
      </c>
      <c r="B233" t="str">
        <f t="shared" si="6"/>
        <v>carnevalidavide</v>
      </c>
      <c r="C233" t="str">
        <f t="shared" si="7"/>
        <v>carnevalidavide42463</v>
      </c>
      <c r="D233" s="1" t="s">
        <v>809</v>
      </c>
      <c r="E233" s="1" t="s">
        <v>42</v>
      </c>
      <c r="F233" s="1" t="s">
        <v>462</v>
      </c>
      <c r="G233" s="8"/>
      <c r="H233" s="9"/>
      <c r="I233" s="1"/>
      <c r="J233" s="35">
        <v>42463</v>
      </c>
    </row>
    <row r="234" spans="1:10">
      <c r="A234" t="str">
        <f>IF(ISNA(VLOOKUP(B234,'PERS-2016'!$B:$B,1,FALSE)),"inserire","ok")</f>
        <v>ok</v>
      </c>
      <c r="B234" t="str">
        <f t="shared" si="6"/>
        <v>casadeiemanuele</v>
      </c>
      <c r="C234" t="str">
        <f t="shared" si="7"/>
        <v>casadeiemanuele42463</v>
      </c>
      <c r="D234" s="1" t="s">
        <v>810</v>
      </c>
      <c r="E234" s="1" t="s">
        <v>95</v>
      </c>
      <c r="F234" s="22" t="s">
        <v>458</v>
      </c>
      <c r="G234" s="23"/>
      <c r="H234" s="24"/>
      <c r="I234" s="22"/>
      <c r="J234" s="35">
        <v>42463</v>
      </c>
    </row>
    <row r="235" spans="1:10">
      <c r="A235" t="str">
        <f>IF(ISNA(VLOOKUP(B235,'PERS-2016'!$B:$B,1,FALSE)),"inserire","ok")</f>
        <v>ok</v>
      </c>
      <c r="B235" t="str">
        <f t="shared" si="6"/>
        <v>casadeidavide</v>
      </c>
      <c r="C235" t="str">
        <f t="shared" si="7"/>
        <v>casadeidavide42463</v>
      </c>
      <c r="D235" s="1" t="s">
        <v>810</v>
      </c>
      <c r="E235" s="1" t="s">
        <v>42</v>
      </c>
      <c r="F235" s="22" t="s">
        <v>458</v>
      </c>
      <c r="G235" s="23"/>
      <c r="H235" s="24"/>
      <c r="I235" s="22"/>
      <c r="J235" s="35">
        <v>42463</v>
      </c>
    </row>
    <row r="236" spans="1:10">
      <c r="A236" t="str">
        <f>IF(ISNA(VLOOKUP(B236,'PERS-2016'!$B:$B,1,FALSE)),"inserire","ok")</f>
        <v>ok</v>
      </c>
      <c r="B236" t="str">
        <f t="shared" si="6"/>
        <v>cavagneroluca</v>
      </c>
      <c r="C236" t="str">
        <f t="shared" si="7"/>
        <v>cavagneroluca42463</v>
      </c>
      <c r="D236" s="1" t="s">
        <v>811</v>
      </c>
      <c r="E236" s="1" t="s">
        <v>11</v>
      </c>
      <c r="F236" s="22" t="s">
        <v>458</v>
      </c>
      <c r="G236" s="23"/>
      <c r="H236" s="22"/>
      <c r="I236" s="22"/>
      <c r="J236" s="35">
        <v>42463</v>
      </c>
    </row>
    <row r="237" spans="1:10">
      <c r="A237" t="str">
        <f>IF(ISNA(VLOOKUP(B237,'PERS-2016'!$B:$B,1,FALSE)),"inserire","ok")</f>
        <v>ok</v>
      </c>
      <c r="B237" t="str">
        <f t="shared" si="6"/>
        <v>ceccarinidavide</v>
      </c>
      <c r="C237" t="str">
        <f t="shared" si="7"/>
        <v>ceccarinidavide42463</v>
      </c>
      <c r="D237" s="1" t="s">
        <v>160</v>
      </c>
      <c r="E237" s="1" t="s">
        <v>42</v>
      </c>
      <c r="F237" s="22" t="s">
        <v>458</v>
      </c>
      <c r="G237" s="23"/>
      <c r="H237" s="24"/>
      <c r="I237" s="22"/>
      <c r="J237" s="35">
        <v>42463</v>
      </c>
    </row>
    <row r="238" spans="1:10">
      <c r="A238" t="str">
        <f>IF(ISNA(VLOOKUP(B238,'PERS-2016'!$B:$B,1,FALSE)),"inserire","ok")</f>
        <v>ok</v>
      </c>
      <c r="B238" t="str">
        <f t="shared" si="6"/>
        <v>cecchettimarco</v>
      </c>
      <c r="C238" t="str">
        <f t="shared" si="7"/>
        <v>cecchettimarco42463</v>
      </c>
      <c r="D238" s="1" t="s">
        <v>812</v>
      </c>
      <c r="E238" s="1" t="s">
        <v>58</v>
      </c>
      <c r="F238" s="22" t="s">
        <v>458</v>
      </c>
      <c r="G238" s="23"/>
      <c r="H238" s="24"/>
      <c r="I238" s="22"/>
      <c r="J238" s="35">
        <v>42463</v>
      </c>
    </row>
    <row r="239" spans="1:10">
      <c r="A239" t="str">
        <f>IF(ISNA(VLOOKUP(B239,'PERS-2016'!$B:$B,1,FALSE)),"inserire","ok")</f>
        <v>ok</v>
      </c>
      <c r="B239" t="str">
        <f t="shared" si="6"/>
        <v>cecchinimatteo</v>
      </c>
      <c r="C239" t="str">
        <f t="shared" si="7"/>
        <v>cecchinimatteo42463</v>
      </c>
      <c r="D239" s="1" t="s">
        <v>72</v>
      </c>
      <c r="E239" s="1" t="s">
        <v>25</v>
      </c>
      <c r="F239" s="1" t="s">
        <v>655</v>
      </c>
      <c r="G239" s="8">
        <v>7838410</v>
      </c>
      <c r="H239" s="9" t="s">
        <v>527</v>
      </c>
      <c r="I239" s="1">
        <v>3395851723</v>
      </c>
      <c r="J239" s="35">
        <v>42463</v>
      </c>
    </row>
    <row r="240" spans="1:10">
      <c r="A240" t="str">
        <f>IF(ISNA(VLOOKUP(B240,'PERS-2016'!$B:$B,1,FALSE)),"inserire","ok")</f>
        <v>ok</v>
      </c>
      <c r="B240" t="str">
        <f t="shared" si="6"/>
        <v>cervellaandrea</v>
      </c>
      <c r="C240" t="str">
        <f t="shared" si="7"/>
        <v>cervellaandrea42463</v>
      </c>
      <c r="D240" s="1" t="s">
        <v>75</v>
      </c>
      <c r="E240" s="1" t="s">
        <v>76</v>
      </c>
      <c r="F240" s="5" t="s">
        <v>472</v>
      </c>
      <c r="G240" s="8"/>
      <c r="H240" s="9" t="s">
        <v>529</v>
      </c>
      <c r="I240" s="1">
        <v>3358134053</v>
      </c>
      <c r="J240" s="35">
        <v>42463</v>
      </c>
    </row>
    <row r="241" spans="1:10">
      <c r="A241" t="str">
        <f>IF(ISNA(VLOOKUP(B241,'PERS-2016'!$B:$B,1,FALSE)),"inserire","ok")</f>
        <v>ok</v>
      </c>
      <c r="B241" t="str">
        <f t="shared" si="6"/>
        <v>ciaronimassimo</v>
      </c>
      <c r="C241" t="str">
        <f t="shared" si="7"/>
        <v>ciaronimassimo42463</v>
      </c>
      <c r="D241" s="1" t="s">
        <v>813</v>
      </c>
      <c r="E241" s="1" t="s">
        <v>142</v>
      </c>
      <c r="F241" s="1" t="s">
        <v>462</v>
      </c>
      <c r="G241" s="8"/>
      <c r="H241" s="9"/>
      <c r="I241" s="1"/>
      <c r="J241" s="35">
        <v>42463</v>
      </c>
    </row>
    <row r="242" spans="1:10">
      <c r="A242" t="str">
        <f>IF(ISNA(VLOOKUP(B242,'PERS-2016'!$B:$B,1,FALSE)),"inserire","ok")</f>
        <v>ok</v>
      </c>
      <c r="B242" t="str">
        <f t="shared" si="6"/>
        <v>cimminoroberto</v>
      </c>
      <c r="C242" t="str">
        <f t="shared" si="7"/>
        <v>cimminoroberto42463</v>
      </c>
      <c r="D242" s="1" t="s">
        <v>814</v>
      </c>
      <c r="E242" s="1" t="s">
        <v>157</v>
      </c>
      <c r="F242" s="1" t="s">
        <v>472</v>
      </c>
      <c r="G242" s="8"/>
      <c r="H242" s="9"/>
      <c r="I242" s="1"/>
      <c r="J242" s="35">
        <v>42463</v>
      </c>
    </row>
    <row r="243" spans="1:10">
      <c r="A243" t="str">
        <f>IF(ISNA(VLOOKUP(B243,'PERS-2016'!$B:$B,1,FALSE)),"inserire","ok")</f>
        <v>ok</v>
      </c>
      <c r="B243" t="str">
        <f t="shared" si="6"/>
        <v>climimirko</v>
      </c>
      <c r="C243" t="str">
        <f t="shared" si="7"/>
        <v>climimirko42463</v>
      </c>
      <c r="D243" s="1" t="s">
        <v>815</v>
      </c>
      <c r="E243" s="1" t="s">
        <v>238</v>
      </c>
      <c r="F243" s="1" t="s">
        <v>465</v>
      </c>
      <c r="G243" s="8"/>
      <c r="H243" s="9"/>
      <c r="I243" s="1"/>
      <c r="J243" s="35">
        <v>42463</v>
      </c>
    </row>
    <row r="244" spans="1:10">
      <c r="A244" t="str">
        <f>IF(ISNA(VLOOKUP(B244,'PERS-2016'!$B:$B,1,FALSE)),"inserire","ok")</f>
        <v>ok</v>
      </c>
      <c r="B244" t="str">
        <f t="shared" si="6"/>
        <v>compagnonigianluca</v>
      </c>
      <c r="C244" t="str">
        <f t="shared" si="7"/>
        <v>compagnonigianluca42463</v>
      </c>
      <c r="D244" s="1" t="s">
        <v>816</v>
      </c>
      <c r="E244" s="1" t="s">
        <v>111</v>
      </c>
      <c r="F244" s="1" t="s">
        <v>464</v>
      </c>
      <c r="G244" s="8">
        <v>7835378</v>
      </c>
      <c r="H244" s="9"/>
      <c r="I244" s="1"/>
      <c r="J244" s="35">
        <v>42463</v>
      </c>
    </row>
    <row r="245" spans="1:10">
      <c r="A245" t="str">
        <f>IF(ISNA(VLOOKUP(B245,'PERS-2016'!$B:$B,1,FALSE)),"inserire","ok")</f>
        <v>ok</v>
      </c>
      <c r="B245" t="str">
        <f t="shared" si="6"/>
        <v>contimatteo</v>
      </c>
      <c r="C245" t="str">
        <f t="shared" si="7"/>
        <v>contimatteo42463</v>
      </c>
      <c r="D245" s="1" t="s">
        <v>817</v>
      </c>
      <c r="E245" s="1" t="s">
        <v>25</v>
      </c>
      <c r="F245" s="22" t="s">
        <v>458</v>
      </c>
      <c r="G245" s="23"/>
      <c r="H245" s="24"/>
      <c r="I245" s="22"/>
      <c r="J245" s="35">
        <v>42463</v>
      </c>
    </row>
    <row r="246" spans="1:10">
      <c r="A246" t="str">
        <f>IF(ISNA(VLOOKUP(B246,'PERS-2016'!$B:$B,1,FALSE)),"inserire","ok")</f>
        <v>ok</v>
      </c>
      <c r="B246" t="str">
        <f t="shared" si="6"/>
        <v>corradimauro</v>
      </c>
      <c r="C246" t="str">
        <f t="shared" si="7"/>
        <v>corradimauro42463</v>
      </c>
      <c r="D246" s="1" t="s">
        <v>818</v>
      </c>
      <c r="E246" s="1" t="s">
        <v>180</v>
      </c>
      <c r="F246" s="1" t="s">
        <v>464</v>
      </c>
      <c r="G246" s="8">
        <v>7835379</v>
      </c>
      <c r="H246" s="1"/>
      <c r="I246" s="1"/>
      <c r="J246" s="35">
        <v>42463</v>
      </c>
    </row>
    <row r="247" spans="1:10">
      <c r="A247" t="str">
        <f>IF(ISNA(VLOOKUP(B247,'PERS-2016'!$B:$B,1,FALSE)),"inserire","ok")</f>
        <v>ok</v>
      </c>
      <c r="B247" t="str">
        <f t="shared" si="6"/>
        <v>corsininicola</v>
      </c>
      <c r="C247" t="str">
        <f t="shared" si="7"/>
        <v>corsininicola42463</v>
      </c>
      <c r="D247" s="1" t="s">
        <v>78</v>
      </c>
      <c r="E247" s="1" t="s">
        <v>79</v>
      </c>
      <c r="F247" s="1" t="s">
        <v>473</v>
      </c>
      <c r="G247" s="8">
        <v>7838630</v>
      </c>
      <c r="H247" s="9" t="s">
        <v>530</v>
      </c>
      <c r="I247" s="1">
        <v>3297475238</v>
      </c>
      <c r="J247" s="35">
        <v>42463</v>
      </c>
    </row>
    <row r="248" spans="1:10">
      <c r="A248" t="str">
        <f>IF(ISNA(VLOOKUP(B248,'PERS-2016'!$B:$B,1,FALSE)),"inserire","ok")</f>
        <v>ok</v>
      </c>
      <c r="B248" t="str">
        <f t="shared" si="6"/>
        <v>cosentinovincenzo</v>
      </c>
      <c r="C248" t="str">
        <f t="shared" si="7"/>
        <v>cosentinovincenzo42463</v>
      </c>
      <c r="D248" s="1" t="s">
        <v>80</v>
      </c>
      <c r="E248" s="1" t="s">
        <v>81</v>
      </c>
      <c r="F248" s="1" t="s">
        <v>463</v>
      </c>
      <c r="G248" s="8">
        <v>150909383</v>
      </c>
      <c r="H248" s="9" t="s">
        <v>531</v>
      </c>
      <c r="I248" s="1">
        <v>3471468825</v>
      </c>
      <c r="J248" s="35">
        <v>42463</v>
      </c>
    </row>
    <row r="249" spans="1:10">
      <c r="A249" t="str">
        <f>IF(ISNA(VLOOKUP(B249,'PERS-2016'!$B:$B,1,FALSE)),"inserire","ok")</f>
        <v>ok</v>
      </c>
      <c r="B249" t="str">
        <f t="shared" si="6"/>
        <v>cucchigianluca</v>
      </c>
      <c r="C249" t="str">
        <f t="shared" si="7"/>
        <v>cucchigianluca42463</v>
      </c>
      <c r="D249" s="1" t="s">
        <v>819</v>
      </c>
      <c r="E249" s="1" t="s">
        <v>111</v>
      </c>
      <c r="F249" s="1" t="s">
        <v>472</v>
      </c>
      <c r="G249" s="8"/>
      <c r="H249" s="1"/>
      <c r="I249" s="1"/>
      <c r="J249" s="35">
        <v>42463</v>
      </c>
    </row>
    <row r="250" spans="1:10">
      <c r="A250" t="str">
        <f>IF(ISNA(VLOOKUP(B250,'PERS-2016'!$B:$B,1,FALSE)),"inserire","ok")</f>
        <v>ok</v>
      </c>
      <c r="B250" t="str">
        <f t="shared" si="6"/>
        <v>cucinelladavide</v>
      </c>
      <c r="C250" t="str">
        <f t="shared" si="7"/>
        <v>cucinelladavide42463</v>
      </c>
      <c r="D250" s="1" t="s">
        <v>820</v>
      </c>
      <c r="E250" s="1" t="s">
        <v>42</v>
      </c>
      <c r="F250" s="22" t="s">
        <v>458</v>
      </c>
      <c r="G250" s="23"/>
      <c r="H250" s="24" t="s">
        <v>532</v>
      </c>
      <c r="I250" s="22">
        <v>3208531047</v>
      </c>
      <c r="J250" s="35">
        <v>42463</v>
      </c>
    </row>
    <row r="251" spans="1:10">
      <c r="A251" t="str">
        <f>IF(ISNA(VLOOKUP(B251,'PERS-2016'!$B:$B,1,FALSE)),"inserire","ok")</f>
        <v>ok</v>
      </c>
      <c r="B251" t="str">
        <f t="shared" si="6"/>
        <v>damianimatteo</v>
      </c>
      <c r="C251" t="str">
        <f t="shared" si="7"/>
        <v>damianimatteo42463</v>
      </c>
      <c r="D251" s="1" t="s">
        <v>87</v>
      </c>
      <c r="E251" s="1" t="s">
        <v>25</v>
      </c>
      <c r="F251" s="1" t="s">
        <v>463</v>
      </c>
      <c r="G251" s="8">
        <v>160991824</v>
      </c>
      <c r="H251" s="1"/>
      <c r="I251" s="1"/>
      <c r="J251" s="35">
        <v>42463</v>
      </c>
    </row>
    <row r="252" spans="1:10">
      <c r="A252" t="str">
        <f>IF(ISNA(VLOOKUP(B252,'PERS-2016'!$B:$B,1,FALSE)),"inserire","ok")</f>
        <v>ok</v>
      </c>
      <c r="B252" t="str">
        <f t="shared" si="6"/>
        <v>d'angelomarco</v>
      </c>
      <c r="C252" t="str">
        <f t="shared" si="7"/>
        <v>d'angelomarco42463</v>
      </c>
      <c r="D252" s="1" t="s">
        <v>821</v>
      </c>
      <c r="E252" s="1" t="s">
        <v>58</v>
      </c>
      <c r="F252" s="22" t="s">
        <v>458</v>
      </c>
      <c r="G252" s="23"/>
      <c r="H252" s="22"/>
      <c r="I252" s="22"/>
      <c r="J252" s="35">
        <v>42463</v>
      </c>
    </row>
    <row r="253" spans="1:10">
      <c r="A253" t="str">
        <f>IF(ISNA(VLOOKUP(B253,'PERS-2016'!$B:$B,1,FALSE)),"inserire","ok")</f>
        <v>ok</v>
      </c>
      <c r="B253" t="str">
        <f t="shared" si="6"/>
        <v>delbenewilliam</v>
      </c>
      <c r="C253" t="str">
        <f t="shared" si="7"/>
        <v>delbenewilliam42463</v>
      </c>
      <c r="D253" s="1" t="s">
        <v>822</v>
      </c>
      <c r="E253" s="1" t="s">
        <v>823</v>
      </c>
      <c r="F253" s="22" t="s">
        <v>458</v>
      </c>
      <c r="G253" s="23"/>
      <c r="H253" s="22"/>
      <c r="I253" s="22"/>
      <c r="J253" s="35">
        <v>42463</v>
      </c>
    </row>
    <row r="254" spans="1:10">
      <c r="A254" t="str">
        <f>IF(ISNA(VLOOKUP(B254,'PERS-2016'!$B:$B,1,FALSE)),"inserire","ok")</f>
        <v>ok</v>
      </c>
      <c r="B254" t="str">
        <f t="shared" si="6"/>
        <v>delbiancodiego</v>
      </c>
      <c r="C254" t="str">
        <f t="shared" si="7"/>
        <v>delbiancodiego42463</v>
      </c>
      <c r="D254" s="1" t="s">
        <v>822</v>
      </c>
      <c r="E254" s="1" t="s">
        <v>824</v>
      </c>
      <c r="F254" s="22" t="s">
        <v>458</v>
      </c>
      <c r="G254" s="23"/>
      <c r="H254" s="22"/>
      <c r="I254" s="22"/>
      <c r="J254" s="35">
        <v>42463</v>
      </c>
    </row>
    <row r="255" spans="1:10">
      <c r="A255" t="str">
        <f>IF(ISNA(VLOOKUP(B255,'PERS-2016'!$B:$B,1,FALSE)),"inserire","ok")</f>
        <v>ok</v>
      </c>
      <c r="B255" t="str">
        <f t="shared" si="6"/>
        <v>delchiericomattia</v>
      </c>
      <c r="C255" t="str">
        <f t="shared" si="7"/>
        <v>delchiericomattia42463</v>
      </c>
      <c r="D255" s="1" t="s">
        <v>822</v>
      </c>
      <c r="E255" s="1" t="s">
        <v>825</v>
      </c>
      <c r="F255" s="1" t="s">
        <v>476</v>
      </c>
      <c r="G255" s="8"/>
      <c r="H255" s="9"/>
      <c r="I255" s="25"/>
      <c r="J255" s="35">
        <v>42463</v>
      </c>
    </row>
    <row r="256" spans="1:10">
      <c r="A256" t="str">
        <f>IF(ISNA(VLOOKUP(B256,'PERS-2016'!$B:$B,1,FALSE)),"inserire","ok")</f>
        <v>ok</v>
      </c>
      <c r="B256" t="str">
        <f t="shared" si="6"/>
        <v>dellamarteraluca</v>
      </c>
      <c r="C256" t="str">
        <f t="shared" si="7"/>
        <v>dellamarteraluca42463</v>
      </c>
      <c r="D256" s="1" t="s">
        <v>826</v>
      </c>
      <c r="E256" s="1" t="s">
        <v>827</v>
      </c>
      <c r="F256" s="22" t="s">
        <v>458</v>
      </c>
      <c r="G256" s="23"/>
      <c r="H256" s="24" t="s">
        <v>536</v>
      </c>
      <c r="I256" s="22">
        <v>3383430029</v>
      </c>
      <c r="J256" s="35">
        <v>42463</v>
      </c>
    </row>
    <row r="257" spans="1:10">
      <c r="A257" t="str">
        <f>IF(ISNA(VLOOKUP(B257,'PERS-2016'!$B:$B,1,FALSE)),"inserire","ok")</f>
        <v>ok</v>
      </c>
      <c r="B257" t="str">
        <f t="shared" si="6"/>
        <v>dilellamassimiliano</v>
      </c>
      <c r="C257" t="str">
        <f t="shared" si="7"/>
        <v>dilellamassimiliano42463</v>
      </c>
      <c r="D257" s="1" t="s">
        <v>828</v>
      </c>
      <c r="E257" s="1" t="s">
        <v>829</v>
      </c>
      <c r="F257" s="1" t="s">
        <v>646</v>
      </c>
      <c r="G257" s="8"/>
      <c r="H257" s="9"/>
      <c r="I257" s="1"/>
      <c r="J257" s="35">
        <v>42463</v>
      </c>
    </row>
    <row r="258" spans="1:10">
      <c r="A258" t="str">
        <f>IF(ISNA(VLOOKUP(B258,'PERS-2016'!$B:$B,1,FALSE)),"inserire","ok")</f>
        <v>ok</v>
      </c>
      <c r="B258" t="str">
        <f t="shared" si="6"/>
        <v>drudimarco</v>
      </c>
      <c r="C258" t="str">
        <f t="shared" si="7"/>
        <v>drudimarco42463</v>
      </c>
      <c r="D258" s="1" t="s">
        <v>830</v>
      </c>
      <c r="E258" s="1" t="s">
        <v>58</v>
      </c>
      <c r="F258" s="1" t="s">
        <v>656</v>
      </c>
      <c r="G258" s="8"/>
      <c r="H258" s="9"/>
      <c r="I258" s="1"/>
      <c r="J258" s="35">
        <v>42463</v>
      </c>
    </row>
    <row r="259" spans="1:10">
      <c r="A259" t="str">
        <f>IF(ISNA(VLOOKUP(B259,'PERS-2016'!$B:$B,1,FALSE)),"inserire","ok")</f>
        <v>ok</v>
      </c>
      <c r="B259" t="str">
        <f t="shared" ref="B259:B322" si="8">SUBSTITUTE(D259&amp;E259," ","")</f>
        <v>durantialessandro</v>
      </c>
      <c r="C259" t="str">
        <f t="shared" ref="C259:C322" si="9">B259&amp;J259</f>
        <v>durantialessandro42463</v>
      </c>
      <c r="D259" s="1" t="s">
        <v>93</v>
      </c>
      <c r="E259" s="1" t="s">
        <v>94</v>
      </c>
      <c r="F259" s="1" t="s">
        <v>463</v>
      </c>
      <c r="G259" s="8">
        <v>160991821</v>
      </c>
      <c r="H259" s="9" t="s">
        <v>539</v>
      </c>
      <c r="I259" s="1"/>
      <c r="J259" s="35">
        <v>42463</v>
      </c>
    </row>
    <row r="260" spans="1:10">
      <c r="A260" t="str">
        <f>IF(ISNA(VLOOKUP(B260,'PERS-2016'!$B:$B,1,FALSE)),"inserire","ok")</f>
        <v>ok</v>
      </c>
      <c r="B260" t="str">
        <f t="shared" si="8"/>
        <v>eusebialessandro</v>
      </c>
      <c r="C260" t="str">
        <f t="shared" si="9"/>
        <v>eusebialessandro42463</v>
      </c>
      <c r="D260" s="1" t="s">
        <v>97</v>
      </c>
      <c r="E260" s="1" t="s">
        <v>94</v>
      </c>
      <c r="F260" s="1" t="s">
        <v>462</v>
      </c>
      <c r="G260" s="8">
        <v>160838405</v>
      </c>
      <c r="H260" s="1"/>
      <c r="I260" s="1"/>
      <c r="J260" s="35">
        <v>42463</v>
      </c>
    </row>
    <row r="261" spans="1:10">
      <c r="A261" t="str">
        <f>IF(ISNA(VLOOKUP(B261,'PERS-2016'!$B:$B,1,FALSE)),"inserire","ok")</f>
        <v>ok</v>
      </c>
      <c r="B261" t="str">
        <f t="shared" si="8"/>
        <v>eusepimarco</v>
      </c>
      <c r="C261" t="str">
        <f t="shared" si="9"/>
        <v>eusepimarco42463</v>
      </c>
      <c r="D261" s="1" t="s">
        <v>98</v>
      </c>
      <c r="E261" s="1" t="s">
        <v>58</v>
      </c>
      <c r="F261" s="1" t="s">
        <v>462</v>
      </c>
      <c r="G261" s="8">
        <v>160838479</v>
      </c>
      <c r="H261" s="1"/>
      <c r="I261" s="1"/>
      <c r="J261" s="35">
        <v>42463</v>
      </c>
    </row>
    <row r="262" spans="1:10">
      <c r="A262" t="str">
        <f>IF(ISNA(VLOOKUP(B262,'PERS-2016'!$B:$B,1,FALSE)),"inserire","ok")</f>
        <v>ok</v>
      </c>
      <c r="B262" t="str">
        <f t="shared" si="8"/>
        <v>faragonalucio</v>
      </c>
      <c r="C262" t="str">
        <f t="shared" si="9"/>
        <v>faragonalucio42463</v>
      </c>
      <c r="D262" s="1" t="s">
        <v>831</v>
      </c>
      <c r="E262" s="1" t="s">
        <v>832</v>
      </c>
      <c r="F262" s="1" t="s">
        <v>464</v>
      </c>
      <c r="G262" s="8"/>
      <c r="H262" s="1"/>
      <c r="I262" s="1"/>
      <c r="J262" s="35">
        <v>42463</v>
      </c>
    </row>
    <row r="263" spans="1:10">
      <c r="A263" t="str">
        <f>IF(ISNA(VLOOKUP(B263,'PERS-2016'!$B:$B,1,FALSE)),"inserire","ok")</f>
        <v>ok</v>
      </c>
      <c r="B263" t="str">
        <f t="shared" si="8"/>
        <v>fassamario</v>
      </c>
      <c r="C263" t="str">
        <f t="shared" si="9"/>
        <v>fassamario42463</v>
      </c>
      <c r="D263" s="1" t="s">
        <v>103</v>
      </c>
      <c r="E263" s="1" t="s">
        <v>104</v>
      </c>
      <c r="F263" s="22" t="s">
        <v>458</v>
      </c>
      <c r="G263" s="23"/>
      <c r="H263" s="24" t="s">
        <v>542</v>
      </c>
      <c r="I263" s="22">
        <v>3280586724</v>
      </c>
      <c r="J263" s="35">
        <v>42463</v>
      </c>
    </row>
    <row r="264" spans="1:10">
      <c r="A264" t="str">
        <f>IF(ISNA(VLOOKUP(B264,'PERS-2016'!$B:$B,1,FALSE)),"inserire","ok")</f>
        <v>ok</v>
      </c>
      <c r="B264" t="str">
        <f t="shared" si="8"/>
        <v>feriolialberto</v>
      </c>
      <c r="C264" t="str">
        <f t="shared" si="9"/>
        <v>feriolialberto42463</v>
      </c>
      <c r="D264" s="1" t="s">
        <v>833</v>
      </c>
      <c r="E264" s="1" t="s">
        <v>54</v>
      </c>
      <c r="F264" s="1" t="s">
        <v>471</v>
      </c>
      <c r="G264" s="8"/>
      <c r="H264" s="1"/>
      <c r="I264" s="1"/>
      <c r="J264" s="35">
        <v>42463</v>
      </c>
    </row>
    <row r="265" spans="1:10">
      <c r="A265" t="str">
        <f>IF(ISNA(VLOOKUP(B265,'PERS-2016'!$B:$B,1,FALSE)),"inserire","ok")</f>
        <v>ok</v>
      </c>
      <c r="B265" t="str">
        <f t="shared" si="8"/>
        <v>ferroniadriano</v>
      </c>
      <c r="C265" t="str">
        <f t="shared" si="9"/>
        <v>ferroniadriano42463</v>
      </c>
      <c r="D265" s="1" t="s">
        <v>834</v>
      </c>
      <c r="E265" s="1" t="s">
        <v>67</v>
      </c>
      <c r="F265" s="1" t="s">
        <v>650</v>
      </c>
      <c r="G265" s="8"/>
      <c r="H265" s="9"/>
      <c r="I265" s="1"/>
      <c r="J265" s="35">
        <v>42463</v>
      </c>
    </row>
    <row r="266" spans="1:10">
      <c r="A266" t="str">
        <f>IF(ISNA(VLOOKUP(B266,'PERS-2016'!$B:$B,1,FALSE)),"inserire","ok")</f>
        <v>ok</v>
      </c>
      <c r="B266" t="str">
        <f t="shared" si="8"/>
        <v>foschigianfranco</v>
      </c>
      <c r="C266" t="str">
        <f t="shared" si="9"/>
        <v>foschigianfranco42463</v>
      </c>
      <c r="D266" s="1" t="s">
        <v>110</v>
      </c>
      <c r="E266" s="5" t="s">
        <v>943</v>
      </c>
      <c r="F266" s="5" t="s">
        <v>475</v>
      </c>
      <c r="G266" s="8">
        <v>7838662</v>
      </c>
      <c r="H266" s="1"/>
      <c r="I266" s="1"/>
      <c r="J266" s="35">
        <v>42463</v>
      </c>
    </row>
    <row r="267" spans="1:10">
      <c r="A267" t="str">
        <f>IF(ISNA(VLOOKUP(B267,'PERS-2016'!$B:$B,1,FALSE)),"inserire","ok")</f>
        <v>ok</v>
      </c>
      <c r="B267" t="str">
        <f t="shared" si="8"/>
        <v>francalorenzo</v>
      </c>
      <c r="C267" t="str">
        <f t="shared" si="9"/>
        <v>francalorenzo42463</v>
      </c>
      <c r="D267" s="1" t="s">
        <v>835</v>
      </c>
      <c r="E267" s="1" t="s">
        <v>209</v>
      </c>
      <c r="F267" s="22" t="s">
        <v>458</v>
      </c>
      <c r="G267" s="23"/>
      <c r="H267" s="24"/>
      <c r="I267" s="22"/>
      <c r="J267" s="35">
        <v>42463</v>
      </c>
    </row>
    <row r="268" spans="1:10">
      <c r="A268" t="str">
        <f>IF(ISNA(VLOOKUP(B268,'PERS-2016'!$B:$B,1,FALSE)),"inserire","ok")</f>
        <v>ok</v>
      </c>
      <c r="B268" t="str">
        <f t="shared" si="8"/>
        <v>fraternalidaniele</v>
      </c>
      <c r="C268" t="str">
        <f t="shared" si="9"/>
        <v>fraternalidaniele42463</v>
      </c>
      <c r="D268" s="1" t="s">
        <v>836</v>
      </c>
      <c r="E268" s="1" t="s">
        <v>63</v>
      </c>
      <c r="F268" s="1" t="s">
        <v>464</v>
      </c>
      <c r="G268" s="8"/>
      <c r="H268" s="9"/>
      <c r="I268" s="1"/>
      <c r="J268" s="35">
        <v>42463</v>
      </c>
    </row>
    <row r="269" spans="1:10">
      <c r="A269" t="str">
        <f>IF(ISNA(VLOOKUP(B269,'PERS-2016'!$B:$B,1,FALSE)),"inserire","ok")</f>
        <v>ok</v>
      </c>
      <c r="B269" t="str">
        <f t="shared" si="8"/>
        <v>gaiafilippo</v>
      </c>
      <c r="C269" t="str">
        <f t="shared" si="9"/>
        <v>gaiafilippo42463</v>
      </c>
      <c r="D269" s="1" t="s">
        <v>837</v>
      </c>
      <c r="E269" s="1" t="s">
        <v>166</v>
      </c>
      <c r="F269" s="1" t="s">
        <v>472</v>
      </c>
      <c r="G269" s="8"/>
      <c r="H269" s="1"/>
      <c r="I269" s="25"/>
      <c r="J269" s="35">
        <v>42463</v>
      </c>
    </row>
    <row r="270" spans="1:10">
      <c r="A270" t="str">
        <f>IF(ISNA(VLOOKUP(B270,'PERS-2016'!$B:$B,1,FALSE)),"inserire","ok")</f>
        <v>ok</v>
      </c>
      <c r="B270" t="str">
        <f t="shared" si="8"/>
        <v>gallinuccimatteo</v>
      </c>
      <c r="C270" t="str">
        <f t="shared" si="9"/>
        <v>gallinuccimatteo42463</v>
      </c>
      <c r="D270" s="1" t="s">
        <v>838</v>
      </c>
      <c r="E270" s="1" t="s">
        <v>25</v>
      </c>
      <c r="F270" s="1" t="s">
        <v>476</v>
      </c>
      <c r="G270" s="8">
        <v>160968609</v>
      </c>
      <c r="H270" s="9" t="s">
        <v>548</v>
      </c>
      <c r="I270" s="25">
        <v>3391840734</v>
      </c>
      <c r="J270" s="35">
        <v>42463</v>
      </c>
    </row>
    <row r="271" spans="1:10">
      <c r="A271" t="str">
        <f>IF(ISNA(VLOOKUP(B271,'PERS-2016'!$B:$B,1,FALSE)),"inserire","ok")</f>
        <v>ok</v>
      </c>
      <c r="B271" t="str">
        <f t="shared" si="8"/>
        <v>gentilettiluca</v>
      </c>
      <c r="C271" t="str">
        <f t="shared" si="9"/>
        <v>gentilettiluca42463</v>
      </c>
      <c r="D271" s="1" t="s">
        <v>121</v>
      </c>
      <c r="E271" s="1" t="s">
        <v>11</v>
      </c>
      <c r="F271" s="1" t="s">
        <v>462</v>
      </c>
      <c r="G271" s="8">
        <v>160838476</v>
      </c>
      <c r="H271" s="9" t="s">
        <v>555</v>
      </c>
      <c r="I271" s="1">
        <v>3337445928</v>
      </c>
      <c r="J271" s="35">
        <v>42463</v>
      </c>
    </row>
    <row r="272" spans="1:10">
      <c r="A272" t="str">
        <f>IF(ISNA(VLOOKUP(B272,'PERS-2016'!$B:$B,1,FALSE)),"inserire","ok")</f>
        <v>ok</v>
      </c>
      <c r="B272" t="str">
        <f t="shared" si="8"/>
        <v>gentilettimatteo</v>
      </c>
      <c r="C272" t="str">
        <f t="shared" si="9"/>
        <v>gentilettimatteo42463</v>
      </c>
      <c r="D272" s="1" t="s">
        <v>121</v>
      </c>
      <c r="E272" s="1" t="s">
        <v>25</v>
      </c>
      <c r="F272" s="1" t="s">
        <v>462</v>
      </c>
      <c r="G272" s="8">
        <v>160838480</v>
      </c>
      <c r="H272" s="9" t="s">
        <v>556</v>
      </c>
      <c r="I272" s="1">
        <v>3666319046</v>
      </c>
      <c r="J272" s="35">
        <v>42463</v>
      </c>
    </row>
    <row r="273" spans="1:10">
      <c r="A273" t="str">
        <f>IF(ISNA(VLOOKUP(B273,'PERS-2016'!$B:$B,1,FALSE)),"inserire","ok")</f>
        <v>ok</v>
      </c>
      <c r="B273" t="str">
        <f t="shared" si="8"/>
        <v>gianottifrancesco</v>
      </c>
      <c r="C273" t="str">
        <f t="shared" si="9"/>
        <v>gianottifrancesco42463</v>
      </c>
      <c r="D273" s="1" t="s">
        <v>130</v>
      </c>
      <c r="E273" s="1" t="s">
        <v>23</v>
      </c>
      <c r="F273" s="1" t="s">
        <v>461</v>
      </c>
      <c r="G273" s="8">
        <v>151073883</v>
      </c>
      <c r="H273" s="1"/>
      <c r="I273" s="1"/>
      <c r="J273" s="35">
        <v>42463</v>
      </c>
    </row>
    <row r="274" spans="1:10">
      <c r="A274" t="str">
        <f>IF(ISNA(VLOOKUP(B274,'PERS-2016'!$B:$B,1,FALSE)),"inserire","ok")</f>
        <v>ok</v>
      </c>
      <c r="B274" t="str">
        <f t="shared" si="8"/>
        <v>gianuarioantonio</v>
      </c>
      <c r="C274" t="str">
        <f t="shared" si="9"/>
        <v>gianuarioantonio42463</v>
      </c>
      <c r="D274" s="1" t="s">
        <v>839</v>
      </c>
      <c r="E274" s="1" t="s">
        <v>840</v>
      </c>
      <c r="F274" s="22" t="s">
        <v>458</v>
      </c>
      <c r="G274" s="23"/>
      <c r="H274" s="24"/>
      <c r="I274" s="22"/>
      <c r="J274" s="35">
        <v>42463</v>
      </c>
    </row>
    <row r="275" spans="1:10">
      <c r="A275" t="str">
        <f>IF(ISNA(VLOOKUP(B275,'PERS-2016'!$B:$B,1,FALSE)),"inserire","ok")</f>
        <v>ok</v>
      </c>
      <c r="B275" t="str">
        <f t="shared" si="8"/>
        <v>giombinipaolo</v>
      </c>
      <c r="C275" t="str">
        <f t="shared" si="9"/>
        <v>giombinipaolo42463</v>
      </c>
      <c r="D275" s="1" t="s">
        <v>841</v>
      </c>
      <c r="E275" s="1" t="s">
        <v>143</v>
      </c>
      <c r="F275" s="22" t="s">
        <v>458</v>
      </c>
      <c r="G275" s="23"/>
      <c r="H275" s="22"/>
      <c r="I275" s="22"/>
      <c r="J275" s="35">
        <v>42463</v>
      </c>
    </row>
    <row r="276" spans="1:10">
      <c r="A276" t="str">
        <f>IF(ISNA(VLOOKUP(B276,'PERS-2016'!$B:$B,1,FALSE)),"inserire","ok")</f>
        <v>ok</v>
      </c>
      <c r="B276" t="str">
        <f t="shared" si="8"/>
        <v>giorginimaurizio</v>
      </c>
      <c r="C276" t="str">
        <f t="shared" si="9"/>
        <v>giorginimaurizio42463</v>
      </c>
      <c r="D276" s="1" t="s">
        <v>842</v>
      </c>
      <c r="E276" s="1" t="s">
        <v>843</v>
      </c>
      <c r="F276" s="1" t="s">
        <v>466</v>
      </c>
      <c r="G276" s="8"/>
      <c r="H276" s="9"/>
      <c r="I276" s="1"/>
      <c r="J276" s="35">
        <v>42463</v>
      </c>
    </row>
    <row r="277" spans="1:10">
      <c r="A277" t="str">
        <f>IF(ISNA(VLOOKUP(B277,'PERS-2016'!$B:$B,1,FALSE)),"inserire","ok")</f>
        <v>ok</v>
      </c>
      <c r="B277" t="str">
        <f t="shared" si="8"/>
        <v>giovanninimarino</v>
      </c>
      <c r="C277" t="str">
        <f t="shared" si="9"/>
        <v>giovanninimarino42463</v>
      </c>
      <c r="D277" s="1" t="s">
        <v>844</v>
      </c>
      <c r="E277" s="1" t="s">
        <v>134</v>
      </c>
      <c r="F277" s="1" t="s">
        <v>464</v>
      </c>
      <c r="G277" s="8">
        <v>7860877</v>
      </c>
      <c r="H277" s="9" t="s">
        <v>565</v>
      </c>
      <c r="I277" s="1">
        <v>3338352669</v>
      </c>
      <c r="J277" s="35">
        <v>42463</v>
      </c>
    </row>
    <row r="278" spans="1:10">
      <c r="A278" t="str">
        <f>IF(ISNA(VLOOKUP(B278,'PERS-2016'!$B:$B,1,FALSE)),"inserire","ok")</f>
        <v>ok</v>
      </c>
      <c r="B278" t="str">
        <f t="shared" si="8"/>
        <v>giuntamatteo</v>
      </c>
      <c r="C278" t="str">
        <f t="shared" si="9"/>
        <v>giuntamatteo42463</v>
      </c>
      <c r="D278" s="1" t="s">
        <v>845</v>
      </c>
      <c r="E278" s="1" t="s">
        <v>25</v>
      </c>
      <c r="F278" s="22" t="s">
        <v>458</v>
      </c>
      <c r="G278" s="23"/>
      <c r="H278" s="24"/>
      <c r="I278" s="22"/>
      <c r="J278" s="35">
        <v>42463</v>
      </c>
    </row>
    <row r="279" spans="1:10">
      <c r="A279" t="str">
        <f>IF(ISNA(VLOOKUP(B279,'PERS-2016'!$B:$B,1,FALSE)),"inserire","ok")</f>
        <v>ok</v>
      </c>
      <c r="B279" t="str">
        <f t="shared" si="8"/>
        <v>gorgolinimassimiliano</v>
      </c>
      <c r="C279" t="str">
        <f t="shared" si="9"/>
        <v>gorgolinimassimiliano42463</v>
      </c>
      <c r="D279" s="1" t="s">
        <v>846</v>
      </c>
      <c r="E279" s="1" t="s">
        <v>847</v>
      </c>
      <c r="F279" s="1" t="s">
        <v>462</v>
      </c>
      <c r="G279" s="8"/>
      <c r="H279" s="1"/>
      <c r="I279" s="1"/>
      <c r="J279" s="35">
        <v>42463</v>
      </c>
    </row>
    <row r="280" spans="1:10">
      <c r="A280" t="str">
        <f>IF(ISNA(VLOOKUP(B280,'PERS-2016'!$B:$B,1,FALSE)),"inserire","ok")</f>
        <v>ok</v>
      </c>
      <c r="B280" t="str">
        <f t="shared" si="8"/>
        <v>gorinigabriele</v>
      </c>
      <c r="C280" t="str">
        <f t="shared" si="9"/>
        <v>gorinigabriele42463</v>
      </c>
      <c r="D280" s="1" t="s">
        <v>135</v>
      </c>
      <c r="E280" s="1" t="s">
        <v>56</v>
      </c>
      <c r="F280" s="1" t="s">
        <v>462</v>
      </c>
      <c r="G280" s="8">
        <v>161031452</v>
      </c>
      <c r="H280" s="9" t="s">
        <v>566</v>
      </c>
      <c r="I280" s="1">
        <v>3299824209</v>
      </c>
      <c r="J280" s="35">
        <v>42463</v>
      </c>
    </row>
    <row r="281" spans="1:10">
      <c r="A281" t="str">
        <f>IF(ISNA(VLOOKUP(B281,'PERS-2016'!$B:$B,1,FALSE)),"inserire","ok")</f>
        <v>ok</v>
      </c>
      <c r="B281" t="str">
        <f t="shared" si="8"/>
        <v>gramaccinigiacomo</v>
      </c>
      <c r="C281" t="str">
        <f t="shared" si="9"/>
        <v>gramaccinigiacomo42463</v>
      </c>
      <c r="D281" s="1" t="s">
        <v>848</v>
      </c>
      <c r="E281" s="1" t="s">
        <v>6</v>
      </c>
      <c r="F281" s="22" t="s">
        <v>458</v>
      </c>
      <c r="G281" s="23"/>
      <c r="H281" s="22"/>
      <c r="I281" s="22"/>
      <c r="J281" s="35">
        <v>42463</v>
      </c>
    </row>
    <row r="282" spans="1:10">
      <c r="A282" t="str">
        <f>IF(ISNA(VLOOKUP(B282,'PERS-2016'!$B:$B,1,FALSE)),"inserire","ok")</f>
        <v>ok</v>
      </c>
      <c r="B282" t="str">
        <f t="shared" si="8"/>
        <v>granciemiliano</v>
      </c>
      <c r="C282" t="str">
        <f t="shared" si="9"/>
        <v>granciemiliano42463</v>
      </c>
      <c r="D282" s="1" t="s">
        <v>849</v>
      </c>
      <c r="E282" s="1" t="s">
        <v>850</v>
      </c>
      <c r="F282" s="1" t="s">
        <v>476</v>
      </c>
      <c r="G282" s="8"/>
      <c r="H282" s="9"/>
      <c r="I282" s="25"/>
      <c r="J282" s="35">
        <v>42463</v>
      </c>
    </row>
    <row r="283" spans="1:10">
      <c r="A283" t="str">
        <f>IF(ISNA(VLOOKUP(B283,'PERS-2016'!$B:$B,1,FALSE)),"inserire","ok")</f>
        <v>ok</v>
      </c>
      <c r="B283" t="str">
        <f t="shared" si="8"/>
        <v>gregorimassimo</v>
      </c>
      <c r="C283" t="str">
        <f t="shared" si="9"/>
        <v>gregorimassimo42463</v>
      </c>
      <c r="D283" s="1" t="s">
        <v>851</v>
      </c>
      <c r="E283" s="1" t="s">
        <v>142</v>
      </c>
      <c r="F283" s="22" t="s">
        <v>458</v>
      </c>
      <c r="G283" s="23"/>
      <c r="H283" s="24"/>
      <c r="I283" s="22"/>
      <c r="J283" s="35">
        <v>42463</v>
      </c>
    </row>
    <row r="284" spans="1:10">
      <c r="A284" t="str">
        <f>IF(ISNA(VLOOKUP(B284,'PERS-2016'!$B:$B,1,FALSE)),"inserire","ok")</f>
        <v>ok</v>
      </c>
      <c r="B284" t="str">
        <f t="shared" si="8"/>
        <v>grossienrico</v>
      </c>
      <c r="C284" t="str">
        <f t="shared" si="9"/>
        <v>grossienrico42463</v>
      </c>
      <c r="D284" s="1" t="s">
        <v>137</v>
      </c>
      <c r="E284" s="1" t="s">
        <v>138</v>
      </c>
      <c r="F284" s="1" t="s">
        <v>461</v>
      </c>
      <c r="G284" s="8">
        <v>161039463</v>
      </c>
      <c r="H284" s="9" t="s">
        <v>568</v>
      </c>
      <c r="I284" s="1">
        <v>3394869869</v>
      </c>
      <c r="J284" s="35">
        <v>42463</v>
      </c>
    </row>
    <row r="285" spans="1:10">
      <c r="A285" t="str">
        <f>IF(ISNA(VLOOKUP(B285,'PERS-2016'!$B:$B,1,FALSE)),"inserire","ok")</f>
        <v>ok</v>
      </c>
      <c r="B285" t="str">
        <f t="shared" si="8"/>
        <v>gualandifabrizio</v>
      </c>
      <c r="C285" t="str">
        <f t="shared" si="9"/>
        <v>gualandifabrizio42463</v>
      </c>
      <c r="D285" s="1" t="s">
        <v>852</v>
      </c>
      <c r="E285" s="1" t="s">
        <v>853</v>
      </c>
      <c r="F285" s="22" t="s">
        <v>458</v>
      </c>
      <c r="G285" s="23"/>
      <c r="H285" s="24"/>
      <c r="I285" s="22"/>
      <c r="J285" s="35">
        <v>42463</v>
      </c>
    </row>
    <row r="286" spans="1:10">
      <c r="A286" t="str">
        <f>IF(ISNA(VLOOKUP(B286,'PERS-2016'!$B:$B,1,FALSE)),"inserire","ok")</f>
        <v>ok</v>
      </c>
      <c r="B286" t="str">
        <f t="shared" si="8"/>
        <v>gudinimatteo</v>
      </c>
      <c r="C286" t="str">
        <f t="shared" si="9"/>
        <v>gudinimatteo42463</v>
      </c>
      <c r="D286" s="1" t="s">
        <v>854</v>
      </c>
      <c r="E286" s="1" t="s">
        <v>25</v>
      </c>
      <c r="F286" s="22" t="s">
        <v>458</v>
      </c>
      <c r="G286" s="23"/>
      <c r="H286" s="24"/>
      <c r="I286" s="22"/>
      <c r="J286" s="35">
        <v>42463</v>
      </c>
    </row>
    <row r="287" spans="1:10">
      <c r="A287" t="str">
        <f>IF(ISNA(VLOOKUP(B287,'PERS-2016'!$B:$B,1,FALSE)),"inserire","ok")</f>
        <v>ok</v>
      </c>
      <c r="B287" t="str">
        <f t="shared" si="8"/>
        <v>guerrafausto</v>
      </c>
      <c r="C287" t="str">
        <f t="shared" si="9"/>
        <v>guerrafausto42463</v>
      </c>
      <c r="D287" s="1" t="s">
        <v>139</v>
      </c>
      <c r="E287" s="1" t="s">
        <v>140</v>
      </c>
      <c r="F287" s="5" t="s">
        <v>462</v>
      </c>
      <c r="G287" s="10">
        <v>160866090</v>
      </c>
      <c r="H287" s="1"/>
      <c r="I287" s="1"/>
      <c r="J287" s="35">
        <v>42463</v>
      </c>
    </row>
    <row r="288" spans="1:10">
      <c r="A288" t="str">
        <f>IF(ISNA(VLOOKUP(B288,'PERS-2016'!$B:$B,1,FALSE)),"inserire","ok")</f>
        <v>ok</v>
      </c>
      <c r="B288" t="str">
        <f t="shared" si="8"/>
        <v>guidimatteo</v>
      </c>
      <c r="C288" t="str">
        <f t="shared" si="9"/>
        <v>guidimatteo42463</v>
      </c>
      <c r="D288" s="1" t="s">
        <v>141</v>
      </c>
      <c r="E288" s="1" t="s">
        <v>25</v>
      </c>
      <c r="F288" s="22" t="s">
        <v>458</v>
      </c>
      <c r="G288" s="23"/>
      <c r="H288" s="24"/>
      <c r="I288" s="22"/>
      <c r="J288" s="35">
        <v>42463</v>
      </c>
    </row>
    <row r="289" spans="1:10">
      <c r="A289" t="str">
        <f>IF(ISNA(VLOOKUP(B289,'PERS-2016'!$B:$B,1,FALSE)),"inserire","ok")</f>
        <v>ok</v>
      </c>
      <c r="B289" t="str">
        <f t="shared" si="8"/>
        <v>guidimassimo</v>
      </c>
      <c r="C289" t="str">
        <f t="shared" si="9"/>
        <v>guidimassimo42463</v>
      </c>
      <c r="D289" s="1" t="s">
        <v>141</v>
      </c>
      <c r="E289" s="1" t="s">
        <v>142</v>
      </c>
      <c r="F289" s="5" t="s">
        <v>472</v>
      </c>
      <c r="G289" s="8"/>
      <c r="H289" s="1"/>
      <c r="I289" s="26"/>
      <c r="J289" s="35">
        <v>42463</v>
      </c>
    </row>
    <row r="290" spans="1:10">
      <c r="A290" t="str">
        <f>IF(ISNA(VLOOKUP(B290,'PERS-2016'!$B:$B,1,FALSE)),"inserire","ok")</f>
        <v>ok</v>
      </c>
      <c r="B290" t="str">
        <f t="shared" si="8"/>
        <v>hofstetteralberto</v>
      </c>
      <c r="C290" t="str">
        <f t="shared" si="9"/>
        <v>hofstetteralberto42463</v>
      </c>
      <c r="D290" s="1" t="s">
        <v>855</v>
      </c>
      <c r="E290" s="1" t="s">
        <v>54</v>
      </c>
      <c r="F290" s="1" t="s">
        <v>464</v>
      </c>
      <c r="G290" s="8">
        <v>7860878</v>
      </c>
      <c r="H290" s="9"/>
      <c r="I290" s="1"/>
      <c r="J290" s="35">
        <v>42463</v>
      </c>
    </row>
    <row r="291" spans="1:10">
      <c r="A291" t="str">
        <f>IF(ISNA(VLOOKUP(B291,'PERS-2016'!$B:$B,1,FALSE)),"inserire","ok")</f>
        <v>ok</v>
      </c>
      <c r="B291" t="str">
        <f t="shared" si="8"/>
        <v>lauriamarco</v>
      </c>
      <c r="C291" t="str">
        <f t="shared" si="9"/>
        <v>lauriamarco42463</v>
      </c>
      <c r="D291" s="1" t="s">
        <v>146</v>
      </c>
      <c r="E291" s="1" t="s">
        <v>58</v>
      </c>
      <c r="F291" s="22" t="s">
        <v>458</v>
      </c>
      <c r="G291" s="23"/>
      <c r="H291" s="24" t="s">
        <v>572</v>
      </c>
      <c r="I291" s="22">
        <v>3471622505</v>
      </c>
      <c r="J291" s="35">
        <v>42463</v>
      </c>
    </row>
    <row r="292" spans="1:10">
      <c r="A292" t="str">
        <f>IF(ISNA(VLOOKUP(B292,'PERS-2016'!$B:$B,1,FALSE)),"inserire","ok")</f>
        <v>ok</v>
      </c>
      <c r="B292" t="str">
        <f t="shared" si="8"/>
        <v>lenaandrea</v>
      </c>
      <c r="C292" t="str">
        <f t="shared" si="9"/>
        <v>lenaandrea42463</v>
      </c>
      <c r="D292" s="1" t="s">
        <v>856</v>
      </c>
      <c r="E292" s="1" t="s">
        <v>76</v>
      </c>
      <c r="F292" s="22" t="s">
        <v>458</v>
      </c>
      <c r="G292" s="23"/>
      <c r="H292" s="24"/>
      <c r="I292" s="22"/>
      <c r="J292" s="35">
        <v>42463</v>
      </c>
    </row>
    <row r="293" spans="1:10">
      <c r="A293" t="str">
        <f>IF(ISNA(VLOOKUP(B293,'PERS-2016'!$B:$B,1,FALSE)),"inserire","ok")</f>
        <v>ok</v>
      </c>
      <c r="B293" t="str">
        <f t="shared" si="8"/>
        <v>leonardialex</v>
      </c>
      <c r="C293" t="str">
        <f t="shared" si="9"/>
        <v>leonardialex42463</v>
      </c>
      <c r="D293" s="1" t="s">
        <v>147</v>
      </c>
      <c r="E293" s="1" t="s">
        <v>38</v>
      </c>
      <c r="F293" s="1" t="s">
        <v>476</v>
      </c>
      <c r="G293" s="8">
        <v>160969954</v>
      </c>
      <c r="H293" s="1"/>
      <c r="I293" s="25"/>
      <c r="J293" s="35">
        <v>42463</v>
      </c>
    </row>
    <row r="294" spans="1:10">
      <c r="A294" t="str">
        <f>IF(ISNA(VLOOKUP(B294,'PERS-2016'!$B:$B,1,FALSE)),"inserire","ok")</f>
        <v>ok</v>
      </c>
      <c r="B294" t="str">
        <f t="shared" si="8"/>
        <v>limafrancesco</v>
      </c>
      <c r="C294" t="str">
        <f t="shared" si="9"/>
        <v>limafrancesco42463</v>
      </c>
      <c r="D294" s="1" t="s">
        <v>857</v>
      </c>
      <c r="E294" s="1" t="s">
        <v>23</v>
      </c>
      <c r="F294" s="22" t="s">
        <v>458</v>
      </c>
      <c r="G294" s="23"/>
      <c r="H294" s="22"/>
      <c r="I294" s="22"/>
      <c r="J294" s="35">
        <v>42463</v>
      </c>
    </row>
    <row r="295" spans="1:10">
      <c r="A295" t="str">
        <f>IF(ISNA(VLOOKUP(B295,'PERS-2016'!$B:$B,1,FALSE)),"inserire","ok")</f>
        <v>ok</v>
      </c>
      <c r="B295" t="str">
        <f t="shared" si="8"/>
        <v>lindigiovanni</v>
      </c>
      <c r="C295" t="str">
        <f t="shared" si="9"/>
        <v>lindigiovanni42463</v>
      </c>
      <c r="D295" s="1" t="s">
        <v>858</v>
      </c>
      <c r="E295" s="1" t="s">
        <v>46</v>
      </c>
      <c r="F295" s="22" t="s">
        <v>458</v>
      </c>
      <c r="G295" s="23"/>
      <c r="H295" s="24"/>
      <c r="I295" s="22"/>
      <c r="J295" s="35">
        <v>42463</v>
      </c>
    </row>
    <row r="296" spans="1:10">
      <c r="A296" t="str">
        <f>IF(ISNA(VLOOKUP(B296,'PERS-2016'!$B:$B,1,FALSE)),"inserire","ok")</f>
        <v>ok</v>
      </c>
      <c r="B296" t="str">
        <f t="shared" si="8"/>
        <v>liviantonello</v>
      </c>
      <c r="C296" t="str">
        <f t="shared" si="9"/>
        <v>liviantonello42463</v>
      </c>
      <c r="D296" s="1" t="s">
        <v>149</v>
      </c>
      <c r="E296" s="1" t="s">
        <v>150</v>
      </c>
      <c r="F296" s="1" t="s">
        <v>467</v>
      </c>
      <c r="G296" s="8">
        <v>160980537</v>
      </c>
      <c r="H296" s="9" t="s">
        <v>574</v>
      </c>
      <c r="I296" s="1">
        <v>3383875695</v>
      </c>
      <c r="J296" s="35">
        <v>42463</v>
      </c>
    </row>
    <row r="297" spans="1:10">
      <c r="A297" t="str">
        <f>IF(ISNA(VLOOKUP(B297,'PERS-2016'!$B:$B,1,FALSE)),"inserire","ok")</f>
        <v>ok</v>
      </c>
      <c r="B297" t="str">
        <f t="shared" si="8"/>
        <v>maggioliandrea</v>
      </c>
      <c r="C297" t="str">
        <f t="shared" si="9"/>
        <v>maggioliandrea42463</v>
      </c>
      <c r="D297" s="1" t="s">
        <v>152</v>
      </c>
      <c r="E297" s="1" t="s">
        <v>76</v>
      </c>
      <c r="F297" s="22" t="s">
        <v>458</v>
      </c>
      <c r="G297" s="23"/>
      <c r="H297" s="24"/>
      <c r="I297" s="22"/>
      <c r="J297" s="35">
        <v>42463</v>
      </c>
    </row>
    <row r="298" spans="1:10">
      <c r="A298" t="str">
        <f>IF(ISNA(VLOOKUP(B298,'PERS-2016'!$B:$B,1,FALSE)),"inserire","ok")</f>
        <v>ok</v>
      </c>
      <c r="B298" t="str">
        <f t="shared" si="8"/>
        <v>magnanipaolo</v>
      </c>
      <c r="C298" t="str">
        <f t="shared" si="9"/>
        <v>magnanipaolo42463</v>
      </c>
      <c r="D298" s="1" t="s">
        <v>859</v>
      </c>
      <c r="E298" s="1" t="s">
        <v>143</v>
      </c>
      <c r="F298" s="1" t="s">
        <v>472</v>
      </c>
      <c r="G298" s="8"/>
      <c r="H298" s="9"/>
      <c r="I298" s="1"/>
      <c r="J298" s="35">
        <v>42463</v>
      </c>
    </row>
    <row r="299" spans="1:10">
      <c r="A299" t="str">
        <f>IF(ISNA(VLOOKUP(B299,'PERS-2016'!$B:$B,1,FALSE)),"inserire","ok")</f>
        <v>ok</v>
      </c>
      <c r="B299" t="str">
        <f t="shared" si="8"/>
        <v>mainardiandrea</v>
      </c>
      <c r="C299" t="str">
        <f t="shared" si="9"/>
        <v>mainardiandrea42463</v>
      </c>
      <c r="D299" s="1" t="s">
        <v>154</v>
      </c>
      <c r="E299" s="1" t="s">
        <v>76</v>
      </c>
      <c r="F299" s="5" t="s">
        <v>480</v>
      </c>
      <c r="G299" s="8"/>
      <c r="H299" s="1"/>
      <c r="I299" s="1"/>
      <c r="J299" s="35">
        <v>42463</v>
      </c>
    </row>
    <row r="300" spans="1:10">
      <c r="A300" t="str">
        <f>IF(ISNA(VLOOKUP(B300,'PERS-2016'!$B:$B,1,FALSE)),"inserire","ok")</f>
        <v>ok</v>
      </c>
      <c r="B300" t="str">
        <f t="shared" si="8"/>
        <v>mandolesialessandro</v>
      </c>
      <c r="C300" t="str">
        <f t="shared" si="9"/>
        <v>mandolesialessandro42463</v>
      </c>
      <c r="D300" s="1" t="s">
        <v>860</v>
      </c>
      <c r="E300" s="1" t="s">
        <v>94</v>
      </c>
      <c r="F300" s="1" t="s">
        <v>657</v>
      </c>
      <c r="G300" s="8"/>
      <c r="H300" s="9"/>
      <c r="I300" s="1"/>
      <c r="J300" s="35">
        <v>42463</v>
      </c>
    </row>
    <row r="301" spans="1:10">
      <c r="A301" t="str">
        <f>IF(ISNA(VLOOKUP(B301,'PERS-2016'!$B:$B,1,FALSE)),"inserire","ok")</f>
        <v>ok</v>
      </c>
      <c r="B301" t="str">
        <f t="shared" si="8"/>
        <v>mazzantigianluca</v>
      </c>
      <c r="C301" t="str">
        <f t="shared" si="9"/>
        <v>mazzantigianluca42463</v>
      </c>
      <c r="D301" s="1" t="s">
        <v>861</v>
      </c>
      <c r="E301" s="1" t="s">
        <v>111</v>
      </c>
      <c r="F301" s="22" t="s">
        <v>458</v>
      </c>
      <c r="G301" s="23"/>
      <c r="H301" s="24"/>
      <c r="I301" s="22"/>
      <c r="J301" s="35">
        <v>42463</v>
      </c>
    </row>
    <row r="302" spans="1:10">
      <c r="A302" t="str">
        <f>IF(ISNA(VLOOKUP(B302,'PERS-2016'!$B:$B,1,FALSE)),"inserire","ok")</f>
        <v>ok</v>
      </c>
      <c r="B302" t="str">
        <f t="shared" si="8"/>
        <v>miganistefano</v>
      </c>
      <c r="C302" t="str">
        <f t="shared" si="9"/>
        <v>miganistefano42463</v>
      </c>
      <c r="D302" s="1" t="s">
        <v>862</v>
      </c>
      <c r="E302" s="1" t="s">
        <v>41</v>
      </c>
      <c r="F302" s="22" t="s">
        <v>458</v>
      </c>
      <c r="G302" s="23"/>
      <c r="H302" s="24"/>
      <c r="I302" s="22"/>
      <c r="J302" s="35">
        <v>42463</v>
      </c>
    </row>
    <row r="303" spans="1:10">
      <c r="A303" t="str">
        <f>IF(ISNA(VLOOKUP(B303,'PERS-2016'!$B:$B,1,FALSE)),"inserire","ok")</f>
        <v>ok</v>
      </c>
      <c r="B303" t="str">
        <f t="shared" si="8"/>
        <v>minamatteo</v>
      </c>
      <c r="C303" t="str">
        <f t="shared" si="9"/>
        <v>minamatteo42463</v>
      </c>
      <c r="D303" s="1" t="s">
        <v>863</v>
      </c>
      <c r="E303" s="1" t="s">
        <v>25</v>
      </c>
      <c r="F303" s="22" t="s">
        <v>458</v>
      </c>
      <c r="G303" s="23"/>
      <c r="H303" s="24"/>
      <c r="I303" s="22"/>
      <c r="J303" s="35">
        <v>42463</v>
      </c>
    </row>
    <row r="304" spans="1:10">
      <c r="A304" t="str">
        <f>IF(ISNA(VLOOKUP(B304,'PERS-2016'!$B:$B,1,FALSE)),"inserire","ok")</f>
        <v>ok</v>
      </c>
      <c r="B304" t="str">
        <f t="shared" si="8"/>
        <v>molarifabio</v>
      </c>
      <c r="C304" t="str">
        <f t="shared" si="9"/>
        <v>molarifabio42463</v>
      </c>
      <c r="D304" s="1" t="s">
        <v>167</v>
      </c>
      <c r="E304" s="1" t="s">
        <v>107</v>
      </c>
      <c r="F304" s="22" t="s">
        <v>458</v>
      </c>
      <c r="G304" s="23"/>
      <c r="H304" s="24" t="s">
        <v>580</v>
      </c>
      <c r="I304" s="22">
        <v>3298995138</v>
      </c>
      <c r="J304" s="35">
        <v>42463</v>
      </c>
    </row>
    <row r="305" spans="1:10">
      <c r="A305" t="str">
        <f>IF(ISNA(VLOOKUP(B305,'PERS-2016'!$B:$B,1,FALSE)),"inserire","ok")</f>
        <v>ok</v>
      </c>
      <c r="B305" t="str">
        <f t="shared" si="8"/>
        <v>montanaripaolo</v>
      </c>
      <c r="C305" t="str">
        <f t="shared" si="9"/>
        <v>montanaripaolo42463</v>
      </c>
      <c r="D305" s="1" t="s">
        <v>168</v>
      </c>
      <c r="E305" s="1" t="s">
        <v>143</v>
      </c>
      <c r="F305" s="1" t="s">
        <v>464</v>
      </c>
      <c r="G305" s="8">
        <v>7835389</v>
      </c>
      <c r="H305" s="9"/>
      <c r="I305" s="1"/>
      <c r="J305" s="35">
        <v>42463</v>
      </c>
    </row>
    <row r="306" spans="1:10">
      <c r="A306" t="str">
        <f>IF(ISNA(VLOOKUP(B306,'PERS-2016'!$B:$B,1,FALSE)),"inserire","ok")</f>
        <v>ok</v>
      </c>
      <c r="B306" t="str">
        <f t="shared" si="8"/>
        <v>morottiluca</v>
      </c>
      <c r="C306" t="str">
        <f t="shared" si="9"/>
        <v>morottiluca42463</v>
      </c>
      <c r="D306" s="1" t="s">
        <v>864</v>
      </c>
      <c r="E306" s="1" t="s">
        <v>11</v>
      </c>
      <c r="F306" s="1" t="s">
        <v>464</v>
      </c>
      <c r="G306" s="8">
        <v>7835390</v>
      </c>
      <c r="H306" s="9"/>
      <c r="I306" s="1"/>
      <c r="J306" s="35">
        <v>42463</v>
      </c>
    </row>
    <row r="307" spans="1:10">
      <c r="A307" t="str">
        <f>IF(ISNA(VLOOKUP(B307,'PERS-2016'!$B:$B,1,FALSE)),"inserire","ok")</f>
        <v>ok</v>
      </c>
      <c r="B307" t="str">
        <f t="shared" si="8"/>
        <v>muccioligianluca</v>
      </c>
      <c r="C307" t="str">
        <f t="shared" si="9"/>
        <v>muccioligianluca42463</v>
      </c>
      <c r="D307" s="1" t="s">
        <v>865</v>
      </c>
      <c r="E307" s="1" t="s">
        <v>111</v>
      </c>
      <c r="F307" s="1" t="s">
        <v>464</v>
      </c>
      <c r="G307" s="8">
        <v>7835391</v>
      </c>
      <c r="H307" s="9"/>
      <c r="I307" s="1"/>
      <c r="J307" s="35">
        <v>42463</v>
      </c>
    </row>
    <row r="308" spans="1:10">
      <c r="A308" t="str">
        <f>IF(ISNA(VLOOKUP(B308,'PERS-2016'!$B:$B,1,FALSE)),"inserire","ok")</f>
        <v>ok</v>
      </c>
      <c r="B308" t="str">
        <f t="shared" si="8"/>
        <v>munnofrancesco</v>
      </c>
      <c r="C308" t="str">
        <f t="shared" si="9"/>
        <v>munnofrancesco42463</v>
      </c>
      <c r="D308" s="1" t="s">
        <v>866</v>
      </c>
      <c r="E308" s="1" t="s">
        <v>23</v>
      </c>
      <c r="F308" s="1" t="s">
        <v>464</v>
      </c>
      <c r="G308" s="8"/>
      <c r="H308" s="9"/>
      <c r="I308" s="1"/>
      <c r="J308" s="35">
        <v>42463</v>
      </c>
    </row>
    <row r="309" spans="1:10">
      <c r="A309" t="str">
        <f>IF(ISNA(VLOOKUP(B309,'PERS-2016'!$B:$B,1,FALSE)),"inserire","ok")</f>
        <v>ok</v>
      </c>
      <c r="B309" t="str">
        <f t="shared" si="8"/>
        <v>nicoliclaudio</v>
      </c>
      <c r="C309" t="str">
        <f t="shared" si="9"/>
        <v>nicoliclaudio42463</v>
      </c>
      <c r="D309" s="1" t="s">
        <v>867</v>
      </c>
      <c r="E309" s="1" t="s">
        <v>74</v>
      </c>
      <c r="F309" s="1" t="s">
        <v>658</v>
      </c>
      <c r="G309" s="8"/>
      <c r="H309" s="1"/>
      <c r="I309" s="1"/>
      <c r="J309" s="35">
        <v>42463</v>
      </c>
    </row>
    <row r="310" spans="1:10">
      <c r="A310" t="str">
        <f>IF(ISNA(VLOOKUP(B310,'PERS-2016'!$B:$B,1,FALSE)),"inserire","ok")</f>
        <v>ok</v>
      </c>
      <c r="B310" t="str">
        <f t="shared" si="8"/>
        <v>olivaemanuele</v>
      </c>
      <c r="C310" t="str">
        <f t="shared" si="9"/>
        <v>olivaemanuele42463</v>
      </c>
      <c r="D310" s="1" t="s">
        <v>174</v>
      </c>
      <c r="E310" s="1" t="s">
        <v>95</v>
      </c>
      <c r="F310" s="1" t="s">
        <v>461</v>
      </c>
      <c r="G310" s="8">
        <v>161039457</v>
      </c>
      <c r="H310" s="1"/>
      <c r="I310" s="1"/>
      <c r="J310" s="35">
        <v>42463</v>
      </c>
    </row>
    <row r="311" spans="1:10">
      <c r="A311" t="str">
        <f>IF(ISNA(VLOOKUP(B311,'PERS-2016'!$B:$B,1,FALSE)),"inserire","ok")</f>
        <v>ok</v>
      </c>
      <c r="B311" t="str">
        <f t="shared" si="8"/>
        <v>olivierifrancesco</v>
      </c>
      <c r="C311" t="str">
        <f t="shared" si="9"/>
        <v>olivierifrancesco42463</v>
      </c>
      <c r="D311" s="1" t="s">
        <v>175</v>
      </c>
      <c r="E311" s="1" t="s">
        <v>23</v>
      </c>
      <c r="F311" s="1" t="s">
        <v>465</v>
      </c>
      <c r="G311" s="8">
        <v>7838336</v>
      </c>
      <c r="H311" s="9" t="s">
        <v>584</v>
      </c>
      <c r="I311" s="1">
        <v>3345266083</v>
      </c>
      <c r="J311" s="35">
        <v>42463</v>
      </c>
    </row>
    <row r="312" spans="1:10">
      <c r="A312" t="str">
        <f>IF(ISNA(VLOOKUP(B312,'PERS-2016'!$B:$B,1,FALSE)),"inserire","ok")</f>
        <v>ok</v>
      </c>
      <c r="B312" t="str">
        <f t="shared" si="8"/>
        <v>pagliardinimauro</v>
      </c>
      <c r="C312" t="str">
        <f t="shared" si="9"/>
        <v>pagliardinimauro42463</v>
      </c>
      <c r="D312" s="1" t="s">
        <v>179</v>
      </c>
      <c r="E312" s="1" t="s">
        <v>180</v>
      </c>
      <c r="F312" s="22" t="s">
        <v>458</v>
      </c>
      <c r="G312" s="23"/>
      <c r="H312" s="24" t="s">
        <v>588</v>
      </c>
      <c r="I312" s="22">
        <v>3494076003</v>
      </c>
      <c r="J312" s="35">
        <v>42463</v>
      </c>
    </row>
    <row r="313" spans="1:10">
      <c r="A313" t="str">
        <f>IF(ISNA(VLOOKUP(B313,'PERS-2016'!$B:$B,1,FALSE)),"inserire","ok")</f>
        <v>ok</v>
      </c>
      <c r="B313" t="str">
        <f t="shared" si="8"/>
        <v>pangrazistefano</v>
      </c>
      <c r="C313" t="str">
        <f t="shared" si="9"/>
        <v>pangrazistefano42463</v>
      </c>
      <c r="D313" s="1" t="s">
        <v>868</v>
      </c>
      <c r="E313" s="1" t="s">
        <v>41</v>
      </c>
      <c r="F313" s="1" t="s">
        <v>472</v>
      </c>
      <c r="G313" s="8"/>
      <c r="H313" s="9"/>
      <c r="I313" s="1"/>
      <c r="J313" s="35">
        <v>42463</v>
      </c>
    </row>
    <row r="314" spans="1:10">
      <c r="A314" t="str">
        <f>IF(ISNA(VLOOKUP(B314,'PERS-2016'!$B:$B,1,FALSE)),"inserire","ok")</f>
        <v>ok</v>
      </c>
      <c r="B314" t="str">
        <f t="shared" si="8"/>
        <v>paoliemiliano</v>
      </c>
      <c r="C314" t="str">
        <f t="shared" si="9"/>
        <v>paoliemiliano42463</v>
      </c>
      <c r="D314" s="1" t="s">
        <v>869</v>
      </c>
      <c r="E314" s="1" t="s">
        <v>850</v>
      </c>
      <c r="F314" s="22" t="s">
        <v>458</v>
      </c>
      <c r="G314" s="23"/>
      <c r="H314" s="22"/>
      <c r="I314" s="22"/>
      <c r="J314" s="35">
        <v>42463</v>
      </c>
    </row>
    <row r="315" spans="1:10">
      <c r="A315" t="str">
        <f>IF(ISNA(VLOOKUP(B315,'PERS-2016'!$B:$B,1,FALSE)),"inserire","ok")</f>
        <v>ok</v>
      </c>
      <c r="B315" t="str">
        <f t="shared" si="8"/>
        <v>paoluccimichele</v>
      </c>
      <c r="C315" t="str">
        <f t="shared" si="9"/>
        <v>paoluccimichele42463</v>
      </c>
      <c r="D315" s="1" t="s">
        <v>184</v>
      </c>
      <c r="E315" s="1" t="s">
        <v>129</v>
      </c>
      <c r="F315" s="1" t="s">
        <v>464</v>
      </c>
      <c r="G315" s="8">
        <v>7835393</v>
      </c>
      <c r="H315" s="9"/>
      <c r="I315" s="1"/>
      <c r="J315" s="35">
        <v>42463</v>
      </c>
    </row>
    <row r="316" spans="1:10">
      <c r="A316" t="str">
        <f>IF(ISNA(VLOOKUP(B316,'PERS-2016'!$B:$B,1,FALSE)),"inserire","ok")</f>
        <v>ok</v>
      </c>
      <c r="B316" t="str">
        <f t="shared" si="8"/>
        <v>pasquinellimarco</v>
      </c>
      <c r="C316" t="str">
        <f t="shared" si="9"/>
        <v>pasquinellimarco42463</v>
      </c>
      <c r="D316" s="1" t="s">
        <v>870</v>
      </c>
      <c r="E316" s="1" t="s">
        <v>58</v>
      </c>
      <c r="F316" s="22" t="s">
        <v>458</v>
      </c>
      <c r="G316" s="23"/>
      <c r="H316" s="24"/>
      <c r="I316" s="22"/>
      <c r="J316" s="35">
        <v>42463</v>
      </c>
    </row>
    <row r="317" spans="1:10">
      <c r="A317" t="str">
        <f>IF(ISNA(VLOOKUP(B317,'PERS-2016'!$B:$B,1,FALSE)),"inserire","ok")</f>
        <v>ok</v>
      </c>
      <c r="B317" t="str">
        <f t="shared" si="8"/>
        <v>pazzagliamatteo</v>
      </c>
      <c r="C317" t="str">
        <f t="shared" si="9"/>
        <v>pazzagliamatteo42463</v>
      </c>
      <c r="D317" s="1" t="s">
        <v>187</v>
      </c>
      <c r="E317" s="1" t="s">
        <v>25</v>
      </c>
      <c r="F317" s="22" t="s">
        <v>458</v>
      </c>
      <c r="G317" s="23"/>
      <c r="H317" s="24"/>
      <c r="I317" s="22"/>
      <c r="J317" s="35">
        <v>42463</v>
      </c>
    </row>
    <row r="318" spans="1:10">
      <c r="A318" t="str">
        <f>IF(ISNA(VLOOKUP(B318,'PERS-2016'!$B:$B,1,FALSE)),"inserire","ok")</f>
        <v>ok</v>
      </c>
      <c r="B318" t="str">
        <f t="shared" si="8"/>
        <v>pellegrinopierpaolo</v>
      </c>
      <c r="C318" t="str">
        <f t="shared" si="9"/>
        <v>pellegrinopierpaolo42463</v>
      </c>
      <c r="D318" s="1" t="s">
        <v>871</v>
      </c>
      <c r="E318" s="1" t="s">
        <v>872</v>
      </c>
      <c r="F318" s="1" t="s">
        <v>659</v>
      </c>
      <c r="G318" s="8"/>
      <c r="H318" s="1"/>
      <c r="I318" s="1"/>
      <c r="J318" s="35">
        <v>42463</v>
      </c>
    </row>
    <row r="319" spans="1:10">
      <c r="A319" t="str">
        <f>IF(ISNA(VLOOKUP(B319,'PERS-2016'!$B:$B,1,FALSE)),"inserire","ok")</f>
        <v>ok</v>
      </c>
      <c r="B319" t="str">
        <f t="shared" si="8"/>
        <v>pianosigabriele</v>
      </c>
      <c r="C319" t="str">
        <f t="shared" si="9"/>
        <v>pianosigabriele42463</v>
      </c>
      <c r="D319" s="1" t="s">
        <v>190</v>
      </c>
      <c r="E319" s="1" t="s">
        <v>56</v>
      </c>
      <c r="F319" s="1" t="s">
        <v>462</v>
      </c>
      <c r="G319" s="8">
        <v>151041799</v>
      </c>
      <c r="H319" s="9" t="s">
        <v>595</v>
      </c>
      <c r="I319" s="1">
        <v>3388350898</v>
      </c>
      <c r="J319" s="35">
        <v>42463</v>
      </c>
    </row>
    <row r="320" spans="1:10">
      <c r="A320" t="str">
        <f>IF(ISNA(VLOOKUP(B320,'PERS-2016'!$B:$B,1,FALSE)),"inserire","ok")</f>
        <v>ok</v>
      </c>
      <c r="B320" t="str">
        <f t="shared" si="8"/>
        <v>pierinimarco</v>
      </c>
      <c r="C320" t="str">
        <f t="shared" si="9"/>
        <v>pierinimarco42463</v>
      </c>
      <c r="D320" s="1" t="s">
        <v>873</v>
      </c>
      <c r="E320" s="1" t="s">
        <v>58</v>
      </c>
      <c r="F320" s="22" t="s">
        <v>458</v>
      </c>
      <c r="G320" s="23"/>
      <c r="H320" s="24"/>
      <c r="I320" s="22"/>
      <c r="J320" s="35">
        <v>42463</v>
      </c>
    </row>
    <row r="321" spans="1:10">
      <c r="A321" t="str">
        <f>IF(ISNA(VLOOKUP(B321,'PERS-2016'!$B:$B,1,FALSE)),"inserire","ok")</f>
        <v>ok</v>
      </c>
      <c r="B321" t="str">
        <f t="shared" si="8"/>
        <v>piovaticcialex</v>
      </c>
      <c r="C321" t="str">
        <f t="shared" si="9"/>
        <v>piovaticcialex42463</v>
      </c>
      <c r="D321" s="1" t="s">
        <v>874</v>
      </c>
      <c r="E321" s="1" t="s">
        <v>38</v>
      </c>
      <c r="F321" s="1" t="s">
        <v>472</v>
      </c>
      <c r="G321" s="8"/>
      <c r="H321" s="9"/>
      <c r="I321" s="1"/>
      <c r="J321" s="35">
        <v>42463</v>
      </c>
    </row>
    <row r="322" spans="1:10">
      <c r="A322" t="str">
        <f>IF(ISNA(VLOOKUP(B322,'PERS-2016'!$B:$B,1,FALSE)),"inserire","ok")</f>
        <v>ok</v>
      </c>
      <c r="B322" t="str">
        <f t="shared" si="8"/>
        <v>pisellifabio</v>
      </c>
      <c r="C322" t="str">
        <f t="shared" si="9"/>
        <v>pisellifabio42463</v>
      </c>
      <c r="D322" s="1" t="s">
        <v>194</v>
      </c>
      <c r="E322" s="1" t="s">
        <v>107</v>
      </c>
      <c r="F322" s="1" t="s">
        <v>476</v>
      </c>
      <c r="G322" s="8">
        <v>161158830</v>
      </c>
      <c r="H322" s="9" t="s">
        <v>597</v>
      </c>
      <c r="I322" s="25">
        <v>3284272325</v>
      </c>
      <c r="J322" s="35">
        <v>42463</v>
      </c>
    </row>
    <row r="323" spans="1:10">
      <c r="A323" t="str">
        <f>IF(ISNA(VLOOKUP(B323,'PERS-2016'!$B:$B,1,FALSE)),"inserire","ok")</f>
        <v>ok</v>
      </c>
      <c r="B323" t="str">
        <f t="shared" ref="B323:B386" si="10">SUBSTITUTE(D323&amp;E323," ","")</f>
        <v>pratelliivan</v>
      </c>
      <c r="C323" t="str">
        <f t="shared" ref="C323:C386" si="11">B323&amp;J323</f>
        <v>pratelliivan42463</v>
      </c>
      <c r="D323" s="1" t="s">
        <v>197</v>
      </c>
      <c r="E323" s="1" t="s">
        <v>198</v>
      </c>
      <c r="F323" s="1" t="s">
        <v>461</v>
      </c>
      <c r="G323" s="8">
        <v>161045269</v>
      </c>
      <c r="H323" s="1"/>
      <c r="I323" s="1"/>
      <c r="J323" s="35">
        <v>42463</v>
      </c>
    </row>
    <row r="324" spans="1:10">
      <c r="A324" t="str">
        <f>IF(ISNA(VLOOKUP(B324,'PERS-2016'!$B:$B,1,FALSE)),"inserire","ok")</f>
        <v>ok</v>
      </c>
      <c r="B324" t="str">
        <f t="shared" si="10"/>
        <v>pretelliluca</v>
      </c>
      <c r="C324" t="str">
        <f t="shared" si="11"/>
        <v>pretelliluca42463</v>
      </c>
      <c r="D324" s="1" t="s">
        <v>199</v>
      </c>
      <c r="E324" s="1" t="s">
        <v>11</v>
      </c>
      <c r="F324" s="1" t="s">
        <v>461</v>
      </c>
      <c r="G324" s="8">
        <v>161039456</v>
      </c>
      <c r="H324" s="1"/>
      <c r="I324" s="1"/>
      <c r="J324" s="35">
        <v>42463</v>
      </c>
    </row>
    <row r="325" spans="1:10">
      <c r="A325" t="str">
        <f>IF(ISNA(VLOOKUP(B325,'PERS-2016'!$B:$B,1,FALSE)),"inserire","ok")</f>
        <v>ok</v>
      </c>
      <c r="B325" t="str">
        <f t="shared" si="10"/>
        <v>priolifrancesco</v>
      </c>
      <c r="C325" t="str">
        <f t="shared" si="11"/>
        <v>priolifrancesco42463</v>
      </c>
      <c r="D325" s="1" t="s">
        <v>200</v>
      </c>
      <c r="E325" s="1" t="s">
        <v>23</v>
      </c>
      <c r="F325" s="5" t="s">
        <v>467</v>
      </c>
      <c r="G325" s="8">
        <v>160986139</v>
      </c>
      <c r="H325" s="9" t="s">
        <v>600</v>
      </c>
      <c r="I325" s="1">
        <v>3281184799</v>
      </c>
      <c r="J325" s="35">
        <v>42463</v>
      </c>
    </row>
    <row r="326" spans="1:10">
      <c r="A326" t="str">
        <f>IF(ISNA(VLOOKUP(B326,'PERS-2016'!$B:$B,1,FALSE)),"inserire","ok")</f>
        <v>ok</v>
      </c>
      <c r="B326" t="str">
        <f t="shared" si="10"/>
        <v>pritellimichele</v>
      </c>
      <c r="C326" t="str">
        <f t="shared" si="11"/>
        <v>pritellimichele42463</v>
      </c>
      <c r="D326" s="1" t="s">
        <v>875</v>
      </c>
      <c r="E326" s="1" t="s">
        <v>129</v>
      </c>
      <c r="F326" s="22" t="s">
        <v>458</v>
      </c>
      <c r="G326" s="23"/>
      <c r="H326" s="24"/>
      <c r="I326" s="22"/>
      <c r="J326" s="35">
        <v>42463</v>
      </c>
    </row>
    <row r="327" spans="1:10">
      <c r="A327" t="str">
        <f>IF(ISNA(VLOOKUP(B327,'PERS-2016'!$B:$B,1,FALSE)),"inserire","ok")</f>
        <v>ok</v>
      </c>
      <c r="B327" t="str">
        <f t="shared" si="10"/>
        <v>raffaelliroberto</v>
      </c>
      <c r="C327" t="str">
        <f t="shared" si="11"/>
        <v>raffaelliroberto42463</v>
      </c>
      <c r="D327" s="1" t="s">
        <v>876</v>
      </c>
      <c r="E327" s="1" t="s">
        <v>157</v>
      </c>
      <c r="F327" s="1" t="s">
        <v>476</v>
      </c>
      <c r="G327" s="8"/>
      <c r="H327" s="1"/>
      <c r="I327" s="1"/>
      <c r="J327" s="35">
        <v>42463</v>
      </c>
    </row>
    <row r="328" spans="1:10">
      <c r="A328" t="str">
        <f>IF(ISNA(VLOOKUP(B328,'PERS-2016'!$B:$B,1,FALSE)),"inserire","ok")</f>
        <v>ok</v>
      </c>
      <c r="B328" t="str">
        <f t="shared" si="10"/>
        <v>rifugiosacha</v>
      </c>
      <c r="C328" t="str">
        <f t="shared" si="11"/>
        <v>rifugiosacha42463</v>
      </c>
      <c r="D328" s="1" t="s">
        <v>877</v>
      </c>
      <c r="E328" s="1" t="s">
        <v>878</v>
      </c>
      <c r="F328" s="22" t="s">
        <v>458</v>
      </c>
      <c r="G328" s="23"/>
      <c r="H328" s="24"/>
      <c r="I328" s="22"/>
      <c r="J328" s="35">
        <v>42463</v>
      </c>
    </row>
    <row r="329" spans="1:10">
      <c r="A329" t="str">
        <f>IF(ISNA(VLOOKUP(B329,'PERS-2016'!$B:$B,1,FALSE)),"inserire","ok")</f>
        <v>ok</v>
      </c>
      <c r="B329" t="str">
        <f t="shared" si="10"/>
        <v>righimatteo</v>
      </c>
      <c r="C329" t="str">
        <f t="shared" si="11"/>
        <v>righimatteo42463</v>
      </c>
      <c r="D329" s="1" t="s">
        <v>201</v>
      </c>
      <c r="E329" s="1" t="s">
        <v>25</v>
      </c>
      <c r="F329" s="1" t="s">
        <v>465</v>
      </c>
      <c r="G329" s="8">
        <v>7838364</v>
      </c>
      <c r="H329" s="9" t="s">
        <v>601</v>
      </c>
      <c r="I329" s="1">
        <v>3392741911</v>
      </c>
      <c r="J329" s="35">
        <v>42463</v>
      </c>
    </row>
    <row r="330" spans="1:10">
      <c r="A330" t="str">
        <f>IF(ISNA(VLOOKUP(B330,'PERS-2016'!$B:$B,1,FALSE)),"inserire","ok")</f>
        <v>ok</v>
      </c>
      <c r="B330" t="str">
        <f t="shared" si="10"/>
        <v>righimauro</v>
      </c>
      <c r="C330" t="str">
        <f t="shared" si="11"/>
        <v>righimauro42463</v>
      </c>
      <c r="D330" s="1" t="s">
        <v>201</v>
      </c>
      <c r="E330" s="1" t="s">
        <v>180</v>
      </c>
      <c r="F330" s="5" t="s">
        <v>462</v>
      </c>
      <c r="G330" s="10">
        <v>160838490</v>
      </c>
      <c r="H330" s="1"/>
      <c r="I330" s="1"/>
      <c r="J330" s="35">
        <v>42463</v>
      </c>
    </row>
    <row r="331" spans="1:10">
      <c r="A331" t="str">
        <f>IF(ISNA(VLOOKUP(B331,'PERS-2016'!$B:$B,1,FALSE)),"inserire","ok")</f>
        <v>ok</v>
      </c>
      <c r="B331" t="str">
        <f t="shared" si="10"/>
        <v>rimondinimatteo</v>
      </c>
      <c r="C331" t="str">
        <f t="shared" si="11"/>
        <v>rimondinimatteo42463</v>
      </c>
      <c r="D331" s="1" t="s">
        <v>202</v>
      </c>
      <c r="E331" s="1" t="s">
        <v>25</v>
      </c>
      <c r="F331" s="1" t="s">
        <v>476</v>
      </c>
      <c r="G331" s="8">
        <v>160969955</v>
      </c>
      <c r="H331" s="1"/>
      <c r="I331" s="25"/>
      <c r="J331" s="35">
        <v>42463</v>
      </c>
    </row>
    <row r="332" spans="1:10">
      <c r="A332" t="str">
        <f>IF(ISNA(VLOOKUP(B332,'PERS-2016'!$B:$B,1,FALSE)),"inserire","ok")</f>
        <v>ok</v>
      </c>
      <c r="B332" t="str">
        <f t="shared" si="10"/>
        <v>romitifrancesco</v>
      </c>
      <c r="C332" t="str">
        <f t="shared" si="11"/>
        <v>romitifrancesco42463</v>
      </c>
      <c r="D332" s="1" t="s">
        <v>879</v>
      </c>
      <c r="E332" s="1" t="s">
        <v>23</v>
      </c>
      <c r="F332" s="22" t="s">
        <v>458</v>
      </c>
      <c r="G332" s="23"/>
      <c r="H332" s="24"/>
      <c r="I332" s="22"/>
      <c r="J332" s="35">
        <v>42463</v>
      </c>
    </row>
    <row r="333" spans="1:10">
      <c r="A333" t="str">
        <f>IF(ISNA(VLOOKUP(B333,'PERS-2016'!$B:$B,1,FALSE)),"inserire","ok")</f>
        <v>ok</v>
      </c>
      <c r="B333" t="str">
        <f t="shared" si="10"/>
        <v>rossettigianluca</v>
      </c>
      <c r="C333" t="str">
        <f t="shared" si="11"/>
        <v>rossettigianluca42463</v>
      </c>
      <c r="D333" s="1" t="s">
        <v>880</v>
      </c>
      <c r="E333" s="1" t="s">
        <v>111</v>
      </c>
      <c r="F333" s="22" t="s">
        <v>458</v>
      </c>
      <c r="G333" s="23"/>
      <c r="H333" s="22"/>
      <c r="I333" s="22"/>
      <c r="J333" s="35">
        <v>42463</v>
      </c>
    </row>
    <row r="334" spans="1:10">
      <c r="A334" t="str">
        <f>IF(ISNA(VLOOKUP(B334,'PERS-2016'!$B:$B,1,FALSE)),"inserire","ok")</f>
        <v>ok</v>
      </c>
      <c r="B334" t="str">
        <f t="shared" si="10"/>
        <v>rossiemanuele</v>
      </c>
      <c r="C334" t="str">
        <f t="shared" si="11"/>
        <v>rossiemanuele42463</v>
      </c>
      <c r="D334" s="1" t="s">
        <v>206</v>
      </c>
      <c r="E334" s="1" t="s">
        <v>95</v>
      </c>
      <c r="F334" s="22" t="s">
        <v>458</v>
      </c>
      <c r="G334" s="23"/>
      <c r="H334" s="24"/>
      <c r="I334" s="22"/>
      <c r="J334" s="35">
        <v>42463</v>
      </c>
    </row>
    <row r="335" spans="1:10">
      <c r="A335" t="str">
        <f>IF(ISNA(VLOOKUP(B335,'PERS-2016'!$B:$B,1,FALSE)),"inserire","ok")</f>
        <v>ok</v>
      </c>
      <c r="B335" t="str">
        <f t="shared" si="10"/>
        <v>salsiriccardo</v>
      </c>
      <c r="C335" t="str">
        <f t="shared" si="11"/>
        <v>salsiriccardo42463</v>
      </c>
      <c r="D335" s="1" t="s">
        <v>881</v>
      </c>
      <c r="E335" s="1" t="s">
        <v>250</v>
      </c>
      <c r="F335" s="1" t="s">
        <v>660</v>
      </c>
      <c r="G335" s="8"/>
      <c r="H335" s="1"/>
      <c r="I335" s="1"/>
      <c r="J335" s="35">
        <v>42463</v>
      </c>
    </row>
    <row r="336" spans="1:10">
      <c r="A336" t="str">
        <f>IF(ISNA(VLOOKUP(B336,'PERS-2016'!$B:$B,1,FALSE)),"inserire","ok")</f>
        <v>ok</v>
      </c>
      <c r="B336" t="str">
        <f t="shared" si="10"/>
        <v>saluccimassimo</v>
      </c>
      <c r="C336" t="str">
        <f t="shared" si="11"/>
        <v>saluccimassimo42463</v>
      </c>
      <c r="D336" s="1" t="s">
        <v>882</v>
      </c>
      <c r="E336" s="1" t="s">
        <v>142</v>
      </c>
      <c r="F336" s="22" t="s">
        <v>458</v>
      </c>
      <c r="G336" s="23"/>
      <c r="H336" s="24"/>
      <c r="I336" s="22"/>
      <c r="J336" s="35">
        <v>42463</v>
      </c>
    </row>
    <row r="337" spans="1:10">
      <c r="A337" t="str">
        <f>IF(ISNA(VLOOKUP(B337,'PERS-2016'!$B:$B,1,FALSE)),"inserire","ok")</f>
        <v>ok</v>
      </c>
      <c r="B337" t="str">
        <f t="shared" si="10"/>
        <v>salucciluca</v>
      </c>
      <c r="C337" t="str">
        <f t="shared" si="11"/>
        <v>salucciluca42463</v>
      </c>
      <c r="D337" s="1" t="s">
        <v>882</v>
      </c>
      <c r="E337" s="1" t="s">
        <v>11</v>
      </c>
      <c r="F337" s="22" t="s">
        <v>458</v>
      </c>
      <c r="G337" s="23"/>
      <c r="H337" s="22"/>
      <c r="I337" s="22"/>
      <c r="J337" s="35">
        <v>42463</v>
      </c>
    </row>
    <row r="338" spans="1:10">
      <c r="A338" t="str">
        <f>IF(ISNA(VLOOKUP(B338,'PERS-2016'!$B:$B,1,FALSE)),"inserire","ok")</f>
        <v>ok</v>
      </c>
      <c r="B338" t="str">
        <f t="shared" si="10"/>
        <v>sambuchifrancesco</v>
      </c>
      <c r="C338" t="str">
        <f t="shared" si="11"/>
        <v>sambuchifrancesco42463</v>
      </c>
      <c r="D338" s="1" t="s">
        <v>211</v>
      </c>
      <c r="E338" s="1" t="s">
        <v>23</v>
      </c>
      <c r="F338" s="1" t="s">
        <v>465</v>
      </c>
      <c r="G338" s="8">
        <v>7838346</v>
      </c>
      <c r="H338" s="9" t="s">
        <v>607</v>
      </c>
      <c r="I338" s="1">
        <v>3287182209</v>
      </c>
      <c r="J338" s="35">
        <v>42463</v>
      </c>
    </row>
    <row r="339" spans="1:10">
      <c r="A339" t="str">
        <f>IF(ISNA(VLOOKUP(B339,'PERS-2016'!$B:$B,1,FALSE)),"inserire","ok")</f>
        <v>ok</v>
      </c>
      <c r="B339" t="str">
        <f t="shared" si="10"/>
        <v>sanchionimassimo</v>
      </c>
      <c r="C339" t="str">
        <f t="shared" si="11"/>
        <v>sanchionimassimo42463</v>
      </c>
      <c r="D339" s="1" t="s">
        <v>883</v>
      </c>
      <c r="E339" s="1" t="s">
        <v>142</v>
      </c>
      <c r="F339" s="22" t="s">
        <v>458</v>
      </c>
      <c r="G339" s="23"/>
      <c r="H339" s="22"/>
      <c r="I339" s="22"/>
      <c r="J339" s="35">
        <v>42463</v>
      </c>
    </row>
    <row r="340" spans="1:10">
      <c r="A340" t="str">
        <f>IF(ISNA(VLOOKUP(B340,'PERS-2016'!$B:$B,1,FALSE)),"inserire","ok")</f>
        <v>ok</v>
      </c>
      <c r="B340" t="str">
        <f t="shared" si="10"/>
        <v>santarellimarco</v>
      </c>
      <c r="C340" t="str">
        <f t="shared" si="11"/>
        <v>santarellimarco42463</v>
      </c>
      <c r="D340" s="1" t="s">
        <v>214</v>
      </c>
      <c r="E340" s="1" t="s">
        <v>58</v>
      </c>
      <c r="F340" s="1" t="s">
        <v>464</v>
      </c>
      <c r="G340" s="8">
        <v>7835537</v>
      </c>
      <c r="H340" s="1"/>
      <c r="I340" s="1">
        <v>3391110108</v>
      </c>
      <c r="J340" s="35">
        <v>42463</v>
      </c>
    </row>
    <row r="341" spans="1:10">
      <c r="A341" t="str">
        <f>IF(ISNA(VLOOKUP(B341,'PERS-2016'!$B:$B,1,FALSE)),"inserire","ok")</f>
        <v>ok</v>
      </c>
      <c r="B341" t="str">
        <f t="shared" si="10"/>
        <v>savagejoanne</v>
      </c>
      <c r="C341" t="str">
        <f t="shared" si="11"/>
        <v>savagejoanne42463</v>
      </c>
      <c r="D341" s="1" t="s">
        <v>884</v>
      </c>
      <c r="E341" s="1" t="s">
        <v>885</v>
      </c>
      <c r="F341" s="22" t="s">
        <v>458</v>
      </c>
      <c r="G341" s="23"/>
      <c r="H341" s="22"/>
      <c r="I341" s="22"/>
      <c r="J341" s="35">
        <v>42463</v>
      </c>
    </row>
    <row r="342" spans="1:10">
      <c r="A342" t="str">
        <f>IF(ISNA(VLOOKUP(B342,'PERS-2016'!$B:$B,1,FALSE)),"inserire","ok")</f>
        <v>ok</v>
      </c>
      <c r="B342" t="str">
        <f t="shared" si="10"/>
        <v>sbrolinigiacomo</v>
      </c>
      <c r="C342" t="str">
        <f t="shared" si="11"/>
        <v>sbrolinigiacomo42463</v>
      </c>
      <c r="D342" s="1" t="s">
        <v>886</v>
      </c>
      <c r="E342" s="1" t="s">
        <v>6</v>
      </c>
      <c r="F342" s="22" t="s">
        <v>458</v>
      </c>
      <c r="G342" s="23"/>
      <c r="H342" s="22"/>
      <c r="I342" s="22"/>
      <c r="J342" s="35">
        <v>42463</v>
      </c>
    </row>
    <row r="343" spans="1:10">
      <c r="A343" t="str">
        <f>IF(ISNA(VLOOKUP(B343,'PERS-2016'!$B:$B,1,FALSE)),"inserire","ok")</f>
        <v>ok</v>
      </c>
      <c r="B343" t="str">
        <f t="shared" si="10"/>
        <v>scalogninimassimo</v>
      </c>
      <c r="C343" t="str">
        <f t="shared" si="11"/>
        <v>scalogninimassimo42463</v>
      </c>
      <c r="D343" s="1" t="s">
        <v>218</v>
      </c>
      <c r="E343" s="1" t="s">
        <v>142</v>
      </c>
      <c r="F343" s="22" t="s">
        <v>458</v>
      </c>
      <c r="G343" s="23"/>
      <c r="H343" s="24" t="s">
        <v>613</v>
      </c>
      <c r="I343" s="22">
        <v>3477002808</v>
      </c>
      <c r="J343" s="35">
        <v>42463</v>
      </c>
    </row>
    <row r="344" spans="1:10">
      <c r="A344" t="str">
        <f>IF(ISNA(VLOOKUP(B344,'PERS-2016'!$B:$B,1,FALSE)),"inserire","ok")</f>
        <v>ok</v>
      </c>
      <c r="B344" t="str">
        <f t="shared" si="10"/>
        <v>scatassasimone</v>
      </c>
      <c r="C344" t="str">
        <f t="shared" si="11"/>
        <v>scatassasimone42463</v>
      </c>
      <c r="D344" s="1" t="s">
        <v>219</v>
      </c>
      <c r="E344" s="1" t="s">
        <v>61</v>
      </c>
      <c r="F344" s="5" t="s">
        <v>462</v>
      </c>
      <c r="G344" s="8">
        <v>160838404</v>
      </c>
      <c r="H344" s="1"/>
      <c r="I344" s="1"/>
      <c r="J344" s="35">
        <v>42463</v>
      </c>
    </row>
    <row r="345" spans="1:10">
      <c r="A345" t="str">
        <f>IF(ISNA(VLOOKUP(B345,'PERS-2016'!$B:$B,1,FALSE)),"inserire","ok")</f>
        <v>ok</v>
      </c>
      <c r="B345" t="str">
        <f t="shared" si="10"/>
        <v>serafinistefano</v>
      </c>
      <c r="C345" t="str">
        <f t="shared" si="11"/>
        <v>serafinistefano42463</v>
      </c>
      <c r="D345" s="1" t="s">
        <v>220</v>
      </c>
      <c r="E345" s="1" t="s">
        <v>41</v>
      </c>
      <c r="F345" s="1" t="s">
        <v>462</v>
      </c>
      <c r="G345" s="8">
        <v>160866091</v>
      </c>
      <c r="H345" s="1"/>
      <c r="I345" s="1"/>
      <c r="J345" s="35">
        <v>42463</v>
      </c>
    </row>
    <row r="346" spans="1:10">
      <c r="A346" t="str">
        <f>IF(ISNA(VLOOKUP(B346,'PERS-2016'!$B:$B,1,FALSE)),"inserire","ok")</f>
        <v>ok</v>
      </c>
      <c r="B346" t="str">
        <f t="shared" si="10"/>
        <v>serafinialessio</v>
      </c>
      <c r="C346" t="str">
        <f t="shared" si="11"/>
        <v>serafinialessio42463</v>
      </c>
      <c r="D346" s="1" t="s">
        <v>220</v>
      </c>
      <c r="E346" s="1" t="s">
        <v>19</v>
      </c>
      <c r="F346" s="22" t="s">
        <v>458</v>
      </c>
      <c r="G346" s="23"/>
      <c r="H346" s="24"/>
      <c r="I346" s="22"/>
      <c r="J346" s="35">
        <v>42463</v>
      </c>
    </row>
    <row r="347" spans="1:10">
      <c r="A347" t="str">
        <f>IF(ISNA(VLOOKUP(B347,'PERS-2016'!$B:$B,1,FALSE)),"inserire","ok")</f>
        <v>ok</v>
      </c>
      <c r="B347" t="str">
        <f t="shared" si="10"/>
        <v>serfilippiluca</v>
      </c>
      <c r="C347" t="str">
        <f t="shared" si="11"/>
        <v>serfilippiluca42463</v>
      </c>
      <c r="D347" s="1" t="s">
        <v>887</v>
      </c>
      <c r="E347" s="1" t="s">
        <v>11</v>
      </c>
      <c r="F347" s="22" t="s">
        <v>458</v>
      </c>
      <c r="G347" s="23"/>
      <c r="H347" s="24"/>
      <c r="I347" s="22"/>
      <c r="J347" s="35">
        <v>42463</v>
      </c>
    </row>
    <row r="348" spans="1:10">
      <c r="A348" t="str">
        <f>IF(ISNA(VLOOKUP(B348,'PERS-2016'!$B:$B,1,FALSE)),"inserire","ok")</f>
        <v>ok</v>
      </c>
      <c r="B348" t="str">
        <f t="shared" si="10"/>
        <v>sgherridavide</v>
      </c>
      <c r="C348" t="str">
        <f t="shared" si="11"/>
        <v>sgherridavide42463</v>
      </c>
      <c r="D348" s="1" t="s">
        <v>888</v>
      </c>
      <c r="E348" s="1" t="s">
        <v>42</v>
      </c>
      <c r="F348" s="1" t="s">
        <v>464</v>
      </c>
      <c r="G348" s="8">
        <v>7835397</v>
      </c>
      <c r="H348" s="9"/>
      <c r="I348" s="1"/>
      <c r="J348" s="35">
        <v>42463</v>
      </c>
    </row>
    <row r="349" spans="1:10">
      <c r="A349" t="str">
        <f>IF(ISNA(VLOOKUP(B349,'PERS-2016'!$B:$B,1,FALSE)),"inserire","ok")</f>
        <v>ok</v>
      </c>
      <c r="B349" t="str">
        <f t="shared" si="10"/>
        <v>sideripaolo</v>
      </c>
      <c r="C349" t="str">
        <f t="shared" si="11"/>
        <v>sideripaolo42463</v>
      </c>
      <c r="D349" s="1" t="s">
        <v>889</v>
      </c>
      <c r="E349" s="1" t="s">
        <v>143</v>
      </c>
      <c r="F349" s="1" t="s">
        <v>465</v>
      </c>
      <c r="G349" s="8">
        <v>7838355</v>
      </c>
      <c r="H349" s="9"/>
      <c r="I349" s="1"/>
      <c r="J349" s="35">
        <v>42463</v>
      </c>
    </row>
    <row r="350" spans="1:10">
      <c r="A350" t="str">
        <f>IF(ISNA(VLOOKUP(B350,'PERS-2016'!$B:$B,1,FALSE)),"inserire","ok")</f>
        <v>ok</v>
      </c>
      <c r="B350" t="str">
        <f t="shared" si="10"/>
        <v>signoraccifederico</v>
      </c>
      <c r="C350" t="str">
        <f t="shared" si="11"/>
        <v>signoraccifederico42463</v>
      </c>
      <c r="D350" s="1" t="s">
        <v>890</v>
      </c>
      <c r="E350" s="1" t="s">
        <v>891</v>
      </c>
      <c r="F350" s="1" t="s">
        <v>465</v>
      </c>
      <c r="G350" s="8">
        <v>7838382</v>
      </c>
      <c r="H350" s="1"/>
      <c r="I350" s="1"/>
      <c r="J350" s="35">
        <v>42463</v>
      </c>
    </row>
    <row r="351" spans="1:10">
      <c r="A351" t="str">
        <f>IF(ISNA(VLOOKUP(B351,'PERS-2016'!$B:$B,1,FALSE)),"inserire","ok")</f>
        <v>ok</v>
      </c>
      <c r="B351" t="str">
        <f t="shared" si="10"/>
        <v>silvestrimarcello</v>
      </c>
      <c r="C351" t="str">
        <f t="shared" si="11"/>
        <v>silvestrimarcello42463</v>
      </c>
      <c r="D351" s="1" t="s">
        <v>221</v>
      </c>
      <c r="E351" s="1" t="s">
        <v>244</v>
      </c>
      <c r="F351" s="5" t="s">
        <v>463</v>
      </c>
      <c r="G351" s="8">
        <v>161092464</v>
      </c>
      <c r="H351" s="9"/>
      <c r="I351" s="1"/>
      <c r="J351" s="35">
        <v>42463</v>
      </c>
    </row>
    <row r="352" spans="1:10">
      <c r="A352" t="str">
        <f>IF(ISNA(VLOOKUP(B352,'PERS-2016'!$B:$B,1,FALSE)),"inserire","ok")</f>
        <v>ok</v>
      </c>
      <c r="B352" t="str">
        <f t="shared" si="10"/>
        <v>silvestrierwin</v>
      </c>
      <c r="C352" t="str">
        <f t="shared" si="11"/>
        <v>silvestrierwin42463</v>
      </c>
      <c r="D352" s="1" t="s">
        <v>221</v>
      </c>
      <c r="E352" s="1" t="s">
        <v>222</v>
      </c>
      <c r="F352" s="1" t="s">
        <v>463</v>
      </c>
      <c r="G352" s="8"/>
      <c r="H352" s="9" t="s">
        <v>616</v>
      </c>
      <c r="I352" s="1">
        <v>3939811575</v>
      </c>
      <c r="J352" s="35">
        <v>42463</v>
      </c>
    </row>
    <row r="353" spans="1:10">
      <c r="A353" t="str">
        <f>IF(ISNA(VLOOKUP(B353,'PERS-2016'!$B:$B,1,FALSE)),"inserire","ok")</f>
        <v>ok</v>
      </c>
      <c r="B353" t="str">
        <f t="shared" si="10"/>
        <v>simoncellialessandro</v>
      </c>
      <c r="C353" t="str">
        <f t="shared" si="11"/>
        <v>simoncellialessandro42463</v>
      </c>
      <c r="D353" s="1" t="s">
        <v>223</v>
      </c>
      <c r="E353" s="1" t="s">
        <v>94</v>
      </c>
      <c r="F353" s="1" t="s">
        <v>464</v>
      </c>
      <c r="G353" s="8">
        <v>7860881</v>
      </c>
      <c r="H353" s="1"/>
      <c r="I353" s="1">
        <v>3396546448</v>
      </c>
      <c r="J353" s="35">
        <v>42463</v>
      </c>
    </row>
    <row r="354" spans="1:10">
      <c r="A354" t="str">
        <f>IF(ISNA(VLOOKUP(B354,'PERS-2016'!$B:$B,1,FALSE)),"inserire","ok")</f>
        <v>ok</v>
      </c>
      <c r="B354" t="str">
        <f t="shared" si="10"/>
        <v>Simoncinimarco</v>
      </c>
      <c r="C354" t="str">
        <f t="shared" si="11"/>
        <v>Simoncinimarco42463</v>
      </c>
      <c r="D354" s="1" t="s">
        <v>224</v>
      </c>
      <c r="E354" s="1" t="s">
        <v>58</v>
      </c>
      <c r="F354" s="1" t="s">
        <v>461</v>
      </c>
      <c r="G354" s="8"/>
      <c r="H354" s="1"/>
      <c r="I354" s="1"/>
      <c r="J354" s="35">
        <v>42463</v>
      </c>
    </row>
    <row r="355" spans="1:10">
      <c r="A355" t="str">
        <f>IF(ISNA(VLOOKUP(B355,'PERS-2016'!$B:$B,1,FALSE)),"inserire","ok")</f>
        <v>ok</v>
      </c>
      <c r="B355" t="str">
        <f t="shared" si="10"/>
        <v>spadonifederico</v>
      </c>
      <c r="C355" t="str">
        <f t="shared" si="11"/>
        <v>spadonifederico42463</v>
      </c>
      <c r="D355" s="1" t="s">
        <v>892</v>
      </c>
      <c r="E355" s="1" t="s">
        <v>891</v>
      </c>
      <c r="F355" s="1" t="s">
        <v>655</v>
      </c>
      <c r="G355" s="8"/>
      <c r="H355" s="1"/>
      <c r="I355" s="1"/>
      <c r="J355" s="35">
        <v>42463</v>
      </c>
    </row>
    <row r="356" spans="1:10">
      <c r="A356" t="str">
        <f>IF(ISNA(VLOOKUP(B356,'PERS-2016'!$B:$B,1,FALSE)),"inserire","ok")</f>
        <v>ok</v>
      </c>
      <c r="B356" t="str">
        <f t="shared" si="10"/>
        <v>sparaccaalessandro</v>
      </c>
      <c r="C356" t="str">
        <f t="shared" si="11"/>
        <v>sparaccaalessandro42463</v>
      </c>
      <c r="D356" s="1" t="s">
        <v>227</v>
      </c>
      <c r="E356" s="1" t="s">
        <v>94</v>
      </c>
      <c r="F356" s="22" t="s">
        <v>458</v>
      </c>
      <c r="G356" s="23"/>
      <c r="H356" s="22"/>
      <c r="I356" s="22"/>
      <c r="J356" s="35">
        <v>42463</v>
      </c>
    </row>
    <row r="357" spans="1:10">
      <c r="A357" t="str">
        <f>IF(ISNA(VLOOKUP(B357,'PERS-2016'!$B:$B,1,FALSE)),"inserire","ok")</f>
        <v>ok</v>
      </c>
      <c r="B357" t="str">
        <f t="shared" si="10"/>
        <v>sperandeigiovanni</v>
      </c>
      <c r="C357" t="str">
        <f t="shared" si="11"/>
        <v>sperandeigiovanni42463</v>
      </c>
      <c r="D357" s="1" t="s">
        <v>893</v>
      </c>
      <c r="E357" s="1" t="s">
        <v>46</v>
      </c>
      <c r="F357" s="1" t="s">
        <v>462</v>
      </c>
      <c r="G357" s="8"/>
      <c r="H357" s="9"/>
      <c r="I357" s="1"/>
      <c r="J357" s="35">
        <v>42463</v>
      </c>
    </row>
    <row r="358" spans="1:10">
      <c r="A358" t="str">
        <f>IF(ISNA(VLOOKUP(B358,'PERS-2016'!$B:$B,1,FALSE)),"inserire","ok")</f>
        <v>ok</v>
      </c>
      <c r="B358" t="str">
        <f t="shared" si="10"/>
        <v>spezidaniele</v>
      </c>
      <c r="C358" t="str">
        <f t="shared" si="11"/>
        <v>spezidaniele42463</v>
      </c>
      <c r="D358" s="1" t="s">
        <v>894</v>
      </c>
      <c r="E358" s="1" t="s">
        <v>63</v>
      </c>
      <c r="F358" s="1" t="s">
        <v>471</v>
      </c>
      <c r="G358" s="8"/>
      <c r="H358" s="1"/>
      <c r="I358" s="1"/>
      <c r="J358" s="35">
        <v>42463</v>
      </c>
    </row>
    <row r="359" spans="1:10">
      <c r="A359" t="str">
        <f>IF(ISNA(VLOOKUP(B359,'PERS-2016'!$B:$B,1,FALSE)),"inserire","ok")</f>
        <v>ok</v>
      </c>
      <c r="B359" t="str">
        <f t="shared" si="10"/>
        <v>taleviluigi</v>
      </c>
      <c r="C359" t="str">
        <f t="shared" si="11"/>
        <v>taleviluigi42463</v>
      </c>
      <c r="D359" s="1" t="s">
        <v>895</v>
      </c>
      <c r="E359" s="1" t="s">
        <v>231</v>
      </c>
      <c r="F359" s="22" t="s">
        <v>458</v>
      </c>
      <c r="G359" s="23"/>
      <c r="H359" s="24" t="s">
        <v>620</v>
      </c>
      <c r="I359" s="22">
        <v>3280522091</v>
      </c>
      <c r="J359" s="35">
        <v>42463</v>
      </c>
    </row>
    <row r="360" spans="1:10">
      <c r="A360" t="str">
        <f>IF(ISNA(VLOOKUP(B360,'PERS-2016'!$B:$B,1,FALSE)),"inserire","ok")</f>
        <v>ok</v>
      </c>
      <c r="B360" t="str">
        <f t="shared" si="10"/>
        <v>terminesidanilo</v>
      </c>
      <c r="C360" t="str">
        <f t="shared" si="11"/>
        <v>terminesidanilo42463</v>
      </c>
      <c r="D360" s="1" t="s">
        <v>896</v>
      </c>
      <c r="E360" s="1" t="s">
        <v>897</v>
      </c>
      <c r="F360" s="1" t="s">
        <v>477</v>
      </c>
      <c r="G360" s="8"/>
      <c r="H360" s="1"/>
      <c r="I360" s="1"/>
      <c r="J360" s="35">
        <v>42463</v>
      </c>
    </row>
    <row r="361" spans="1:10">
      <c r="A361" t="str">
        <f>IF(ISNA(VLOOKUP(B361,'PERS-2016'!$B:$B,1,FALSE)),"inserire","ok")</f>
        <v>ok</v>
      </c>
      <c r="B361" t="str">
        <f t="shared" si="10"/>
        <v>terminesimatteo</v>
      </c>
      <c r="C361" t="str">
        <f t="shared" si="11"/>
        <v>terminesimatteo42463</v>
      </c>
      <c r="D361" s="1" t="s">
        <v>896</v>
      </c>
      <c r="E361" s="1" t="s">
        <v>25</v>
      </c>
      <c r="F361" s="1" t="s">
        <v>457</v>
      </c>
      <c r="G361" s="8"/>
      <c r="H361" s="9"/>
      <c r="I361" s="1"/>
      <c r="J361" s="35">
        <v>42463</v>
      </c>
    </row>
    <row r="362" spans="1:10">
      <c r="A362" t="str">
        <f>IF(ISNA(VLOOKUP(B362,'PERS-2016'!$B:$B,1,FALSE)),"inserire","ok")</f>
        <v>ok</v>
      </c>
      <c r="B362" t="str">
        <f t="shared" si="10"/>
        <v>tombarigianluca</v>
      </c>
      <c r="C362" t="str">
        <f t="shared" si="11"/>
        <v>tombarigianluca42463</v>
      </c>
      <c r="D362" s="1" t="s">
        <v>236</v>
      </c>
      <c r="E362" s="1" t="s">
        <v>111</v>
      </c>
      <c r="F362" s="1" t="s">
        <v>464</v>
      </c>
      <c r="G362" s="8"/>
      <c r="H362" s="9"/>
      <c r="I362" s="1"/>
      <c r="J362" s="35">
        <v>42463</v>
      </c>
    </row>
    <row r="363" spans="1:10">
      <c r="A363" t="str">
        <f>IF(ISNA(VLOOKUP(B363,'PERS-2016'!$B:$B,1,FALSE)),"inserire","ok")</f>
        <v>ok</v>
      </c>
      <c r="B363" t="str">
        <f t="shared" si="10"/>
        <v>tombarimichele</v>
      </c>
      <c r="C363" t="str">
        <f t="shared" si="11"/>
        <v>tombarimichele42463</v>
      </c>
      <c r="D363" s="1" t="s">
        <v>236</v>
      </c>
      <c r="E363" s="1" t="s">
        <v>129</v>
      </c>
      <c r="F363" s="1" t="s">
        <v>462</v>
      </c>
      <c r="G363" s="8"/>
      <c r="H363" s="1"/>
      <c r="I363" s="1"/>
      <c r="J363" s="35">
        <v>42463</v>
      </c>
    </row>
    <row r="364" spans="1:10">
      <c r="A364" t="str">
        <f>IF(ISNA(VLOOKUP(B364,'PERS-2016'!$B:$B,1,FALSE)),"inserire","ok")</f>
        <v>ok</v>
      </c>
      <c r="B364" t="str">
        <f t="shared" si="10"/>
        <v>tontidaniele</v>
      </c>
      <c r="C364" t="str">
        <f t="shared" si="11"/>
        <v>tontidaniele42463</v>
      </c>
      <c r="D364" s="1" t="s">
        <v>898</v>
      </c>
      <c r="E364" s="1" t="s">
        <v>63</v>
      </c>
      <c r="F364" s="22" t="s">
        <v>458</v>
      </c>
      <c r="G364" s="23"/>
      <c r="H364" s="24"/>
      <c r="I364" s="22"/>
      <c r="J364" s="35">
        <v>42463</v>
      </c>
    </row>
    <row r="365" spans="1:10">
      <c r="A365" t="str">
        <f>IF(ISNA(VLOOKUP(B365,'PERS-2016'!$B:$B,1,FALSE)),"inserire","ok")</f>
        <v>ok</v>
      </c>
      <c r="B365" t="str">
        <f t="shared" si="10"/>
        <v>tordisimone</v>
      </c>
      <c r="C365" t="str">
        <f t="shared" si="11"/>
        <v>tordisimone42463</v>
      </c>
      <c r="D365" s="1" t="s">
        <v>240</v>
      </c>
      <c r="E365" s="1" t="s">
        <v>61</v>
      </c>
      <c r="F365" s="22" t="s">
        <v>458</v>
      </c>
      <c r="G365" s="23"/>
      <c r="H365" s="24"/>
      <c r="I365" s="22"/>
      <c r="J365" s="35">
        <v>42463</v>
      </c>
    </row>
    <row r="366" spans="1:10">
      <c r="A366" t="str">
        <f>IF(ISNA(VLOOKUP(B366,'PERS-2016'!$B:$B,1,FALSE)),"inserire","ok")</f>
        <v>ok</v>
      </c>
      <c r="B366" t="str">
        <f t="shared" si="10"/>
        <v>torsaniroberto</v>
      </c>
      <c r="C366" t="str">
        <f t="shared" si="11"/>
        <v>torsaniroberto42463</v>
      </c>
      <c r="D366" s="1" t="s">
        <v>899</v>
      </c>
      <c r="E366" s="1" t="s">
        <v>157</v>
      </c>
      <c r="F366" s="1" t="s">
        <v>464</v>
      </c>
      <c r="G366" s="8">
        <v>7835399</v>
      </c>
      <c r="H366" s="1"/>
      <c r="I366" s="1"/>
      <c r="J366" s="35">
        <v>42463</v>
      </c>
    </row>
    <row r="367" spans="1:10">
      <c r="A367" t="str">
        <f>IF(ISNA(VLOOKUP(B367,'PERS-2016'!$B:$B,1,FALSE)),"inserire","ok")</f>
        <v>ok</v>
      </c>
      <c r="B367" t="str">
        <f t="shared" si="10"/>
        <v>valentinifilippo</v>
      </c>
      <c r="C367" t="str">
        <f t="shared" si="11"/>
        <v>valentinifilippo42463</v>
      </c>
      <c r="D367" s="1" t="s">
        <v>242</v>
      </c>
      <c r="E367" s="1" t="s">
        <v>166</v>
      </c>
      <c r="F367" s="1" t="s">
        <v>464</v>
      </c>
      <c r="G367" s="8">
        <v>7835404</v>
      </c>
      <c r="H367" s="9"/>
      <c r="I367" s="1"/>
      <c r="J367" s="35">
        <v>42463</v>
      </c>
    </row>
    <row r="368" spans="1:10">
      <c r="A368" t="str">
        <f>IF(ISNA(VLOOKUP(B368,'PERS-2016'!$B:$B,1,FALSE)),"inserire","ok")</f>
        <v>ok</v>
      </c>
      <c r="B368" t="str">
        <f t="shared" si="10"/>
        <v>venturistefano</v>
      </c>
      <c r="C368" t="str">
        <f t="shared" si="11"/>
        <v>venturistefano42463</v>
      </c>
      <c r="D368" s="1" t="s">
        <v>900</v>
      </c>
      <c r="E368" s="1" t="s">
        <v>41</v>
      </c>
      <c r="F368" s="1" t="s">
        <v>464</v>
      </c>
      <c r="G368" s="8">
        <v>7835401</v>
      </c>
      <c r="H368" s="9"/>
      <c r="I368" s="1"/>
      <c r="J368" s="35">
        <v>42463</v>
      </c>
    </row>
    <row r="369" spans="1:10">
      <c r="A369" t="str">
        <f>IF(ISNA(VLOOKUP(B369,'PERS-2016'!$B:$B,1,FALSE)),"inserire","ok")</f>
        <v>ok</v>
      </c>
      <c r="B369" t="str">
        <f t="shared" si="10"/>
        <v>venturinieraldo</v>
      </c>
      <c r="C369" t="str">
        <f t="shared" si="11"/>
        <v>venturinieraldo42463</v>
      </c>
      <c r="D369" s="1" t="s">
        <v>246</v>
      </c>
      <c r="E369" s="1" t="s">
        <v>247</v>
      </c>
      <c r="F369" s="1" t="s">
        <v>488</v>
      </c>
      <c r="G369" s="8">
        <v>7838829</v>
      </c>
      <c r="H369" s="1"/>
      <c r="I369" s="1"/>
      <c r="J369" s="35">
        <v>42463</v>
      </c>
    </row>
    <row r="370" spans="1:10">
      <c r="A370" t="str">
        <f>IF(ISNA(VLOOKUP(B370,'PERS-2016'!$B:$B,1,FALSE)),"inserire","ok")</f>
        <v>ok</v>
      </c>
      <c r="B370" t="str">
        <f t="shared" si="10"/>
        <v>verniriccardo</v>
      </c>
      <c r="C370" t="str">
        <f t="shared" si="11"/>
        <v>verniriccardo42463</v>
      </c>
      <c r="D370" s="1" t="s">
        <v>249</v>
      </c>
      <c r="E370" s="1" t="s">
        <v>250</v>
      </c>
      <c r="F370" s="1" t="s">
        <v>464</v>
      </c>
      <c r="G370" s="8">
        <v>7835531</v>
      </c>
      <c r="H370" s="9" t="s">
        <v>631</v>
      </c>
      <c r="I370" s="1">
        <v>3484221181</v>
      </c>
      <c r="J370" s="35">
        <v>42463</v>
      </c>
    </row>
    <row r="371" spans="1:10">
      <c r="A371" t="str">
        <f>IF(ISNA(VLOOKUP(B371,'PERS-2016'!$B:$B,1,FALSE)),"inserire","ok")</f>
        <v>ok</v>
      </c>
      <c r="B371" t="str">
        <f t="shared" si="10"/>
        <v>vincenzinicola</v>
      </c>
      <c r="C371" t="str">
        <f t="shared" si="11"/>
        <v>vincenzinicola42463</v>
      </c>
      <c r="D371" s="1" t="s">
        <v>251</v>
      </c>
      <c r="E371" s="1" t="s">
        <v>79</v>
      </c>
      <c r="F371" s="22" t="s">
        <v>458</v>
      </c>
      <c r="G371" s="23"/>
      <c r="H371" s="24"/>
      <c r="I371" s="22"/>
      <c r="J371" s="35">
        <v>42463</v>
      </c>
    </row>
    <row r="372" spans="1:10">
      <c r="A372" t="str">
        <f>IF(ISNA(VLOOKUP(B372,'PERS-2016'!$B:$B,1,FALSE)),"inserire","ok")</f>
        <v>ok</v>
      </c>
      <c r="B372" t="str">
        <f t="shared" si="10"/>
        <v>virgilipatrizio</v>
      </c>
      <c r="C372" t="str">
        <f t="shared" si="11"/>
        <v>virgilipatrizio42463</v>
      </c>
      <c r="D372" s="1" t="s">
        <v>901</v>
      </c>
      <c r="E372" s="1" t="s">
        <v>902</v>
      </c>
      <c r="F372" s="1" t="s">
        <v>462</v>
      </c>
      <c r="G372" s="8"/>
      <c r="H372" s="9"/>
      <c r="I372" s="1"/>
      <c r="J372" s="35">
        <v>42463</v>
      </c>
    </row>
    <row r="373" spans="1:10">
      <c r="A373" t="str">
        <f>IF(ISNA(VLOOKUP(B373,'PERS-2016'!$B:$B,1,FALSE)),"inserire","ok")</f>
        <v>ok</v>
      </c>
      <c r="B373" t="str">
        <f t="shared" si="10"/>
        <v>virgiligiacomo</v>
      </c>
      <c r="C373" t="str">
        <f t="shared" si="11"/>
        <v>virgiligiacomo42463</v>
      </c>
      <c r="D373" s="1" t="s">
        <v>901</v>
      </c>
      <c r="E373" s="1" t="s">
        <v>6</v>
      </c>
      <c r="F373" s="1" t="s">
        <v>462</v>
      </c>
      <c r="G373" s="8"/>
      <c r="H373" s="9"/>
      <c r="I373" s="1"/>
      <c r="J373" s="35">
        <v>42463</v>
      </c>
    </row>
    <row r="374" spans="1:10">
      <c r="A374" t="str">
        <f>IF(ISNA(VLOOKUP(B374,'PERS-2016'!$B:$B,1,FALSE)),"inserire","ok")</f>
        <v>ok</v>
      </c>
      <c r="B374" t="str">
        <f t="shared" si="10"/>
        <v>vitalimarco</v>
      </c>
      <c r="C374" t="str">
        <f t="shared" si="11"/>
        <v>vitalimarco42463</v>
      </c>
      <c r="D374" s="1" t="s">
        <v>254</v>
      </c>
      <c r="E374" s="1" t="s">
        <v>58</v>
      </c>
      <c r="F374" s="1" t="s">
        <v>658</v>
      </c>
      <c r="G374" s="8" t="s">
        <v>661</v>
      </c>
      <c r="H374" s="9"/>
      <c r="I374" s="1"/>
      <c r="J374" s="35">
        <v>42463</v>
      </c>
    </row>
    <row r="375" spans="1:10">
      <c r="A375" t="str">
        <f>IF(ISNA(VLOOKUP(B375,'PERS-2016'!$B:$B,1,FALSE)),"inserire","ok")</f>
        <v>ok</v>
      </c>
      <c r="B375" t="str">
        <f t="shared" si="10"/>
        <v>zaccarabruno</v>
      </c>
      <c r="C375" t="str">
        <f t="shared" si="11"/>
        <v>zaccarabruno42463</v>
      </c>
      <c r="D375" s="1" t="s">
        <v>903</v>
      </c>
      <c r="E375" s="1" t="s">
        <v>904</v>
      </c>
      <c r="F375" s="5" t="s">
        <v>646</v>
      </c>
      <c r="G375" s="10"/>
      <c r="H375" s="11"/>
      <c r="I375" s="1"/>
      <c r="J375" s="35">
        <v>42463</v>
      </c>
    </row>
    <row r="376" spans="1:10">
      <c r="A376" t="str">
        <f>IF(ISNA(VLOOKUP(B376,'PERS-2016'!$B:$B,1,FALSE)),"inserire","ok")</f>
        <v>ok</v>
      </c>
      <c r="B376" t="str">
        <f t="shared" si="10"/>
        <v>zampolinimarcello</v>
      </c>
      <c r="C376" t="str">
        <f t="shared" si="11"/>
        <v>zampolinimarcello42463</v>
      </c>
      <c r="D376" s="1" t="s">
        <v>257</v>
      </c>
      <c r="E376" s="1" t="s">
        <v>244</v>
      </c>
      <c r="F376" s="1" t="s">
        <v>463</v>
      </c>
      <c r="G376" s="8">
        <v>161092463</v>
      </c>
      <c r="H376" s="1"/>
      <c r="I376" s="1"/>
      <c r="J376" s="35">
        <v>42463</v>
      </c>
    </row>
    <row r="377" spans="1:10">
      <c r="A377" t="str">
        <f>IF(ISNA(VLOOKUP(B377,'PERS-2016'!$B:$B,1,FALSE)),"inserire","ok")</f>
        <v>ok</v>
      </c>
      <c r="B377" t="str">
        <f t="shared" si="10"/>
        <v>zangolimichele</v>
      </c>
      <c r="C377" t="str">
        <f t="shared" si="11"/>
        <v>zangolimichele42463</v>
      </c>
      <c r="D377" s="1" t="s">
        <v>905</v>
      </c>
      <c r="E377" s="1" t="s">
        <v>129</v>
      </c>
      <c r="F377" s="1" t="s">
        <v>662</v>
      </c>
      <c r="G377" s="8"/>
      <c r="H377" s="9"/>
      <c r="I377" s="1"/>
      <c r="J377" s="35">
        <v>42463</v>
      </c>
    </row>
    <row r="378" spans="1:10">
      <c r="A378" t="str">
        <f>IF(ISNA(VLOOKUP(B378,'PERS-2016'!$B:$B,1,FALSE)),"inserire","ok")</f>
        <v>ok</v>
      </c>
      <c r="B378" t="str">
        <f t="shared" si="10"/>
        <v>zonghettigiuseppe</v>
      </c>
      <c r="C378" t="str">
        <f t="shared" si="11"/>
        <v>zonghettigiuseppe42463</v>
      </c>
      <c r="D378" s="1" t="s">
        <v>259</v>
      </c>
      <c r="E378" s="1" t="s">
        <v>65</v>
      </c>
      <c r="F378" s="1" t="s">
        <v>462</v>
      </c>
      <c r="G378" s="8">
        <v>160838403</v>
      </c>
      <c r="H378" s="1"/>
      <c r="I378" s="1"/>
      <c r="J378" s="35">
        <v>42463</v>
      </c>
    </row>
    <row r="379" spans="1:10">
      <c r="A379" t="str">
        <f>IF(ISNA(VLOOKUP(B379,'PERS-2016'!$B:$B,1,FALSE)),"inserire","ok")</f>
        <v>ok</v>
      </c>
      <c r="B379" t="str">
        <f t="shared" si="10"/>
        <v>allegrucciandrea</v>
      </c>
      <c r="C379" t="str">
        <f t="shared" si="11"/>
        <v>allegrucciandrea42470</v>
      </c>
      <c r="D379" t="s">
        <v>786</v>
      </c>
      <c r="E379" t="s">
        <v>76</v>
      </c>
      <c r="F379" s="5" t="s">
        <v>646</v>
      </c>
      <c r="G379" s="10"/>
      <c r="H379" s="11"/>
      <c r="I379" s="5"/>
      <c r="J379" s="35">
        <v>42470</v>
      </c>
    </row>
    <row r="380" spans="1:10">
      <c r="A380" t="str">
        <f>IF(ISNA(VLOOKUP(B380,'PERS-2016'!$B:$B,1,FALSE)),"inserire","ok")</f>
        <v>ok</v>
      </c>
      <c r="B380" t="str">
        <f t="shared" si="10"/>
        <v>amadoriraul</v>
      </c>
      <c r="C380" t="str">
        <f t="shared" si="11"/>
        <v>amadoriraul42470</v>
      </c>
      <c r="D380" t="s">
        <v>14</v>
      </c>
      <c r="E380" t="s">
        <v>15</v>
      </c>
      <c r="F380" s="5" t="s">
        <v>646</v>
      </c>
      <c r="G380" s="10">
        <v>161018487</v>
      </c>
      <c r="H380" s="5"/>
      <c r="I380" s="5"/>
      <c r="J380" s="35">
        <v>42470</v>
      </c>
    </row>
    <row r="381" spans="1:10">
      <c r="A381" t="str">
        <f>IF(ISNA(VLOOKUP(B381,'PERS-2016'!$B:$B,1,FALSE)),"inserire","ok")</f>
        <v>ok</v>
      </c>
      <c r="B381" t="str">
        <f t="shared" si="10"/>
        <v>bacchiellicarlo</v>
      </c>
      <c r="C381" t="str">
        <f t="shared" si="11"/>
        <v>bacchiellicarlo42470</v>
      </c>
      <c r="D381" t="s">
        <v>26</v>
      </c>
      <c r="E381" t="s">
        <v>27</v>
      </c>
      <c r="F381" s="5" t="s">
        <v>463</v>
      </c>
      <c r="G381" s="10">
        <v>160991826</v>
      </c>
      <c r="H381" s="11" t="s">
        <v>503</v>
      </c>
      <c r="I381" s="5">
        <v>3334552939</v>
      </c>
      <c r="J381" s="35">
        <v>42470</v>
      </c>
    </row>
    <row r="382" spans="1:10">
      <c r="A382" t="str">
        <f>IF(ISNA(VLOOKUP(B382,'PERS-2016'!$B:$B,1,FALSE)),"inserire","ok")</f>
        <v>ok</v>
      </c>
      <c r="B382" t="str">
        <f t="shared" si="10"/>
        <v>bastianelliluca</v>
      </c>
      <c r="C382" t="str">
        <f t="shared" si="11"/>
        <v>bastianelliluca42470</v>
      </c>
      <c r="D382" t="s">
        <v>33</v>
      </c>
      <c r="E382" t="s">
        <v>11</v>
      </c>
      <c r="F382" s="5" t="s">
        <v>463</v>
      </c>
      <c r="G382" s="10">
        <v>161003565</v>
      </c>
      <c r="H382" s="11" t="s">
        <v>508</v>
      </c>
      <c r="I382" s="5">
        <v>3480448117</v>
      </c>
      <c r="J382" s="35">
        <v>42470</v>
      </c>
    </row>
    <row r="383" spans="1:10">
      <c r="A383" t="str">
        <f>IF(ISNA(VLOOKUP(B383,'PERS-2016'!$B:$B,1,FALSE)),"inserire","ok")</f>
        <v>ok</v>
      </c>
      <c r="B383" t="str">
        <f t="shared" si="10"/>
        <v>bilottamassimo</v>
      </c>
      <c r="C383" t="str">
        <f t="shared" si="11"/>
        <v>bilottamassimo42470</v>
      </c>
      <c r="D383" t="s">
        <v>798</v>
      </c>
      <c r="E383" t="s">
        <v>142</v>
      </c>
      <c r="F383" s="5" t="s">
        <v>646</v>
      </c>
      <c r="G383" s="10"/>
      <c r="H383" s="5"/>
      <c r="I383" s="5"/>
      <c r="J383" s="35">
        <v>42470</v>
      </c>
    </row>
    <row r="384" spans="1:10">
      <c r="A384" t="str">
        <f>IF(ISNA(VLOOKUP(B384,'PERS-2016'!$B:$B,1,FALSE)),"inserire","ok")</f>
        <v>ok</v>
      </c>
      <c r="B384" t="str">
        <f t="shared" si="10"/>
        <v>brunellialberto</v>
      </c>
      <c r="C384" t="str">
        <f t="shared" si="11"/>
        <v>brunellialberto42470</v>
      </c>
      <c r="D384" t="s">
        <v>53</v>
      </c>
      <c r="E384" t="s">
        <v>54</v>
      </c>
      <c r="F384" s="5" t="s">
        <v>458</v>
      </c>
      <c r="G384" s="10"/>
      <c r="H384" s="5"/>
      <c r="I384" s="5"/>
      <c r="J384" s="35">
        <v>42470</v>
      </c>
    </row>
    <row r="385" spans="1:10">
      <c r="A385" t="str">
        <f>IF(ISNA(VLOOKUP(B385,'PERS-2016'!$B:$B,1,FALSE)),"inserire","ok")</f>
        <v>ok</v>
      </c>
      <c r="B385" t="str">
        <f t="shared" si="10"/>
        <v>buccarinimarco</v>
      </c>
      <c r="C385" t="str">
        <f t="shared" si="11"/>
        <v>buccarinimarco42470</v>
      </c>
      <c r="D385" t="s">
        <v>802</v>
      </c>
      <c r="E385" t="s">
        <v>58</v>
      </c>
      <c r="F385" s="5" t="s">
        <v>463</v>
      </c>
      <c r="G385" s="10"/>
      <c r="H385" s="11"/>
      <c r="I385" s="5"/>
      <c r="J385" s="35">
        <v>42470</v>
      </c>
    </row>
    <row r="386" spans="1:10">
      <c r="A386" t="str">
        <f>IF(ISNA(VLOOKUP(B386,'PERS-2016'!$B:$B,1,FALSE)),"inserire","ok")</f>
        <v>ok</v>
      </c>
      <c r="B386" t="str">
        <f t="shared" si="10"/>
        <v>caldarimarco</v>
      </c>
      <c r="C386" t="str">
        <f t="shared" si="11"/>
        <v>caldarimarco42470</v>
      </c>
      <c r="D386" t="s">
        <v>805</v>
      </c>
      <c r="E386" t="s">
        <v>58</v>
      </c>
      <c r="F386" s="5" t="s">
        <v>652</v>
      </c>
      <c r="G386" s="10"/>
      <c r="H386" s="11"/>
      <c r="I386" s="5"/>
      <c r="J386" s="35">
        <v>42470</v>
      </c>
    </row>
    <row r="387" spans="1:10">
      <c r="A387" t="str">
        <f>IF(ISNA(VLOOKUP(B387,'PERS-2016'!$B:$B,1,FALSE)),"inserire","ok")</f>
        <v>ok</v>
      </c>
      <c r="B387" t="str">
        <f t="shared" ref="B387:B450" si="12">SUBSTITUTE(D387&amp;E387," ","")</f>
        <v>calesinifilippo</v>
      </c>
      <c r="C387" t="str">
        <f t="shared" ref="C387:C450" si="13">B387&amp;J387</f>
        <v>calesinifilippo42470</v>
      </c>
      <c r="D387" t="s">
        <v>806</v>
      </c>
      <c r="E387" t="s">
        <v>166</v>
      </c>
      <c r="F387" s="5" t="s">
        <v>458</v>
      </c>
      <c r="G387" s="10"/>
      <c r="H387" s="11"/>
      <c r="I387" s="5"/>
      <c r="J387" s="35">
        <v>42470</v>
      </c>
    </row>
    <row r="388" spans="1:10">
      <c r="A388" t="str">
        <f>IF(ISNA(VLOOKUP(B388,'PERS-2016'!$B:$B,1,FALSE)),"inserire","ok")</f>
        <v>ok</v>
      </c>
      <c r="B388" t="str">
        <f t="shared" si="12"/>
        <v>camillinisimone</v>
      </c>
      <c r="C388" t="str">
        <f t="shared" si="13"/>
        <v>camillinisimone42470</v>
      </c>
      <c r="D388" t="s">
        <v>60</v>
      </c>
      <c r="E388" t="s">
        <v>61</v>
      </c>
      <c r="F388" s="5" t="s">
        <v>462</v>
      </c>
      <c r="G388" s="10">
        <v>160064143</v>
      </c>
      <c r="H388" s="11" t="s">
        <v>522</v>
      </c>
      <c r="I388" s="5">
        <v>3343117797</v>
      </c>
      <c r="J388" s="35">
        <v>42470</v>
      </c>
    </row>
    <row r="389" spans="1:10">
      <c r="A389" t="str">
        <f>IF(ISNA(VLOOKUP(B389,'PERS-2016'!$B:$B,1,FALSE)),"inserire","ok")</f>
        <v>ok</v>
      </c>
      <c r="B389" t="str">
        <f t="shared" si="12"/>
        <v>campagnadaniele</v>
      </c>
      <c r="C389" t="str">
        <f t="shared" si="13"/>
        <v>campagnadaniele42470</v>
      </c>
      <c r="D389" t="s">
        <v>62</v>
      </c>
      <c r="E389" t="s">
        <v>63</v>
      </c>
      <c r="F389" s="5" t="s">
        <v>646</v>
      </c>
      <c r="G389" s="10">
        <v>161039462</v>
      </c>
      <c r="H389" s="5"/>
      <c r="I389" s="5"/>
      <c r="J389" s="35">
        <v>42470</v>
      </c>
    </row>
    <row r="390" spans="1:10">
      <c r="A390" t="str">
        <f>IF(ISNA(VLOOKUP(B390,'PERS-2016'!$B:$B,1,FALSE)),"inserire","ok")</f>
        <v>ok</v>
      </c>
      <c r="B390" t="str">
        <f t="shared" si="12"/>
        <v>cardettaadriano</v>
      </c>
      <c r="C390" t="str">
        <f t="shared" si="13"/>
        <v>cardettaadriano42470</v>
      </c>
      <c r="D390" t="s">
        <v>66</v>
      </c>
      <c r="E390" t="s">
        <v>67</v>
      </c>
      <c r="F390" s="5" t="s">
        <v>458</v>
      </c>
      <c r="G390" s="10"/>
      <c r="H390" s="5"/>
      <c r="I390" s="5"/>
      <c r="J390" s="35">
        <v>42470</v>
      </c>
    </row>
    <row r="391" spans="1:10">
      <c r="A391" t="str">
        <f>IF(ISNA(VLOOKUP(B391,'PERS-2016'!$B:$B,1,FALSE)),"inserire","ok")</f>
        <v>ok</v>
      </c>
      <c r="B391" t="str">
        <f t="shared" si="12"/>
        <v>cosentinovincenzo</v>
      </c>
      <c r="C391" t="str">
        <f t="shared" si="13"/>
        <v>cosentinovincenzo42470</v>
      </c>
      <c r="D391" t="s">
        <v>80</v>
      </c>
      <c r="E391" t="s">
        <v>81</v>
      </c>
      <c r="F391" s="5" t="s">
        <v>463</v>
      </c>
      <c r="G391" s="10">
        <v>150909383</v>
      </c>
      <c r="H391" s="11" t="s">
        <v>531</v>
      </c>
      <c r="I391" s="5">
        <v>3471468825</v>
      </c>
      <c r="J391" s="35">
        <v>42470</v>
      </c>
    </row>
    <row r="392" spans="1:10">
      <c r="A392" t="str">
        <f>IF(ISNA(VLOOKUP(B392,'PERS-2016'!$B:$B,1,FALSE)),"inserire","ok")</f>
        <v>ok</v>
      </c>
      <c r="B392" t="str">
        <f t="shared" si="12"/>
        <v>delpretemarco</v>
      </c>
      <c r="C392" t="str">
        <f t="shared" si="13"/>
        <v>delpretemarco42470</v>
      </c>
      <c r="D392" t="s">
        <v>90</v>
      </c>
      <c r="E392" t="s">
        <v>58</v>
      </c>
      <c r="F392" s="5" t="s">
        <v>474</v>
      </c>
      <c r="G392" s="10"/>
      <c r="H392" s="11" t="s">
        <v>537</v>
      </c>
      <c r="I392" s="5">
        <v>3396367163</v>
      </c>
      <c r="J392" s="35">
        <v>42470</v>
      </c>
    </row>
    <row r="393" spans="1:10">
      <c r="A393" t="str">
        <f>IF(ISNA(VLOOKUP(B393,'PERS-2016'!$B:$B,1,FALSE)),"inserire","ok")</f>
        <v>ok</v>
      </c>
      <c r="B393" t="str">
        <f t="shared" si="12"/>
        <v>dilellamassimiliano</v>
      </c>
      <c r="C393" t="str">
        <f t="shared" si="13"/>
        <v>dilellamassimiliano42470</v>
      </c>
      <c r="D393" t="s">
        <v>828</v>
      </c>
      <c r="E393" t="s">
        <v>829</v>
      </c>
      <c r="F393" s="5" t="s">
        <v>646</v>
      </c>
      <c r="G393" s="10"/>
      <c r="H393" s="11"/>
      <c r="I393" s="5"/>
      <c r="J393" s="35">
        <v>42470</v>
      </c>
    </row>
    <row r="394" spans="1:10">
      <c r="A394" t="str">
        <f>IF(ISNA(VLOOKUP(B394,'PERS-2016'!$B:$B,1,FALSE)),"inserire","ok")</f>
        <v>ok</v>
      </c>
      <c r="B394" t="str">
        <f t="shared" si="12"/>
        <v>durantialessandro</v>
      </c>
      <c r="C394" t="str">
        <f t="shared" si="13"/>
        <v>durantialessandro42470</v>
      </c>
      <c r="D394" t="s">
        <v>93</v>
      </c>
      <c r="E394" t="s">
        <v>94</v>
      </c>
      <c r="F394" s="5" t="s">
        <v>463</v>
      </c>
      <c r="G394" s="10">
        <v>160991821</v>
      </c>
      <c r="H394" s="11" t="s">
        <v>539</v>
      </c>
      <c r="I394" s="5"/>
      <c r="J394" s="35">
        <v>42470</v>
      </c>
    </row>
    <row r="395" spans="1:10">
      <c r="A395" t="str">
        <f>IF(ISNA(VLOOKUP(B395,'PERS-2016'!$B:$B,1,FALSE)),"inserire","ok")</f>
        <v>ok</v>
      </c>
      <c r="B395" t="str">
        <f t="shared" si="12"/>
        <v>fanellisamuele</v>
      </c>
      <c r="C395" t="str">
        <f t="shared" si="13"/>
        <v>fanellisamuele42470</v>
      </c>
      <c r="D395" t="s">
        <v>100</v>
      </c>
      <c r="E395" t="s">
        <v>101</v>
      </c>
      <c r="F395" s="5" t="s">
        <v>457</v>
      </c>
      <c r="G395" s="10">
        <v>160866049</v>
      </c>
      <c r="H395" s="5"/>
      <c r="I395" s="5">
        <v>3394317725</v>
      </c>
      <c r="J395" s="35">
        <v>42470</v>
      </c>
    </row>
    <row r="396" spans="1:10">
      <c r="A396" t="str">
        <f>IF(ISNA(VLOOKUP(B396,'PERS-2016'!$B:$B,1,FALSE)),"inserire","ok")</f>
        <v>ok</v>
      </c>
      <c r="B396" t="str">
        <f t="shared" si="12"/>
        <v>fassamario</v>
      </c>
      <c r="C396" t="str">
        <f t="shared" si="13"/>
        <v>fassamario42470</v>
      </c>
      <c r="D396" t="s">
        <v>103</v>
      </c>
      <c r="E396" t="s">
        <v>104</v>
      </c>
      <c r="F396" s="5" t="s">
        <v>458</v>
      </c>
      <c r="G396" s="10"/>
      <c r="H396" s="11" t="s">
        <v>542</v>
      </c>
      <c r="I396" s="5">
        <v>3280586724</v>
      </c>
      <c r="J396" s="35">
        <v>42470</v>
      </c>
    </row>
    <row r="397" spans="1:10">
      <c r="A397" t="str">
        <f>IF(ISNA(VLOOKUP(B397,'PERS-2016'!$B:$B,1,FALSE)),"inserire","ok")</f>
        <v>ok</v>
      </c>
      <c r="B397" t="str">
        <f t="shared" si="12"/>
        <v>filippinifabio</v>
      </c>
      <c r="C397" t="str">
        <f t="shared" si="13"/>
        <v>filippinifabio42470</v>
      </c>
      <c r="D397" t="s">
        <v>106</v>
      </c>
      <c r="E397" t="s">
        <v>107</v>
      </c>
      <c r="F397" s="5" t="s">
        <v>463</v>
      </c>
      <c r="G397" s="10">
        <v>160991822</v>
      </c>
      <c r="H397" s="5"/>
      <c r="I397" s="5"/>
      <c r="J397" s="35">
        <v>42470</v>
      </c>
    </row>
    <row r="398" spans="1:10">
      <c r="A398" t="str">
        <f>IF(ISNA(VLOOKUP(B398,'PERS-2016'!$B:$B,1,FALSE)),"inserire","ok")</f>
        <v>ok</v>
      </c>
      <c r="B398" t="str">
        <f t="shared" si="12"/>
        <v>gentilinimarco</v>
      </c>
      <c r="C398" t="str">
        <f t="shared" si="13"/>
        <v>gentilinimarco42470</v>
      </c>
      <c r="D398" t="s">
        <v>122</v>
      </c>
      <c r="E398" t="s">
        <v>58</v>
      </c>
      <c r="F398" s="5" t="s">
        <v>463</v>
      </c>
      <c r="G398" s="10"/>
      <c r="H398" s="11" t="s">
        <v>557</v>
      </c>
      <c r="I398" s="5">
        <v>3206712106</v>
      </c>
      <c r="J398" s="35">
        <v>42470</v>
      </c>
    </row>
    <row r="399" spans="1:10">
      <c r="A399" t="str">
        <f>IF(ISNA(VLOOKUP(B399,'PERS-2016'!$B:$B,1,FALSE)),"inserire","ok")</f>
        <v>ok</v>
      </c>
      <c r="B399" t="str">
        <f t="shared" si="12"/>
        <v>gianottifrancesco</v>
      </c>
      <c r="C399" t="str">
        <f t="shared" si="13"/>
        <v>gianottifrancesco42470</v>
      </c>
      <c r="D399" t="s">
        <v>130</v>
      </c>
      <c r="E399" t="s">
        <v>23</v>
      </c>
      <c r="F399" s="5" t="s">
        <v>646</v>
      </c>
      <c r="G399" s="10">
        <v>151073883</v>
      </c>
      <c r="H399" s="5"/>
      <c r="I399" s="5"/>
      <c r="J399" s="35">
        <v>42470</v>
      </c>
    </row>
    <row r="400" spans="1:10">
      <c r="A400" t="str">
        <f>IF(ISNA(VLOOKUP(B400,'PERS-2016'!$B:$B,1,FALSE)),"inserire","ok")</f>
        <v>ok</v>
      </c>
      <c r="B400" t="str">
        <f t="shared" si="12"/>
        <v>grossienrico</v>
      </c>
      <c r="C400" t="str">
        <f t="shared" si="13"/>
        <v>grossienrico42470</v>
      </c>
      <c r="D400" t="s">
        <v>137</v>
      </c>
      <c r="E400" t="s">
        <v>138</v>
      </c>
      <c r="F400" s="5" t="s">
        <v>646</v>
      </c>
      <c r="G400" s="10">
        <v>161039463</v>
      </c>
      <c r="H400" s="11" t="s">
        <v>568</v>
      </c>
      <c r="I400" s="5">
        <v>3394869869</v>
      </c>
      <c r="J400" s="35">
        <v>42470</v>
      </c>
    </row>
    <row r="401" spans="1:10">
      <c r="A401" t="str">
        <f>IF(ISNA(VLOOKUP(B401,'PERS-2016'!$B:$B,1,FALSE)),"inserire","ok")</f>
        <v>ok</v>
      </c>
      <c r="B401" t="str">
        <f t="shared" si="12"/>
        <v>guidimassimo</v>
      </c>
      <c r="C401" t="str">
        <f t="shared" si="13"/>
        <v>guidimassimo42470</v>
      </c>
      <c r="D401" t="s">
        <v>141</v>
      </c>
      <c r="E401" t="s">
        <v>142</v>
      </c>
      <c r="F401" s="5" t="s">
        <v>472</v>
      </c>
      <c r="G401" s="10"/>
      <c r="H401" s="5"/>
      <c r="I401" s="5"/>
      <c r="J401" s="35">
        <v>42470</v>
      </c>
    </row>
    <row r="402" spans="1:10">
      <c r="A402" t="str">
        <f>IF(ISNA(VLOOKUP(B402,'PERS-2016'!$B:$B,1,FALSE)),"inserire","ok")</f>
        <v>ok</v>
      </c>
      <c r="B402" t="str">
        <f t="shared" si="12"/>
        <v>liviantonello</v>
      </c>
      <c r="C402" t="str">
        <f t="shared" si="13"/>
        <v>liviantonello42470</v>
      </c>
      <c r="D402" t="s">
        <v>149</v>
      </c>
      <c r="E402" t="s">
        <v>150</v>
      </c>
      <c r="F402" s="5" t="s">
        <v>467</v>
      </c>
      <c r="G402" s="10"/>
      <c r="H402" s="11" t="s">
        <v>574</v>
      </c>
      <c r="I402" s="5">
        <v>3383875695</v>
      </c>
      <c r="J402" s="35">
        <v>42470</v>
      </c>
    </row>
    <row r="403" spans="1:10">
      <c r="A403" t="str">
        <f>IF(ISNA(VLOOKUP(B403,'PERS-2016'!$B:$B,1,FALSE)),"inserire","ok")</f>
        <v>ok</v>
      </c>
      <c r="B403" t="str">
        <f t="shared" si="12"/>
        <v>lunghisimone</v>
      </c>
      <c r="C403" t="str">
        <f t="shared" si="13"/>
        <v>lunghisimone42470</v>
      </c>
      <c r="D403" t="s">
        <v>151</v>
      </c>
      <c r="E403" t="s">
        <v>61</v>
      </c>
      <c r="F403" s="5" t="s">
        <v>457</v>
      </c>
      <c r="G403" s="10" t="s">
        <v>575</v>
      </c>
      <c r="H403" s="5"/>
      <c r="I403" s="5">
        <v>3395405562</v>
      </c>
      <c r="J403" s="35">
        <v>42470</v>
      </c>
    </row>
    <row r="404" spans="1:10">
      <c r="A404" t="str">
        <f>IF(ISNA(VLOOKUP(B404,'PERS-2016'!$B:$B,1,FALSE)),"inserire","ok")</f>
        <v>ok</v>
      </c>
      <c r="B404" t="str">
        <f t="shared" si="12"/>
        <v>marianoilenia</v>
      </c>
      <c r="C404" t="str">
        <f t="shared" si="13"/>
        <v>marianoilenia42470</v>
      </c>
      <c r="D404" t="s">
        <v>158</v>
      </c>
      <c r="E404" t="s">
        <v>159</v>
      </c>
      <c r="F404" s="5" t="s">
        <v>457</v>
      </c>
      <c r="G404" s="10">
        <v>160067948</v>
      </c>
      <c r="H404" s="5"/>
      <c r="I404" s="5"/>
      <c r="J404" s="35">
        <v>42470</v>
      </c>
    </row>
    <row r="405" spans="1:10">
      <c r="A405" t="str">
        <f>IF(ISNA(VLOOKUP(B405,'PERS-2016'!$B:$B,1,FALSE)),"inserire","ok")</f>
        <v>ok</v>
      </c>
      <c r="B405" t="str">
        <f t="shared" si="12"/>
        <v>montanaripaolo</v>
      </c>
      <c r="C405" t="str">
        <f t="shared" si="13"/>
        <v>montanaripaolo42470</v>
      </c>
      <c r="D405" t="s">
        <v>168</v>
      </c>
      <c r="E405" t="s">
        <v>143</v>
      </c>
      <c r="F405" s="5" t="s">
        <v>464</v>
      </c>
      <c r="G405" s="10">
        <v>7835389</v>
      </c>
      <c r="H405" s="11"/>
      <c r="I405" s="5"/>
      <c r="J405" s="35">
        <v>42470</v>
      </c>
    </row>
    <row r="406" spans="1:10">
      <c r="A406" t="str">
        <f>IF(ISNA(VLOOKUP(B406,'PERS-2016'!$B:$B,1,FALSE)),"inserire","ok")</f>
        <v>ok</v>
      </c>
      <c r="B406" t="str">
        <f t="shared" si="12"/>
        <v>morottiluca</v>
      </c>
      <c r="C406" t="str">
        <f t="shared" si="13"/>
        <v>morottiluca42470</v>
      </c>
      <c r="D406" t="s">
        <v>864</v>
      </c>
      <c r="E406" t="s">
        <v>11</v>
      </c>
      <c r="F406" s="5" t="s">
        <v>464</v>
      </c>
      <c r="G406" s="10">
        <v>7835390</v>
      </c>
      <c r="H406" s="11"/>
      <c r="I406" s="5"/>
      <c r="J406" s="35">
        <v>42470</v>
      </c>
    </row>
    <row r="407" spans="1:10">
      <c r="A407" t="str">
        <f>IF(ISNA(VLOOKUP(B407,'PERS-2016'!$B:$B,1,FALSE)),"inserire","ok")</f>
        <v>ok</v>
      </c>
      <c r="B407" t="str">
        <f t="shared" si="12"/>
        <v>olivaemanuele</v>
      </c>
      <c r="C407" t="str">
        <f t="shared" si="13"/>
        <v>olivaemanuele42470</v>
      </c>
      <c r="D407" t="s">
        <v>174</v>
      </c>
      <c r="E407" t="s">
        <v>95</v>
      </c>
      <c r="F407" s="5" t="s">
        <v>646</v>
      </c>
      <c r="G407" s="10">
        <v>161039457</v>
      </c>
      <c r="H407" s="5"/>
      <c r="I407" s="5"/>
      <c r="J407" s="35">
        <v>42470</v>
      </c>
    </row>
    <row r="408" spans="1:10">
      <c r="A408" t="str">
        <f>IF(ISNA(VLOOKUP(B408,'PERS-2016'!$B:$B,1,FALSE)),"inserire","ok")</f>
        <v>ok</v>
      </c>
      <c r="B408" t="str">
        <f t="shared" si="12"/>
        <v>paoliemiliano</v>
      </c>
      <c r="C408" t="str">
        <f t="shared" si="13"/>
        <v>paoliemiliano42470</v>
      </c>
      <c r="D408" t="s">
        <v>869</v>
      </c>
      <c r="E408" t="s">
        <v>850</v>
      </c>
      <c r="F408" s="5" t="s">
        <v>458</v>
      </c>
      <c r="G408" s="10"/>
      <c r="H408" s="5"/>
      <c r="I408" s="5"/>
      <c r="J408" s="35">
        <v>42470</v>
      </c>
    </row>
    <row r="409" spans="1:10">
      <c r="A409" t="str">
        <f>IF(ISNA(VLOOKUP(B409,'PERS-2016'!$B:$B,1,FALSE)),"inserire","ok")</f>
        <v>ok</v>
      </c>
      <c r="B409" t="str">
        <f t="shared" si="12"/>
        <v>pratelliivan</v>
      </c>
      <c r="C409" t="str">
        <f t="shared" si="13"/>
        <v>pratelliivan42470</v>
      </c>
      <c r="D409" t="s">
        <v>197</v>
      </c>
      <c r="E409" t="s">
        <v>198</v>
      </c>
      <c r="F409" s="5" t="s">
        <v>646</v>
      </c>
      <c r="G409" s="10">
        <v>161045269</v>
      </c>
      <c r="H409" s="5"/>
      <c r="I409" s="5"/>
      <c r="J409" s="35">
        <v>42470</v>
      </c>
    </row>
    <row r="410" spans="1:10">
      <c r="A410" t="str">
        <f>IF(ISNA(VLOOKUP(B410,'PERS-2016'!$B:$B,1,FALSE)),"inserire","ok")</f>
        <v>ok</v>
      </c>
      <c r="B410" t="str">
        <f t="shared" si="12"/>
        <v>priolifrancesco</v>
      </c>
      <c r="C410" t="str">
        <f t="shared" si="13"/>
        <v>priolifrancesco42470</v>
      </c>
      <c r="D410" t="s">
        <v>200</v>
      </c>
      <c r="E410" t="s">
        <v>23</v>
      </c>
      <c r="F410" s="5" t="s">
        <v>467</v>
      </c>
      <c r="G410" s="10">
        <v>160986139</v>
      </c>
      <c r="H410" s="11" t="s">
        <v>600</v>
      </c>
      <c r="I410" s="5">
        <v>3281184799</v>
      </c>
      <c r="J410" s="35">
        <v>42470</v>
      </c>
    </row>
    <row r="411" spans="1:10">
      <c r="A411" t="str">
        <f>IF(ISNA(VLOOKUP(B411,'PERS-2016'!$B:$B,1,FALSE)),"inserire","ok")</f>
        <v>ok</v>
      </c>
      <c r="B411" t="str">
        <f t="shared" si="12"/>
        <v>righimauro</v>
      </c>
      <c r="C411" t="str">
        <f t="shared" si="13"/>
        <v>righimauro42470</v>
      </c>
      <c r="D411" t="s">
        <v>201</v>
      </c>
      <c r="E411" t="s">
        <v>180</v>
      </c>
      <c r="F411" s="5" t="s">
        <v>462</v>
      </c>
      <c r="G411" s="10">
        <v>160838490</v>
      </c>
      <c r="H411" s="5"/>
      <c r="I411" s="5"/>
      <c r="J411" s="35">
        <v>42470</v>
      </c>
    </row>
    <row r="412" spans="1:10">
      <c r="A412" t="str">
        <f>IF(ISNA(VLOOKUP(B412,'PERS-2016'!$B:$B,1,FALSE)),"inserire","ok")</f>
        <v>ok</v>
      </c>
      <c r="B412" t="str">
        <f t="shared" si="12"/>
        <v>sambuchifrancesco</v>
      </c>
      <c r="C412" t="str">
        <f t="shared" si="13"/>
        <v>sambuchifrancesco42470</v>
      </c>
      <c r="D412" t="s">
        <v>211</v>
      </c>
      <c r="E412" t="s">
        <v>23</v>
      </c>
      <c r="F412" s="5" t="s">
        <v>465</v>
      </c>
      <c r="G412" s="10">
        <v>7838346</v>
      </c>
      <c r="H412" s="11" t="s">
        <v>607</v>
      </c>
      <c r="I412" s="5">
        <v>3287182209</v>
      </c>
      <c r="J412" s="35">
        <v>42470</v>
      </c>
    </row>
    <row r="413" spans="1:10">
      <c r="A413" t="str">
        <f>IF(ISNA(VLOOKUP(B413,'PERS-2016'!$B:$B,1,FALSE)),"inserire","ok")</f>
        <v>ok</v>
      </c>
      <c r="B413" t="str">
        <f t="shared" si="12"/>
        <v>scalogninimassimo</v>
      </c>
      <c r="C413" t="str">
        <f t="shared" si="13"/>
        <v>scalogninimassimo42470</v>
      </c>
      <c r="D413" t="s">
        <v>218</v>
      </c>
      <c r="E413" t="s">
        <v>142</v>
      </c>
      <c r="F413" s="5" t="s">
        <v>458</v>
      </c>
      <c r="G413" s="10"/>
      <c r="H413" s="11" t="s">
        <v>613</v>
      </c>
      <c r="I413" s="5">
        <v>3477002808</v>
      </c>
      <c r="J413" s="35">
        <v>42470</v>
      </c>
    </row>
    <row r="414" spans="1:10">
      <c r="A414" t="str">
        <f>IF(ISNA(VLOOKUP(B414,'PERS-2016'!$B:$B,1,FALSE)),"inserire","ok")</f>
        <v>ok</v>
      </c>
      <c r="B414" t="str">
        <f t="shared" si="12"/>
        <v>scatassasimone</v>
      </c>
      <c r="C414" t="str">
        <f t="shared" si="13"/>
        <v>scatassasimone42470</v>
      </c>
      <c r="D414" t="s">
        <v>219</v>
      </c>
      <c r="E414" t="s">
        <v>61</v>
      </c>
      <c r="F414" s="5" t="s">
        <v>462</v>
      </c>
      <c r="G414" s="10">
        <v>160838404</v>
      </c>
      <c r="H414" s="5"/>
      <c r="I414" s="5"/>
      <c r="J414" s="35">
        <v>42470</v>
      </c>
    </row>
    <row r="415" spans="1:10">
      <c r="A415" t="str">
        <f>IF(ISNA(VLOOKUP(B415,'PERS-2016'!$B:$B,1,FALSE)),"inserire","ok")</f>
        <v>ok</v>
      </c>
      <c r="B415" t="str">
        <f t="shared" si="12"/>
        <v>sideripaolo</v>
      </c>
      <c r="C415" t="str">
        <f t="shared" si="13"/>
        <v>sideripaolo42470</v>
      </c>
      <c r="D415" t="s">
        <v>889</v>
      </c>
      <c r="E415" t="s">
        <v>143</v>
      </c>
      <c r="F415" s="5" t="s">
        <v>465</v>
      </c>
      <c r="G415" s="10">
        <v>7838355</v>
      </c>
      <c r="H415" s="11"/>
      <c r="I415" s="5"/>
      <c r="J415" s="35">
        <v>42470</v>
      </c>
    </row>
    <row r="416" spans="1:10">
      <c r="A416" t="str">
        <f>IF(ISNA(VLOOKUP(B416,'PERS-2016'!$B:$B,1,FALSE)),"inserire","ok")</f>
        <v>ok</v>
      </c>
      <c r="B416" t="str">
        <f t="shared" si="12"/>
        <v>silvestrierwin</v>
      </c>
      <c r="C416" t="str">
        <f t="shared" si="13"/>
        <v>silvestrierwin42470</v>
      </c>
      <c r="D416" t="s">
        <v>221</v>
      </c>
      <c r="E416" t="s">
        <v>222</v>
      </c>
      <c r="F416" s="5" t="s">
        <v>463</v>
      </c>
      <c r="G416" s="10"/>
      <c r="H416" s="11" t="s">
        <v>616</v>
      </c>
      <c r="I416" s="5">
        <v>3939811575</v>
      </c>
      <c r="J416" s="35">
        <v>42470</v>
      </c>
    </row>
    <row r="417" spans="1:10">
      <c r="A417" t="str">
        <f>IF(ISNA(VLOOKUP(B417,'PERS-2016'!$B:$B,1,FALSE)),"inserire","ok")</f>
        <v>ok</v>
      </c>
      <c r="B417" t="str">
        <f t="shared" si="12"/>
        <v>silvestrimarcello</v>
      </c>
      <c r="C417" t="str">
        <f t="shared" si="13"/>
        <v>silvestrimarcello42470</v>
      </c>
      <c r="D417" t="s">
        <v>221</v>
      </c>
      <c r="E417" t="s">
        <v>244</v>
      </c>
      <c r="F417" s="5" t="s">
        <v>463</v>
      </c>
      <c r="G417" s="10">
        <v>161092464</v>
      </c>
      <c r="H417" s="11"/>
      <c r="I417" s="5"/>
      <c r="J417" s="35">
        <v>42470</v>
      </c>
    </row>
    <row r="418" spans="1:10">
      <c r="A418" t="str">
        <f>IF(ISNA(VLOOKUP(B418,'PERS-2016'!$B:$B,1,FALSE)),"inserire","ok")</f>
        <v>ok</v>
      </c>
      <c r="B418" t="str">
        <f t="shared" si="12"/>
        <v>simoncellialessandro</v>
      </c>
      <c r="C418" t="str">
        <f t="shared" si="13"/>
        <v>simoncellialessandro42470</v>
      </c>
      <c r="D418" t="s">
        <v>223</v>
      </c>
      <c r="E418" t="s">
        <v>94</v>
      </c>
      <c r="F418" s="5" t="s">
        <v>464</v>
      </c>
      <c r="G418" s="10">
        <v>7860881</v>
      </c>
      <c r="H418" s="5"/>
      <c r="I418" s="5">
        <v>3396546448</v>
      </c>
      <c r="J418" s="35">
        <v>42470</v>
      </c>
    </row>
    <row r="419" spans="1:10">
      <c r="A419" t="str">
        <f>IF(ISNA(VLOOKUP(B419,'PERS-2016'!$B:$B,1,FALSE)),"inserire","ok")</f>
        <v>ok</v>
      </c>
      <c r="B419" t="str">
        <f t="shared" si="12"/>
        <v>Simoncinimarco</v>
      </c>
      <c r="C419" t="str">
        <f t="shared" si="13"/>
        <v>Simoncinimarco42470</v>
      </c>
      <c r="D419" t="s">
        <v>224</v>
      </c>
      <c r="E419" t="s">
        <v>58</v>
      </c>
      <c r="F419" s="5" t="s">
        <v>646</v>
      </c>
      <c r="G419" s="10"/>
      <c r="H419" s="5"/>
      <c r="I419" s="5"/>
      <c r="J419" s="35">
        <v>42470</v>
      </c>
    </row>
    <row r="420" spans="1:10">
      <c r="A420" t="str">
        <f>IF(ISNA(VLOOKUP(B420,'PERS-2016'!$B:$B,1,FALSE)),"inserire","ok")</f>
        <v>ok</v>
      </c>
      <c r="B420" t="str">
        <f t="shared" si="12"/>
        <v>tamagninimarco</v>
      </c>
      <c r="C420" t="str">
        <f t="shared" si="13"/>
        <v>tamagninimarco42470</v>
      </c>
      <c r="D420" t="s">
        <v>228</v>
      </c>
      <c r="E420" t="s">
        <v>58</v>
      </c>
      <c r="F420" s="5" t="s">
        <v>458</v>
      </c>
      <c r="G420" s="10"/>
      <c r="H420" s="5"/>
      <c r="I420" s="5"/>
      <c r="J420" s="35">
        <v>42470</v>
      </c>
    </row>
    <row r="421" spans="1:10">
      <c r="A421" t="str">
        <f>IF(ISNA(VLOOKUP(B421,'PERS-2016'!$B:$B,1,FALSE)),"inserire","ok")</f>
        <v>ok</v>
      </c>
      <c r="B421" t="str">
        <f t="shared" si="12"/>
        <v>tonellimirko</v>
      </c>
      <c r="C421" t="str">
        <f t="shared" si="13"/>
        <v>tonellimirko42470</v>
      </c>
      <c r="D421" t="s">
        <v>237</v>
      </c>
      <c r="E421" t="s">
        <v>238</v>
      </c>
      <c r="F421" s="5" t="s">
        <v>462</v>
      </c>
      <c r="G421" s="10">
        <v>160968585</v>
      </c>
      <c r="H421" s="5"/>
      <c r="I421" s="5"/>
      <c r="J421" s="35">
        <v>42470</v>
      </c>
    </row>
    <row r="422" spans="1:10">
      <c r="A422" t="str">
        <f>IF(ISNA(VLOOKUP(B422,'PERS-2016'!$B:$B,1,FALSE)),"inserire","ok")</f>
        <v>ok</v>
      </c>
      <c r="B422" t="str">
        <f t="shared" si="12"/>
        <v>tordisimone</v>
      </c>
      <c r="C422" t="str">
        <f t="shared" si="13"/>
        <v>tordisimone42470</v>
      </c>
      <c r="D422" t="s">
        <v>240</v>
      </c>
      <c r="E422" t="s">
        <v>61</v>
      </c>
      <c r="F422" s="5" t="s">
        <v>458</v>
      </c>
      <c r="G422" s="10"/>
      <c r="H422" s="5"/>
      <c r="I422" s="5"/>
      <c r="J422" s="35">
        <v>42470</v>
      </c>
    </row>
    <row r="423" spans="1:10">
      <c r="A423" t="str">
        <f>IF(ISNA(VLOOKUP(B423,'PERS-2016'!$B:$B,1,FALSE)),"inserire","ok")</f>
        <v>ok</v>
      </c>
      <c r="B423" t="str">
        <f t="shared" si="12"/>
        <v>vallantimarcello</v>
      </c>
      <c r="C423" t="str">
        <f t="shared" si="13"/>
        <v>vallantimarcello42470</v>
      </c>
      <c r="D423" t="s">
        <v>243</v>
      </c>
      <c r="E423" t="s">
        <v>244</v>
      </c>
      <c r="F423" s="5" t="s">
        <v>463</v>
      </c>
      <c r="G423" s="10">
        <v>160991823</v>
      </c>
      <c r="H423" s="11" t="s">
        <v>627</v>
      </c>
      <c r="I423" s="5">
        <v>3484938514</v>
      </c>
      <c r="J423" s="35">
        <v>42470</v>
      </c>
    </row>
    <row r="424" spans="1:10">
      <c r="A424" t="str">
        <f>IF(ISNA(VLOOKUP(B424,'PERS-2016'!$B:$B,1,FALSE)),"inserire","ok")</f>
        <v>ok</v>
      </c>
      <c r="B424" t="str">
        <f t="shared" si="12"/>
        <v>venturinieraldo</v>
      </c>
      <c r="C424" t="str">
        <f t="shared" si="13"/>
        <v>venturinieraldo42470</v>
      </c>
      <c r="D424" t="s">
        <v>246</v>
      </c>
      <c r="E424" t="s">
        <v>247</v>
      </c>
      <c r="F424" s="5" t="s">
        <v>488</v>
      </c>
      <c r="G424" s="10">
        <v>7838829</v>
      </c>
      <c r="H424" s="5"/>
      <c r="I424" s="5"/>
      <c r="J424" s="35">
        <v>42470</v>
      </c>
    </row>
    <row r="425" spans="1:10">
      <c r="A425" t="str">
        <f>IF(ISNA(VLOOKUP(B425,'PERS-2016'!$B:$B,1,FALSE)),"inserire","ok")</f>
        <v>ok</v>
      </c>
      <c r="B425" t="str">
        <f t="shared" si="12"/>
        <v>zaccarabruno</v>
      </c>
      <c r="C425" t="str">
        <f t="shared" si="13"/>
        <v>zaccarabruno42470</v>
      </c>
      <c r="D425" t="s">
        <v>903</v>
      </c>
      <c r="E425" t="s">
        <v>904</v>
      </c>
      <c r="F425" s="5" t="s">
        <v>646</v>
      </c>
      <c r="G425" s="10"/>
      <c r="H425" s="11"/>
      <c r="I425" s="5"/>
      <c r="J425" s="35">
        <v>42470</v>
      </c>
    </row>
    <row r="426" spans="1:10">
      <c r="A426" t="str">
        <f>IF(ISNA(VLOOKUP(B426,'PERS-2016'!$B:$B,1,FALSE)),"inserire","ok")</f>
        <v>ok</v>
      </c>
      <c r="B426" t="str">
        <f t="shared" si="12"/>
        <v>zampolinimarcello</v>
      </c>
      <c r="C426" t="str">
        <f t="shared" si="13"/>
        <v>zampolinimarcello42470</v>
      </c>
      <c r="D426" t="s">
        <v>257</v>
      </c>
      <c r="E426" t="s">
        <v>244</v>
      </c>
      <c r="F426" s="5" t="s">
        <v>463</v>
      </c>
      <c r="G426" s="10">
        <v>161092463</v>
      </c>
      <c r="H426" s="5"/>
      <c r="I426" s="5"/>
      <c r="J426" s="35">
        <v>42470</v>
      </c>
    </row>
    <row r="427" spans="1:10">
      <c r="A427" t="str">
        <f>IF(ISNA(VLOOKUP(B427,'PERS-2016'!$B:$B,1,FALSE)),"inserire","ok")</f>
        <v>ok</v>
      </c>
      <c r="B427" t="str">
        <f t="shared" si="12"/>
        <v>rossimarco</v>
      </c>
      <c r="C427" t="str">
        <f t="shared" si="13"/>
        <v>rossimarco42470</v>
      </c>
      <c r="D427" t="s">
        <v>206</v>
      </c>
      <c r="E427" t="s">
        <v>58</v>
      </c>
      <c r="F427" s="1"/>
      <c r="G427" s="1">
        <v>161160965</v>
      </c>
      <c r="H427" s="9" t="s">
        <v>950</v>
      </c>
      <c r="I427" s="1">
        <v>3473154659</v>
      </c>
      <c r="J427" s="35">
        <v>42470</v>
      </c>
    </row>
    <row r="428" spans="1:10">
      <c r="A428" t="str">
        <f>IF(ISNA(VLOOKUP(B428,'PERS-2016'!$B:$B,1,FALSE)),"inserire","ok")</f>
        <v>ok</v>
      </c>
      <c r="B428" t="str">
        <f t="shared" si="12"/>
        <v>ionimassimo</v>
      </c>
      <c r="C428" t="str">
        <f t="shared" si="13"/>
        <v>ionimassimo42470</v>
      </c>
      <c r="D428" t="s">
        <v>911</v>
      </c>
      <c r="E428" t="s">
        <v>142</v>
      </c>
      <c r="F428" s="1"/>
      <c r="G428" s="1"/>
      <c r="H428" s="9" t="s">
        <v>951</v>
      </c>
      <c r="I428" s="1">
        <v>3287085330</v>
      </c>
      <c r="J428" s="35">
        <v>42470</v>
      </c>
    </row>
    <row r="429" spans="1:10">
      <c r="A429" t="str">
        <f>IF(ISNA(VLOOKUP(B429,'PERS-2016'!$B:$B,1,FALSE)),"inserire","ok")</f>
        <v>ok</v>
      </c>
      <c r="B429" t="str">
        <f t="shared" si="12"/>
        <v>pretellidanilo</v>
      </c>
      <c r="C429" t="str">
        <f t="shared" si="13"/>
        <v>pretellidanilo42470</v>
      </c>
      <c r="D429" t="s">
        <v>199</v>
      </c>
      <c r="E429" t="s">
        <v>897</v>
      </c>
      <c r="F429" s="1"/>
      <c r="G429" s="1"/>
      <c r="H429" s="1"/>
      <c r="I429" s="1">
        <v>3284167204</v>
      </c>
      <c r="J429" s="35">
        <v>42470</v>
      </c>
    </row>
    <row r="430" spans="1:10">
      <c r="A430" t="str">
        <f>IF(ISNA(VLOOKUP(B430,'PERS-2016'!$B:$B,1,FALSE)),"inserire","ok")</f>
        <v>ok</v>
      </c>
      <c r="B430" t="str">
        <f t="shared" si="12"/>
        <v>bragagnoliomar</v>
      </c>
      <c r="C430" t="str">
        <f t="shared" si="13"/>
        <v>bragagnoliomar42470</v>
      </c>
      <c r="D430" t="s">
        <v>912</v>
      </c>
      <c r="E430" t="s">
        <v>9</v>
      </c>
      <c r="F430" s="1"/>
      <c r="G430" s="1"/>
      <c r="H430" s="9" t="s">
        <v>952</v>
      </c>
      <c r="I430" s="1">
        <v>347138128</v>
      </c>
      <c r="J430" s="35">
        <v>42470</v>
      </c>
    </row>
    <row r="431" spans="1:10">
      <c r="A431" t="str">
        <f>IF(ISNA(VLOOKUP(B431,'PERS-2016'!$B:$B,1,FALSE)),"inserire","ok")</f>
        <v>ok</v>
      </c>
      <c r="B431" t="str">
        <f t="shared" si="12"/>
        <v>tagliolinidavide</v>
      </c>
      <c r="C431" t="str">
        <f t="shared" si="13"/>
        <v>tagliolinidavide42470</v>
      </c>
      <c r="D431" t="s">
        <v>913</v>
      </c>
      <c r="E431" t="s">
        <v>42</v>
      </c>
      <c r="F431" s="1"/>
      <c r="G431" s="1"/>
      <c r="H431" s="9" t="s">
        <v>953</v>
      </c>
      <c r="I431" s="1">
        <v>3203165730</v>
      </c>
      <c r="J431" s="35">
        <v>42470</v>
      </c>
    </row>
    <row r="432" spans="1:10">
      <c r="A432" t="str">
        <f>IF(ISNA(VLOOKUP(B432,'PERS-2016'!$B:$B,1,FALSE)),"inserire","ok")</f>
        <v>ok</v>
      </c>
      <c r="B432" t="str">
        <f t="shared" si="12"/>
        <v>geminianimarco</v>
      </c>
      <c r="C432" t="str">
        <f t="shared" si="13"/>
        <v>geminianimarco42470</v>
      </c>
      <c r="D432" t="s">
        <v>914</v>
      </c>
      <c r="E432" t="s">
        <v>58</v>
      </c>
      <c r="F432" s="1"/>
      <c r="G432" s="1">
        <v>7838341</v>
      </c>
      <c r="H432" s="9" t="s">
        <v>954</v>
      </c>
      <c r="I432" s="1">
        <v>3356372953</v>
      </c>
      <c r="J432" s="35">
        <v>42470</v>
      </c>
    </row>
    <row r="433" spans="1:10">
      <c r="A433" t="str">
        <f>IF(ISNA(VLOOKUP(B433,'PERS-2016'!$B:$B,1,FALSE)),"inserire","ok")</f>
        <v>ok</v>
      </c>
      <c r="B433" t="str">
        <f t="shared" si="12"/>
        <v>iacomuccipaolo</v>
      </c>
      <c r="C433" t="str">
        <f t="shared" si="13"/>
        <v>iacomuccipaolo42470</v>
      </c>
      <c r="D433" t="s">
        <v>915</v>
      </c>
      <c r="E433" t="s">
        <v>143</v>
      </c>
      <c r="F433" s="1"/>
      <c r="G433" s="1">
        <v>160991829</v>
      </c>
      <c r="H433" s="9" t="s">
        <v>955</v>
      </c>
      <c r="I433" s="1">
        <v>3288959697</v>
      </c>
      <c r="J433" s="35">
        <v>42470</v>
      </c>
    </row>
    <row r="434" spans="1:10">
      <c r="A434" t="str">
        <f>IF(ISNA(VLOOKUP(B434,'PERS-2016'!$B:$B,1,FALSE)),"inserire","ok")</f>
        <v>ok</v>
      </c>
      <c r="B434" t="str">
        <f t="shared" si="12"/>
        <v>drelli</v>
      </c>
      <c r="C434" t="str">
        <f t="shared" si="13"/>
        <v>drelli42470</v>
      </c>
      <c r="D434" t="s">
        <v>916</v>
      </c>
      <c r="E434" t="s">
        <v>917</v>
      </c>
      <c r="F434" s="1"/>
      <c r="G434" s="1">
        <v>161143919</v>
      </c>
      <c r="H434" s="9" t="s">
        <v>956</v>
      </c>
      <c r="I434" s="1">
        <v>34768954</v>
      </c>
      <c r="J434" s="35">
        <v>42470</v>
      </c>
    </row>
    <row r="435" spans="1:10">
      <c r="A435" t="str">
        <f>IF(ISNA(VLOOKUP(B435,'PERS-2016'!$B:$B,1,FALSE)),"inserire","ok")</f>
        <v>ok</v>
      </c>
      <c r="B435" t="str">
        <f t="shared" si="12"/>
        <v>ceccariniluca</v>
      </c>
      <c r="C435" t="str">
        <f t="shared" si="13"/>
        <v>ceccariniluca42470</v>
      </c>
      <c r="D435" t="s">
        <v>160</v>
      </c>
      <c r="E435" t="s">
        <v>11</v>
      </c>
      <c r="F435" s="1" t="s">
        <v>961</v>
      </c>
      <c r="G435" s="1">
        <v>160991828</v>
      </c>
      <c r="H435" s="9" t="s">
        <v>957</v>
      </c>
      <c r="I435" s="1">
        <v>3478864565</v>
      </c>
      <c r="J435" s="35">
        <v>42470</v>
      </c>
    </row>
    <row r="436" spans="1:10">
      <c r="A436" t="str">
        <f>IF(ISNA(VLOOKUP(B436,'PERS-2016'!$B:$B,1,FALSE)),"inserire","ok")</f>
        <v>ok</v>
      </c>
      <c r="B436" t="str">
        <f t="shared" si="12"/>
        <v>sparaventigiovanni</v>
      </c>
      <c r="C436" t="str">
        <f t="shared" si="13"/>
        <v>sparaventigiovanni42470</v>
      </c>
      <c r="D436" t="s">
        <v>918</v>
      </c>
      <c r="E436" t="s">
        <v>46</v>
      </c>
      <c r="F436" s="1"/>
      <c r="G436" s="1"/>
      <c r="H436" s="9" t="s">
        <v>958</v>
      </c>
      <c r="I436" s="1">
        <v>3383006089</v>
      </c>
      <c r="J436" s="35">
        <v>42470</v>
      </c>
    </row>
    <row r="437" spans="1:10">
      <c r="A437" t="str">
        <f>IF(ISNA(VLOOKUP(B437,'PERS-2016'!$B:$B,1,FALSE)),"inserire","ok")</f>
        <v>ok</v>
      </c>
      <c r="B437" t="str">
        <f t="shared" si="12"/>
        <v>ligipatrick</v>
      </c>
      <c r="C437" t="str">
        <f t="shared" si="13"/>
        <v>ligipatrick42470</v>
      </c>
      <c r="D437" t="s">
        <v>148</v>
      </c>
      <c r="E437" t="s">
        <v>919</v>
      </c>
      <c r="F437" s="1"/>
      <c r="G437" s="1"/>
      <c r="H437" s="9" t="s">
        <v>959</v>
      </c>
      <c r="I437" s="1">
        <v>3404927905</v>
      </c>
      <c r="J437" s="35">
        <v>42470</v>
      </c>
    </row>
    <row r="438" spans="1:10">
      <c r="A438" t="str">
        <f>IF(ISNA(VLOOKUP(B438,'PERS-2016'!$B:$B,1,FALSE)),"inserire","ok")</f>
        <v>ok</v>
      </c>
      <c r="B438" t="str">
        <f t="shared" si="12"/>
        <v>brunettisanzio</v>
      </c>
      <c r="C438" t="str">
        <f t="shared" si="13"/>
        <v>brunettisanzio42470</v>
      </c>
      <c r="D438" t="s">
        <v>55</v>
      </c>
      <c r="E438" t="s">
        <v>920</v>
      </c>
      <c r="F438" s="1" t="s">
        <v>480</v>
      </c>
      <c r="G438" s="1">
        <v>7835792</v>
      </c>
      <c r="H438" s="1"/>
      <c r="I438" s="1"/>
      <c r="J438" s="35">
        <v>42470</v>
      </c>
    </row>
    <row r="439" spans="1:10">
      <c r="A439" t="str">
        <f>IF(ISNA(VLOOKUP(B439,'PERS-2016'!$B:$B,1,FALSE)),"inserire","ok")</f>
        <v>ok</v>
      </c>
      <c r="B439" t="str">
        <f t="shared" si="12"/>
        <v>amatoristefano</v>
      </c>
      <c r="C439" t="str">
        <f t="shared" si="13"/>
        <v>amatoristefano42470</v>
      </c>
      <c r="D439" t="s">
        <v>921</v>
      </c>
      <c r="E439" t="s">
        <v>41</v>
      </c>
      <c r="F439" s="1"/>
      <c r="G439" s="1">
        <v>160991633</v>
      </c>
      <c r="H439" s="9" t="s">
        <v>960</v>
      </c>
      <c r="I439" s="1">
        <v>3492115150</v>
      </c>
      <c r="J439" s="35">
        <v>42470</v>
      </c>
    </row>
    <row r="440" spans="1:10">
      <c r="A440" t="str">
        <f>IF(ISNA(VLOOKUP(B440,'PERS-2016'!$B:$B,1,FALSE)),"inserire","ok")</f>
        <v>ok</v>
      </c>
      <c r="B440" t="str">
        <f t="shared" si="12"/>
        <v>caldariroberto</v>
      </c>
      <c r="C440" t="str">
        <f t="shared" si="13"/>
        <v>caldariroberto42470</v>
      </c>
      <c r="D440" t="s">
        <v>805</v>
      </c>
      <c r="E440" t="s">
        <v>157</v>
      </c>
      <c r="F440" s="1" t="s">
        <v>961</v>
      </c>
      <c r="G440" s="1">
        <v>161003566</v>
      </c>
      <c r="H440" s="1"/>
      <c r="I440" s="1"/>
      <c r="J440" s="35">
        <v>42470</v>
      </c>
    </row>
    <row r="441" spans="1:10">
      <c r="A441" t="str">
        <f>IF(ISNA(VLOOKUP(B441,'PERS-2016'!$B:$B,1,FALSE)),"inserire","ok")</f>
        <v>ok</v>
      </c>
      <c r="B441" t="str">
        <f t="shared" si="12"/>
        <v>balduccilidiano</v>
      </c>
      <c r="C441" t="str">
        <f t="shared" si="13"/>
        <v>balduccilidiano42470</v>
      </c>
      <c r="D441" t="s">
        <v>922</v>
      </c>
      <c r="E441" t="s">
        <v>923</v>
      </c>
      <c r="F441" s="1" t="s">
        <v>962</v>
      </c>
      <c r="G441" s="1"/>
      <c r="H441" s="1"/>
      <c r="I441" s="1"/>
      <c r="J441" s="35">
        <v>42470</v>
      </c>
    </row>
    <row r="442" spans="1:10">
      <c r="A442" t="str">
        <f>IF(ISNA(VLOOKUP(B442,'PERS-2016'!$B:$B,1,FALSE)),"inserire","ok")</f>
        <v>ok</v>
      </c>
      <c r="B442" t="str">
        <f t="shared" si="12"/>
        <v>federiciemanuele</v>
      </c>
      <c r="C442" t="str">
        <f t="shared" si="13"/>
        <v>federiciemanuele42470</v>
      </c>
      <c r="D442" t="s">
        <v>924</v>
      </c>
      <c r="E442" t="s">
        <v>95</v>
      </c>
      <c r="F442" s="1" t="s">
        <v>458</v>
      </c>
      <c r="G442" s="1"/>
      <c r="H442" s="9" t="s">
        <v>963</v>
      </c>
      <c r="I442" s="1"/>
      <c r="J442" s="35">
        <v>42470</v>
      </c>
    </row>
    <row r="443" spans="1:10">
      <c r="A443" t="str">
        <f>IF(ISNA(VLOOKUP(B443,'PERS-2016'!$B:$B,1,FALSE)),"inserire","ok")</f>
        <v>ok</v>
      </c>
      <c r="B443" t="str">
        <f t="shared" si="12"/>
        <v>benvenutiparide</v>
      </c>
      <c r="C443" t="str">
        <f t="shared" si="13"/>
        <v>benvenutiparide42470</v>
      </c>
      <c r="D443" t="s">
        <v>925</v>
      </c>
      <c r="E443" t="s">
        <v>926</v>
      </c>
      <c r="F443" s="1" t="s">
        <v>458</v>
      </c>
      <c r="G443" s="1"/>
      <c r="H443" s="9" t="s">
        <v>964</v>
      </c>
      <c r="I443" s="1">
        <v>3480171130</v>
      </c>
      <c r="J443" s="35">
        <v>42470</v>
      </c>
    </row>
    <row r="444" spans="1:10">
      <c r="A444" t="str">
        <f>IF(ISNA(VLOOKUP(B444,'PERS-2016'!$B:$B,1,FALSE)),"inserire","ok")</f>
        <v>ok</v>
      </c>
      <c r="B444" t="str">
        <f t="shared" si="12"/>
        <v>federiciandrea</v>
      </c>
      <c r="C444" t="str">
        <f t="shared" si="13"/>
        <v>federiciandrea42470</v>
      </c>
      <c r="D444" t="s">
        <v>924</v>
      </c>
      <c r="E444" t="s">
        <v>76</v>
      </c>
      <c r="F444" s="1" t="s">
        <v>965</v>
      </c>
      <c r="G444" s="1" t="s">
        <v>966</v>
      </c>
      <c r="H444" s="1"/>
      <c r="I444" s="1"/>
      <c r="J444" s="35">
        <v>42470</v>
      </c>
    </row>
    <row r="445" spans="1:10">
      <c r="A445" t="str">
        <f>IF(ISNA(VLOOKUP(B445,'PERS-2016'!$B:$B,1,FALSE)),"inserire","ok")</f>
        <v>ok</v>
      </c>
      <c r="B445" t="str">
        <f t="shared" si="12"/>
        <v>alessandronilamberto</v>
      </c>
      <c r="C445" t="str">
        <f t="shared" si="13"/>
        <v>alessandronilamberto42470</v>
      </c>
      <c r="D445" t="s">
        <v>927</v>
      </c>
      <c r="E445" t="s">
        <v>928</v>
      </c>
      <c r="F445" s="1" t="s">
        <v>458</v>
      </c>
      <c r="G445" s="1"/>
      <c r="H445" s="9" t="s">
        <v>967</v>
      </c>
      <c r="I445" s="1"/>
      <c r="J445" s="35">
        <v>42470</v>
      </c>
    </row>
    <row r="446" spans="1:10">
      <c r="A446" t="str">
        <f>IF(ISNA(VLOOKUP(B446,'PERS-2016'!$B:$B,1,FALSE)),"inserire","ok")</f>
        <v>ok</v>
      </c>
      <c r="B446" t="str">
        <f t="shared" si="12"/>
        <v>andrucciolidavide</v>
      </c>
      <c r="C446" t="str">
        <f t="shared" si="13"/>
        <v>andrucciolidavide42470</v>
      </c>
      <c r="D446" t="s">
        <v>929</v>
      </c>
      <c r="E446" t="s">
        <v>42</v>
      </c>
      <c r="F446" s="5" t="s">
        <v>646</v>
      </c>
      <c r="G446" s="1"/>
      <c r="H446" s="1"/>
      <c r="I446" s="1"/>
      <c r="J446" s="35">
        <v>42470</v>
      </c>
    </row>
    <row r="447" spans="1:10">
      <c r="A447" t="str">
        <f>IF(ISNA(VLOOKUP(B447,'PERS-2016'!$B:$B,1,FALSE)),"inserire","ok")</f>
        <v>ok</v>
      </c>
      <c r="B447" t="str">
        <f t="shared" si="12"/>
        <v>marinoceccarini</v>
      </c>
      <c r="C447" t="str">
        <f t="shared" si="13"/>
        <v>marinoceccarini42470</v>
      </c>
      <c r="D447" t="s">
        <v>134</v>
      </c>
      <c r="E447" t="s">
        <v>160</v>
      </c>
      <c r="F447" s="1" t="s">
        <v>457</v>
      </c>
      <c r="G447" s="1"/>
      <c r="H447" s="1"/>
      <c r="I447" s="1"/>
      <c r="J447" s="35">
        <v>42470</v>
      </c>
    </row>
    <row r="448" spans="1:10">
      <c r="A448" t="str">
        <f>IF(ISNA(VLOOKUP(B448,'PERS-2016'!$B:$B,1,FALSE)),"inserire","ok")</f>
        <v>ok</v>
      </c>
      <c r="B448" t="str">
        <f t="shared" si="12"/>
        <v>gabanniniemanuele</v>
      </c>
      <c r="C448" t="str">
        <f t="shared" si="13"/>
        <v>gabanniniemanuele42470</v>
      </c>
      <c r="D448" t="s">
        <v>930</v>
      </c>
      <c r="E448" t="s">
        <v>95</v>
      </c>
      <c r="F448" s="1" t="s">
        <v>961</v>
      </c>
      <c r="G448" s="1"/>
      <c r="H448" s="1"/>
      <c r="I448" s="1"/>
      <c r="J448" s="35">
        <v>42470</v>
      </c>
    </row>
    <row r="449" spans="1:10">
      <c r="A449" t="str">
        <f>IF(ISNA(VLOOKUP(B449,'PERS-2016'!$B:$B,1,FALSE)),"inserire","ok")</f>
        <v>ok</v>
      </c>
      <c r="B449" t="str">
        <f t="shared" si="12"/>
        <v>giglionigabriele</v>
      </c>
      <c r="C449" t="str">
        <f t="shared" si="13"/>
        <v>giglionigabriele42470</v>
      </c>
      <c r="D449" t="s">
        <v>931</v>
      </c>
      <c r="E449" t="s">
        <v>56</v>
      </c>
      <c r="F449" s="1" t="s">
        <v>968</v>
      </c>
      <c r="G449" s="1"/>
      <c r="H449" s="1"/>
      <c r="I449" s="1"/>
      <c r="J449" s="35">
        <v>42470</v>
      </c>
    </row>
    <row r="450" spans="1:10">
      <c r="A450" t="str">
        <f>IF(ISNA(VLOOKUP(B450,'PERS-2016'!$B:$B,1,FALSE)),"inserire","ok")</f>
        <v>ok</v>
      </c>
      <c r="B450" t="str">
        <f t="shared" si="12"/>
        <v>broccoligianluca</v>
      </c>
      <c r="C450" t="str">
        <f t="shared" si="13"/>
        <v>broccoligianluca42470</v>
      </c>
      <c r="D450" t="s">
        <v>932</v>
      </c>
      <c r="E450" t="s">
        <v>933</v>
      </c>
      <c r="F450" s="1" t="s">
        <v>175</v>
      </c>
      <c r="G450" s="1"/>
      <c r="H450" s="9" t="s">
        <v>969</v>
      </c>
      <c r="I450" s="1"/>
      <c r="J450" s="35">
        <v>42470</v>
      </c>
    </row>
    <row r="451" spans="1:10">
      <c r="A451" t="str">
        <f>IF(ISNA(VLOOKUP(B451,'PERS-2016'!$B:$B,1,FALSE)),"inserire","ok")</f>
        <v>ok</v>
      </c>
      <c r="B451" t="str">
        <f t="shared" ref="B451:B514" si="14">SUBSTITUTE(D451&amp;E451," ","")</f>
        <v>gueldapiergiorgio</v>
      </c>
      <c r="C451" t="str">
        <f t="shared" ref="C451:C514" si="15">B451&amp;J451</f>
        <v>gueldapiergiorgio42470</v>
      </c>
      <c r="D451" t="s">
        <v>934</v>
      </c>
      <c r="E451" t="s">
        <v>935</v>
      </c>
      <c r="F451" s="1" t="s">
        <v>970</v>
      </c>
      <c r="G451" s="1"/>
      <c r="H451" s="1"/>
      <c r="I451" s="1"/>
      <c r="J451" s="35">
        <v>42470</v>
      </c>
    </row>
    <row r="452" spans="1:10">
      <c r="A452" t="str">
        <f>IF(ISNA(VLOOKUP(B452,'PERS-2016'!$B:$B,1,FALSE)),"inserire","ok")</f>
        <v>ok</v>
      </c>
      <c r="B452" t="str">
        <f t="shared" si="14"/>
        <v>camillinidavide</v>
      </c>
      <c r="C452" t="str">
        <f t="shared" si="15"/>
        <v>camillinidavide42470</v>
      </c>
      <c r="D452" t="s">
        <v>60</v>
      </c>
      <c r="E452" t="s">
        <v>42</v>
      </c>
      <c r="F452" s="1" t="s">
        <v>462</v>
      </c>
      <c r="G452" s="1"/>
      <c r="H452" s="1"/>
      <c r="I452" s="1"/>
      <c r="J452" s="35">
        <v>42470</v>
      </c>
    </row>
    <row r="453" spans="1:10">
      <c r="A453" t="str">
        <f>IF(ISNA(VLOOKUP(B453,'PERS-2016'!$B:$B,1,FALSE)),"inserire","ok")</f>
        <v>ok</v>
      </c>
      <c r="B453" t="str">
        <f t="shared" si="14"/>
        <v>sperindeigiovanni</v>
      </c>
      <c r="C453" t="str">
        <f t="shared" si="15"/>
        <v>sperindeigiovanni42470</v>
      </c>
      <c r="D453" t="s">
        <v>936</v>
      </c>
      <c r="E453" t="s">
        <v>46</v>
      </c>
      <c r="F453" s="1" t="s">
        <v>462</v>
      </c>
      <c r="G453" s="1"/>
      <c r="H453" s="1"/>
      <c r="I453" s="1"/>
      <c r="J453" s="35">
        <v>42470</v>
      </c>
    </row>
    <row r="454" spans="1:10">
      <c r="A454" t="str">
        <f>IF(ISNA(VLOOKUP(B454,'PERS-2016'!$B:$B,1,FALSE)),"inserire","ok")</f>
        <v>ok</v>
      </c>
      <c r="B454" t="str">
        <f t="shared" si="14"/>
        <v>frascalijerry</v>
      </c>
      <c r="C454" t="str">
        <f t="shared" si="15"/>
        <v>frascalijerry42470</v>
      </c>
      <c r="D454" t="s">
        <v>937</v>
      </c>
      <c r="E454" t="s">
        <v>938</v>
      </c>
      <c r="F454" s="1" t="s">
        <v>458</v>
      </c>
      <c r="G454" s="1"/>
      <c r="H454" s="9" t="s">
        <v>971</v>
      </c>
      <c r="I454" s="1"/>
      <c r="J454" s="35">
        <v>42470</v>
      </c>
    </row>
    <row r="455" spans="1:10">
      <c r="A455" t="str">
        <f>IF(ISNA(VLOOKUP(B455,'PERS-2016'!$B:$B,1,FALSE)),"inserire","ok")</f>
        <v>ok</v>
      </c>
      <c r="B455" t="str">
        <f t="shared" si="14"/>
        <v>parcesepepaolo</v>
      </c>
      <c r="C455" t="str">
        <f t="shared" si="15"/>
        <v>parcesepepaolo42470</v>
      </c>
      <c r="D455" t="s">
        <v>939</v>
      </c>
      <c r="E455" t="s">
        <v>143</v>
      </c>
      <c r="F455" s="1" t="s">
        <v>458</v>
      </c>
      <c r="G455" s="1"/>
      <c r="H455" s="9" t="s">
        <v>972</v>
      </c>
      <c r="I455" s="1"/>
      <c r="J455" s="35">
        <v>42470</v>
      </c>
    </row>
    <row r="456" spans="1:10">
      <c r="A456" t="str">
        <f>IF(ISNA(VLOOKUP(B456,'PERS-2016'!$B:$B,1,FALSE)),"inserire","ok")</f>
        <v>ok</v>
      </c>
      <c r="B456" t="str">
        <f t="shared" si="14"/>
        <v>biagiolialessandro</v>
      </c>
      <c r="C456" t="str">
        <f t="shared" si="15"/>
        <v>biagiolialessandro42470</v>
      </c>
      <c r="D456" t="s">
        <v>940</v>
      </c>
      <c r="E456" t="s">
        <v>94</v>
      </c>
      <c r="F456" s="1" t="s">
        <v>458</v>
      </c>
      <c r="G456" s="1"/>
      <c r="H456" s="1"/>
      <c r="I456" s="1"/>
      <c r="J456" s="35">
        <v>42470</v>
      </c>
    </row>
    <row r="457" spans="1:10">
      <c r="A457" t="str">
        <f>IF(ISNA(VLOOKUP(B457,'PERS-2016'!$B:$B,1,FALSE)),"inserire","ok")</f>
        <v>ok</v>
      </c>
      <c r="B457" t="str">
        <f t="shared" si="14"/>
        <v>bianceribruno</v>
      </c>
      <c r="C457" t="str">
        <f t="shared" si="15"/>
        <v>bianceribruno42470</v>
      </c>
      <c r="D457" t="s">
        <v>941</v>
      </c>
      <c r="E457" t="s">
        <v>904</v>
      </c>
      <c r="F457" s="1" t="s">
        <v>458</v>
      </c>
      <c r="G457" s="1"/>
      <c r="H457" s="1"/>
      <c r="I457" s="1"/>
      <c r="J457" s="35">
        <v>42470</v>
      </c>
    </row>
    <row r="458" spans="1:10">
      <c r="A458" t="str">
        <f>IF(ISNA(VLOOKUP(B458,'PERS-2016'!$B:$B,1,FALSE)),"inserire","ok")</f>
        <v>ok</v>
      </c>
      <c r="B458" t="str">
        <f t="shared" si="14"/>
        <v>matteistefano</v>
      </c>
      <c r="C458" t="str">
        <f t="shared" si="15"/>
        <v>matteistefano42470</v>
      </c>
      <c r="D458" t="s">
        <v>942</v>
      </c>
      <c r="E458" t="s">
        <v>41</v>
      </c>
      <c r="F458" s="1" t="s">
        <v>973</v>
      </c>
      <c r="G458" s="1"/>
      <c r="H458" s="9" t="s">
        <v>974</v>
      </c>
      <c r="I458" s="1"/>
      <c r="J458" s="35">
        <v>42470</v>
      </c>
    </row>
    <row r="459" spans="1:10">
      <c r="A459" t="str">
        <f>IF(ISNA(VLOOKUP(B459,'PERS-2016'!$B:$B,1,FALSE)),"inserire","ok")</f>
        <v>ok</v>
      </c>
      <c r="B459" t="str">
        <f t="shared" si="14"/>
        <v>foschigianfranco</v>
      </c>
      <c r="C459" t="str">
        <f t="shared" si="15"/>
        <v>foschigianfranco42470</v>
      </c>
      <c r="D459" t="s">
        <v>110</v>
      </c>
      <c r="E459" t="s">
        <v>943</v>
      </c>
      <c r="F459" s="5" t="s">
        <v>475</v>
      </c>
      <c r="G459" s="1"/>
      <c r="H459" s="1"/>
      <c r="I459" s="1"/>
      <c r="J459" s="35">
        <v>42470</v>
      </c>
    </row>
    <row r="460" spans="1:10">
      <c r="A460" t="str">
        <f>IF(ISNA(VLOOKUP(B460,'PERS-2016'!$B:$B,1,FALSE)),"inserire","ok")</f>
        <v>ok</v>
      </c>
      <c r="B460" t="str">
        <f t="shared" si="14"/>
        <v>maestrinmanuele</v>
      </c>
      <c r="C460" t="str">
        <f t="shared" si="15"/>
        <v>maestrinmanuele42470</v>
      </c>
      <c r="D460" t="s">
        <v>944</v>
      </c>
      <c r="E460" t="s">
        <v>945</v>
      </c>
      <c r="F460" s="1" t="s">
        <v>457</v>
      </c>
      <c r="G460" s="1">
        <v>161092439</v>
      </c>
      <c r="H460" s="1"/>
      <c r="I460" s="1"/>
      <c r="J460" s="35">
        <v>42470</v>
      </c>
    </row>
    <row r="461" spans="1:10">
      <c r="A461" t="str">
        <f>IF(ISNA(VLOOKUP(B461,'PERS-2016'!$B:$B,1,FALSE)),"inserire","ok")</f>
        <v>ok</v>
      </c>
      <c r="B461" t="str">
        <f t="shared" si="14"/>
        <v>patrignanimilena</v>
      </c>
      <c r="C461" t="str">
        <f t="shared" si="15"/>
        <v>patrignanimilena42470</v>
      </c>
      <c r="D461" t="s">
        <v>946</v>
      </c>
      <c r="E461" t="s">
        <v>910</v>
      </c>
      <c r="F461" s="1" t="s">
        <v>457</v>
      </c>
      <c r="G461" s="1">
        <v>160991698</v>
      </c>
      <c r="H461" s="1"/>
      <c r="I461" s="1"/>
      <c r="J461" s="35">
        <v>42470</v>
      </c>
    </row>
    <row r="462" spans="1:10">
      <c r="A462" t="str">
        <f>IF(ISNA(VLOOKUP(B462,'PERS-2016'!$B:$B,1,FALSE)),"inserire","ok")</f>
        <v>ok</v>
      </c>
      <c r="B462" t="str">
        <f t="shared" si="14"/>
        <v>eusebimarco</v>
      </c>
      <c r="C462" t="str">
        <f t="shared" si="15"/>
        <v>eusebimarco42470</v>
      </c>
      <c r="D462" t="s">
        <v>97</v>
      </c>
      <c r="E462" t="s">
        <v>947</v>
      </c>
      <c r="F462" s="1" t="s">
        <v>462</v>
      </c>
      <c r="G462" s="1"/>
      <c r="H462" s="1"/>
      <c r="I462" s="1"/>
      <c r="J462" s="35">
        <v>42470</v>
      </c>
    </row>
    <row r="463" spans="1:10">
      <c r="A463" t="str">
        <f>IF(ISNA(VLOOKUP(B463,'PERS-2016'!$B:$B,1,FALSE)),"inserire","ok")</f>
        <v>ok</v>
      </c>
      <c r="B463" t="str">
        <f t="shared" si="14"/>
        <v>carlonimatteo</v>
      </c>
      <c r="C463" t="str">
        <f t="shared" si="15"/>
        <v>carlonimatteo42470</v>
      </c>
      <c r="D463" t="s">
        <v>948</v>
      </c>
      <c r="E463" t="s">
        <v>949</v>
      </c>
      <c r="F463" s="1" t="s">
        <v>658</v>
      </c>
      <c r="G463" s="1"/>
      <c r="H463" s="1"/>
      <c r="I463" s="1"/>
      <c r="J463" s="35">
        <v>42470</v>
      </c>
    </row>
    <row r="464" spans="1:10">
      <c r="A464" t="str">
        <f>IF(ISNA(VLOOKUP(B464,'PERS-2016'!$B:$B,1,FALSE)),"inserire","ok")</f>
        <v>ok</v>
      </c>
      <c r="B464" t="str">
        <f t="shared" si="14"/>
        <v>milenacecchini</v>
      </c>
      <c r="C464" t="str">
        <f t="shared" si="15"/>
        <v>milenacecchini42470</v>
      </c>
      <c r="D464" t="s">
        <v>910</v>
      </c>
      <c r="E464" t="s">
        <v>72</v>
      </c>
      <c r="F464" s="1" t="s">
        <v>458</v>
      </c>
      <c r="G464" s="1"/>
      <c r="H464" s="1"/>
      <c r="I464" s="1"/>
      <c r="J464" s="35">
        <v>42470</v>
      </c>
    </row>
    <row r="465" spans="1:10">
      <c r="A465" t="str">
        <f>IF(ISNA(VLOOKUP(B465,'PERS-2016'!$B:$B,1,FALSE)),"inserire","ok")</f>
        <v>ok</v>
      </c>
      <c r="B465" t="str">
        <f t="shared" si="14"/>
        <v>aguzziclaudio</v>
      </c>
      <c r="C465" t="str">
        <f t="shared" si="15"/>
        <v>aguzziclaudio42498</v>
      </c>
      <c r="D465" s="1" t="s">
        <v>1035</v>
      </c>
      <c r="E465" s="1" t="s">
        <v>74</v>
      </c>
      <c r="F465" s="1" t="s">
        <v>647</v>
      </c>
      <c r="G465" s="8">
        <v>160907244</v>
      </c>
      <c r="H465" s="1"/>
      <c r="I465" s="1"/>
      <c r="J465" s="35">
        <v>42498</v>
      </c>
    </row>
    <row r="466" spans="1:10">
      <c r="A466" t="str">
        <f>IF(ISNA(VLOOKUP(B466,'PERS-2016'!$B:$B,1,FALSE)),"inserire","ok")</f>
        <v>ok</v>
      </c>
      <c r="B466" t="str">
        <f t="shared" si="14"/>
        <v>alesiomar</v>
      </c>
      <c r="C466" t="str">
        <f t="shared" si="15"/>
        <v>alesiomar42498</v>
      </c>
      <c r="D466" s="5" t="s">
        <v>7</v>
      </c>
      <c r="E466" s="1" t="s">
        <v>9</v>
      </c>
      <c r="F466" s="1" t="s">
        <v>459</v>
      </c>
      <c r="G466" s="10"/>
      <c r="H466" s="11" t="s">
        <v>496</v>
      </c>
      <c r="I466" s="5">
        <v>3463139380</v>
      </c>
      <c r="J466" s="35">
        <v>42498</v>
      </c>
    </row>
    <row r="467" spans="1:10">
      <c r="A467" t="str">
        <f>IF(ISNA(VLOOKUP(B467,'PERS-2016'!$B:$B,1,FALSE)),"inserire","ok")</f>
        <v>ok</v>
      </c>
      <c r="B467" t="str">
        <f t="shared" si="14"/>
        <v>AlessandriLuca</v>
      </c>
      <c r="C467" t="str">
        <f t="shared" si="15"/>
        <v>AlessandriLuca42498</v>
      </c>
      <c r="D467" s="1" t="s">
        <v>1086</v>
      </c>
      <c r="E467" s="1" t="s">
        <v>1041</v>
      </c>
      <c r="F467" s="1" t="s">
        <v>458</v>
      </c>
      <c r="G467" s="8"/>
      <c r="H467" s="1"/>
      <c r="I467" s="1"/>
      <c r="J467" s="35">
        <v>42498</v>
      </c>
    </row>
    <row r="468" spans="1:10">
      <c r="A468" t="str">
        <f>IF(ISNA(VLOOKUP(B468,'PERS-2016'!$B:$B,1,FALSE)),"inserire","ok")</f>
        <v>ok</v>
      </c>
      <c r="B468" t="str">
        <f t="shared" si="14"/>
        <v>AlessandriniLamberto</v>
      </c>
      <c r="C468" t="str">
        <f t="shared" si="15"/>
        <v>AlessandriniLamberto42498</v>
      </c>
      <c r="D468" s="1" t="s">
        <v>1106</v>
      </c>
      <c r="E468" s="1" t="s">
        <v>1107</v>
      </c>
      <c r="F468" s="1" t="s">
        <v>458</v>
      </c>
      <c r="G468" s="8"/>
      <c r="H468" s="1"/>
      <c r="I468" s="1"/>
      <c r="J468" s="35">
        <v>42498</v>
      </c>
    </row>
    <row r="469" spans="1:10">
      <c r="A469" t="str">
        <f>IF(ISNA(VLOOKUP(B469,'PERS-2016'!$B:$B,1,FALSE)),"inserire","ok")</f>
        <v>ok</v>
      </c>
      <c r="B469" t="str">
        <f t="shared" si="14"/>
        <v>allegrucciandrea</v>
      </c>
      <c r="C469" t="str">
        <f t="shared" si="15"/>
        <v>allegrucciandrea42498</v>
      </c>
      <c r="D469" s="5" t="s">
        <v>786</v>
      </c>
      <c r="E469" s="1" t="s">
        <v>76</v>
      </c>
      <c r="F469" s="1" t="s">
        <v>646</v>
      </c>
      <c r="G469" s="10"/>
      <c r="H469" s="11"/>
      <c r="I469" s="5"/>
      <c r="J469" s="35">
        <v>42498</v>
      </c>
    </row>
    <row r="470" spans="1:10">
      <c r="A470" t="str">
        <f>IF(ISNA(VLOOKUP(B470,'PERS-2016'!$B:$B,1,FALSE)),"inserire","ok")</f>
        <v>ok</v>
      </c>
      <c r="B470" t="str">
        <f t="shared" si="14"/>
        <v>amadoriraul</v>
      </c>
      <c r="C470" t="str">
        <f t="shared" si="15"/>
        <v>amadoriraul42498</v>
      </c>
      <c r="D470" s="5" t="s">
        <v>14</v>
      </c>
      <c r="E470" s="1" t="s">
        <v>15</v>
      </c>
      <c r="F470" s="1" t="s">
        <v>646</v>
      </c>
      <c r="G470" s="10">
        <v>161018487</v>
      </c>
      <c r="H470" s="5"/>
      <c r="I470" s="5"/>
      <c r="J470" s="35">
        <v>42498</v>
      </c>
    </row>
    <row r="471" spans="1:10">
      <c r="A471" t="str">
        <f>IF(ISNA(VLOOKUP(B471,'PERS-2016'!$B:$B,1,FALSE)),"inserire","ok")</f>
        <v>ok</v>
      </c>
      <c r="B471" t="str">
        <f t="shared" si="14"/>
        <v>amatoristefano</v>
      </c>
      <c r="C471" t="str">
        <f t="shared" si="15"/>
        <v>amatoristefano42498</v>
      </c>
      <c r="D471" s="1" t="s">
        <v>921</v>
      </c>
      <c r="E471" s="1" t="s">
        <v>41</v>
      </c>
      <c r="F471" s="1" t="s">
        <v>970</v>
      </c>
      <c r="G471" s="8">
        <v>160991633</v>
      </c>
      <c r="H471" s="9" t="s">
        <v>960</v>
      </c>
      <c r="I471" s="1">
        <v>3492115150</v>
      </c>
      <c r="J471" s="35">
        <v>42498</v>
      </c>
    </row>
    <row r="472" spans="1:10">
      <c r="A472" t="str">
        <f>IF(ISNA(VLOOKUP(B472,'PERS-2016'!$B:$B,1,FALSE)),"inserire","ok")</f>
        <v>ok</v>
      </c>
      <c r="B472" t="str">
        <f t="shared" si="14"/>
        <v>AnnibaliLuca</v>
      </c>
      <c r="C472" t="str">
        <f t="shared" si="15"/>
        <v>AnnibaliLuca42498</v>
      </c>
      <c r="D472" s="1" t="s">
        <v>1135</v>
      </c>
      <c r="E472" s="1" t="s">
        <v>1041</v>
      </c>
      <c r="F472" s="1" t="s">
        <v>458</v>
      </c>
      <c r="G472" s="8"/>
      <c r="H472" s="1"/>
      <c r="I472" s="1"/>
      <c r="J472" s="35">
        <v>42498</v>
      </c>
    </row>
    <row r="473" spans="1:10">
      <c r="A473" t="str">
        <f>IF(ISNA(VLOOKUP(B473,'PERS-2016'!$B:$B,1,FALSE)),"inserire","ok")</f>
        <v>ok</v>
      </c>
      <c r="B473" t="str">
        <f t="shared" si="14"/>
        <v>BadioliGiacomo</v>
      </c>
      <c r="C473" t="str">
        <f t="shared" si="15"/>
        <v>BadioliGiacomo42498</v>
      </c>
      <c r="D473" s="1" t="s">
        <v>1065</v>
      </c>
      <c r="E473" s="1" t="s">
        <v>1012</v>
      </c>
      <c r="F473" s="1" t="s">
        <v>458</v>
      </c>
      <c r="G473" s="8"/>
      <c r="H473" s="1"/>
      <c r="I473" s="1"/>
      <c r="J473" s="35">
        <v>42498</v>
      </c>
    </row>
    <row r="474" spans="1:10">
      <c r="A474" t="str">
        <f>IF(ISNA(VLOOKUP(B474,'PERS-2016'!$B:$B,1,FALSE)),"inserire","ok")</f>
        <v>ok</v>
      </c>
      <c r="B474" t="str">
        <f t="shared" si="14"/>
        <v>BarberiniLoris</v>
      </c>
      <c r="C474" t="str">
        <f t="shared" si="15"/>
        <v>BarberiniLoris42498</v>
      </c>
      <c r="D474" s="1" t="s">
        <v>1111</v>
      </c>
      <c r="E474" s="1" t="s">
        <v>1112</v>
      </c>
      <c r="F474" s="1" t="s">
        <v>458</v>
      </c>
      <c r="G474" s="8"/>
      <c r="H474" s="1"/>
      <c r="I474" s="1"/>
      <c r="J474" s="35">
        <v>42498</v>
      </c>
    </row>
    <row r="475" spans="1:10">
      <c r="A475" t="str">
        <f>IF(ISNA(VLOOKUP(B475,'PERS-2016'!$B:$B,1,FALSE)),"inserire","ok")</f>
        <v>ok</v>
      </c>
      <c r="B475" t="str">
        <f t="shared" si="14"/>
        <v>barbierivalerio</v>
      </c>
      <c r="C475" t="str">
        <f t="shared" si="15"/>
        <v>barbierivalerio42498</v>
      </c>
      <c r="D475" s="5" t="s">
        <v>31</v>
      </c>
      <c r="E475" s="1" t="s">
        <v>32</v>
      </c>
      <c r="F475" s="1" t="s">
        <v>457</v>
      </c>
      <c r="G475" s="10" t="s">
        <v>505</v>
      </c>
      <c r="H475" s="11" t="s">
        <v>506</v>
      </c>
      <c r="I475" s="5">
        <v>3386325785</v>
      </c>
      <c r="J475" s="35">
        <v>42498</v>
      </c>
    </row>
    <row r="476" spans="1:10">
      <c r="A476" t="str">
        <f>IF(ISNA(VLOOKUP(B476,'PERS-2016'!$B:$B,1,FALSE)),"inserire","ok")</f>
        <v>ok</v>
      </c>
      <c r="B476" t="str">
        <f t="shared" si="14"/>
        <v>barbinistefano</v>
      </c>
      <c r="C476" t="str">
        <f t="shared" si="15"/>
        <v>barbinistefano42498</v>
      </c>
      <c r="D476" s="1" t="s">
        <v>1034</v>
      </c>
      <c r="E476" s="1" t="s">
        <v>41</v>
      </c>
      <c r="F476" s="5" t="s">
        <v>472</v>
      </c>
      <c r="G476" s="8">
        <v>16103938</v>
      </c>
      <c r="H476" s="1"/>
      <c r="I476" s="1"/>
      <c r="J476" s="35">
        <v>42498</v>
      </c>
    </row>
    <row r="477" spans="1:10">
      <c r="A477" t="str">
        <f>IF(ISNA(VLOOKUP(B477,'PERS-2016'!$B:$B,1,FALSE)),"inserire","ok")</f>
        <v>ok</v>
      </c>
      <c r="B477" t="str">
        <f t="shared" si="14"/>
        <v>bastianelliluca</v>
      </c>
      <c r="C477" t="str">
        <f t="shared" si="15"/>
        <v>bastianelliluca42498</v>
      </c>
      <c r="D477" s="5" t="s">
        <v>33</v>
      </c>
      <c r="E477" s="1" t="s">
        <v>11</v>
      </c>
      <c r="F477" s="5" t="s">
        <v>463</v>
      </c>
      <c r="G477" s="10">
        <v>161003565</v>
      </c>
      <c r="H477" s="11" t="s">
        <v>508</v>
      </c>
      <c r="I477" s="5">
        <v>3480448117</v>
      </c>
      <c r="J477" s="35">
        <v>42498</v>
      </c>
    </row>
    <row r="478" spans="1:10">
      <c r="A478" t="str">
        <f>IF(ISNA(VLOOKUP(B478,'PERS-2016'!$B:$B,1,FALSE)),"inserire","ok")</f>
        <v>ok</v>
      </c>
      <c r="B478" t="str">
        <f t="shared" si="14"/>
        <v>battagliafrancesco</v>
      </c>
      <c r="C478" t="str">
        <f t="shared" si="15"/>
        <v>battagliafrancesco42498</v>
      </c>
      <c r="D478" s="5" t="s">
        <v>34</v>
      </c>
      <c r="E478" s="1" t="s">
        <v>23</v>
      </c>
      <c r="F478" s="5" t="s">
        <v>462</v>
      </c>
      <c r="G478" s="10"/>
      <c r="H478" s="11" t="s">
        <v>509</v>
      </c>
      <c r="I478" s="5">
        <v>3292983893</v>
      </c>
      <c r="J478" s="35">
        <v>42498</v>
      </c>
    </row>
    <row r="479" spans="1:10">
      <c r="A479" t="str">
        <f>IF(ISNA(VLOOKUP(B479,'PERS-2016'!$B:$B,1,FALSE)),"inserire","ok")</f>
        <v>ok</v>
      </c>
      <c r="B479" t="str">
        <f t="shared" si="14"/>
        <v>BenvenutiParide</v>
      </c>
      <c r="C479" t="str">
        <f t="shared" si="15"/>
        <v>BenvenutiParide42498</v>
      </c>
      <c r="D479" s="1" t="s">
        <v>1131</v>
      </c>
      <c r="E479" s="1" t="s">
        <v>1132</v>
      </c>
      <c r="F479" s="1" t="s">
        <v>458</v>
      </c>
      <c r="G479" s="8"/>
      <c r="H479" s="1"/>
      <c r="I479" s="1"/>
      <c r="J479" s="35">
        <v>42498</v>
      </c>
    </row>
    <row r="480" spans="1:10">
      <c r="A480" t="str">
        <f>IF(ISNA(VLOOKUP(B480,'PERS-2016'!$B:$B,1,FALSE)),"inserire","ok")</f>
        <v>ok</v>
      </c>
      <c r="B480" t="str">
        <f t="shared" si="14"/>
        <v>berardinellilorenzo</v>
      </c>
      <c r="C480" t="str">
        <f t="shared" si="15"/>
        <v>berardinellilorenzo42498</v>
      </c>
      <c r="D480" s="5" t="s">
        <v>794</v>
      </c>
      <c r="E480" s="1" t="s">
        <v>209</v>
      </c>
      <c r="G480" s="10"/>
      <c r="H480" s="5"/>
      <c r="I480" s="5"/>
      <c r="J480" s="35">
        <v>42498</v>
      </c>
    </row>
    <row r="481" spans="1:10">
      <c r="A481" t="str">
        <f>IF(ISNA(VLOOKUP(B481,'PERS-2016'!$B:$B,1,FALSE)),"inserire","ok")</f>
        <v>ok</v>
      </c>
      <c r="B481" t="str">
        <f t="shared" si="14"/>
        <v>berardinelliroberto</v>
      </c>
      <c r="C481" t="str">
        <f t="shared" si="15"/>
        <v>berardinelliroberto42498</v>
      </c>
      <c r="D481" s="1" t="s">
        <v>794</v>
      </c>
      <c r="E481" s="1" t="s">
        <v>157</v>
      </c>
      <c r="F481" s="1" t="s">
        <v>1141</v>
      </c>
      <c r="G481" s="8">
        <v>360075</v>
      </c>
      <c r="H481" s="1"/>
      <c r="I481" s="1"/>
      <c r="J481" s="35">
        <v>42498</v>
      </c>
    </row>
    <row r="482" spans="1:10">
      <c r="A482" t="str">
        <f>IF(ISNA(VLOOKUP(B482,'PERS-2016'!$B:$B,1,FALSE)),"inserire","ok")</f>
        <v>ok</v>
      </c>
      <c r="B482" t="str">
        <f t="shared" si="14"/>
        <v>bertiroberto</v>
      </c>
      <c r="C482" t="str">
        <f t="shared" si="15"/>
        <v>bertiroberto42498</v>
      </c>
      <c r="D482" s="1" t="s">
        <v>1019</v>
      </c>
      <c r="E482" s="1" t="s">
        <v>157</v>
      </c>
      <c r="F482" s="1" t="s">
        <v>1142</v>
      </c>
      <c r="G482" s="8">
        <v>161068458</v>
      </c>
      <c r="H482" s="1"/>
      <c r="I482" s="1"/>
      <c r="J482" s="35">
        <v>42498</v>
      </c>
    </row>
    <row r="483" spans="1:10">
      <c r="A483" t="str">
        <f>IF(ISNA(VLOOKUP(B483,'PERS-2016'!$B:$B,1,FALSE)),"inserire","ok")</f>
        <v>ok</v>
      </c>
      <c r="B483" t="str">
        <f t="shared" si="14"/>
        <v>bianchiandrea</v>
      </c>
      <c r="C483" t="str">
        <f t="shared" si="15"/>
        <v>bianchiandrea42498</v>
      </c>
      <c r="D483" s="1" t="s">
        <v>45</v>
      </c>
      <c r="E483" s="1" t="s">
        <v>76</v>
      </c>
      <c r="F483" s="1" t="s">
        <v>1143</v>
      </c>
      <c r="G483" s="8">
        <v>454117</v>
      </c>
      <c r="H483" s="1"/>
      <c r="I483" s="1"/>
      <c r="J483" s="35">
        <v>42498</v>
      </c>
    </row>
    <row r="484" spans="1:10">
      <c r="A484" t="str">
        <f>IF(ISNA(VLOOKUP(B484,'PERS-2016'!$B:$B,1,FALSE)),"inserire","ok")</f>
        <v>ok</v>
      </c>
      <c r="B484" t="str">
        <f t="shared" si="14"/>
        <v>bodinitommaso</v>
      </c>
      <c r="C484" t="str">
        <f t="shared" si="15"/>
        <v>bodinitommaso42498</v>
      </c>
      <c r="D484" s="1" t="s">
        <v>1031</v>
      </c>
      <c r="E484" s="1" t="s">
        <v>1032</v>
      </c>
      <c r="F484" s="1" t="s">
        <v>1140</v>
      </c>
      <c r="G484" s="8">
        <v>1089357</v>
      </c>
      <c r="H484" s="1"/>
      <c r="I484" s="1"/>
      <c r="J484" s="35">
        <v>42498</v>
      </c>
    </row>
    <row r="485" spans="1:10">
      <c r="A485" t="str">
        <f>IF(ISNA(VLOOKUP(B485,'PERS-2016'!$B:$B,1,FALSE)),"inserire","ok")</f>
        <v>ok</v>
      </c>
      <c r="B485" t="str">
        <f t="shared" si="14"/>
        <v>BrafaglioliOmar</v>
      </c>
      <c r="C485" t="str">
        <f t="shared" si="15"/>
        <v>BrafaglioliOmar42498</v>
      </c>
      <c r="D485" s="1" t="s">
        <v>1128</v>
      </c>
      <c r="E485" s="1" t="s">
        <v>1129</v>
      </c>
      <c r="F485" s="1" t="s">
        <v>458</v>
      </c>
      <c r="G485" s="8"/>
      <c r="H485" s="1"/>
      <c r="I485" s="1"/>
      <c r="J485" s="35">
        <v>42498</v>
      </c>
    </row>
    <row r="486" spans="1:10">
      <c r="A486" t="str">
        <f>IF(ISNA(VLOOKUP(B486,'PERS-2016'!$B:$B,1,FALSE)),"inserire","ok")</f>
        <v>ok</v>
      </c>
      <c r="B486" t="str">
        <f t="shared" si="14"/>
        <v>buccarinimarco</v>
      </c>
      <c r="C486" t="str">
        <f t="shared" si="15"/>
        <v>buccarinimarco42498</v>
      </c>
      <c r="D486" s="5" t="s">
        <v>802</v>
      </c>
      <c r="E486" s="1" t="s">
        <v>58</v>
      </c>
      <c r="F486" s="5" t="s">
        <v>463</v>
      </c>
      <c r="G486" s="10"/>
      <c r="H486" s="11"/>
      <c r="I486" s="5"/>
      <c r="J486" s="35">
        <v>42498</v>
      </c>
    </row>
    <row r="487" spans="1:10">
      <c r="A487" t="str">
        <f>IF(ISNA(VLOOKUP(B487,'PERS-2016'!$B:$B,1,FALSE)),"inserire","ok")</f>
        <v>ok</v>
      </c>
      <c r="B487" t="str">
        <f t="shared" si="14"/>
        <v>Buccimarco</v>
      </c>
      <c r="C487" t="str">
        <f t="shared" si="15"/>
        <v>Buccimarco42498</v>
      </c>
      <c r="D487" s="1" t="s">
        <v>1052</v>
      </c>
      <c r="E487" s="1" t="s">
        <v>58</v>
      </c>
      <c r="F487" s="1" t="s">
        <v>458</v>
      </c>
      <c r="G487" s="8"/>
      <c r="H487" s="1"/>
      <c r="I487" s="1"/>
      <c r="J487" s="35">
        <v>42498</v>
      </c>
    </row>
    <row r="488" spans="1:10">
      <c r="A488" t="str">
        <f>IF(ISNA(VLOOKUP(B488,'PERS-2016'!$B:$B,1,FALSE)),"inserire","ok")</f>
        <v>ok</v>
      </c>
      <c r="B488" t="str">
        <f t="shared" si="14"/>
        <v>CaglieroMatteo</v>
      </c>
      <c r="C488" t="str">
        <f t="shared" si="15"/>
        <v>CaglieroMatteo42498</v>
      </c>
      <c r="D488" s="1" t="s">
        <v>1094</v>
      </c>
      <c r="E488" s="1" t="s">
        <v>1095</v>
      </c>
      <c r="F488" s="1" t="s">
        <v>458</v>
      </c>
      <c r="G488" s="8"/>
      <c r="H488" s="1"/>
      <c r="I488" s="1"/>
      <c r="J488" s="35">
        <v>42498</v>
      </c>
    </row>
    <row r="489" spans="1:10">
      <c r="A489" t="str">
        <f>IF(ISNA(VLOOKUP(B489,'PERS-2016'!$B:$B,1,FALSE)),"inserire","ok")</f>
        <v>ok</v>
      </c>
      <c r="B489" t="str">
        <f t="shared" si="14"/>
        <v>caldarimarco</v>
      </c>
      <c r="C489" t="str">
        <f t="shared" si="15"/>
        <v>caldarimarco42498</v>
      </c>
      <c r="D489" s="5" t="s">
        <v>805</v>
      </c>
      <c r="E489" s="1" t="s">
        <v>58</v>
      </c>
      <c r="F489" s="5" t="s">
        <v>652</v>
      </c>
      <c r="G489" s="10"/>
      <c r="H489" s="11"/>
      <c r="I489" s="5"/>
      <c r="J489" s="35">
        <v>42498</v>
      </c>
    </row>
    <row r="490" spans="1:10">
      <c r="A490" t="str">
        <f>IF(ISNA(VLOOKUP(B490,'PERS-2016'!$B:$B,1,FALSE)),"inserire","ok")</f>
        <v>ok</v>
      </c>
      <c r="B490" t="str">
        <f t="shared" si="14"/>
        <v>caldariroberto</v>
      </c>
      <c r="C490" t="str">
        <f t="shared" si="15"/>
        <v>caldariroberto42498</v>
      </c>
      <c r="D490" s="1" t="s">
        <v>805</v>
      </c>
      <c r="E490" s="1" t="s">
        <v>157</v>
      </c>
      <c r="F490" s="1" t="s">
        <v>961</v>
      </c>
      <c r="G490" s="8">
        <v>161003566</v>
      </c>
      <c r="H490" s="1"/>
      <c r="I490" s="1"/>
      <c r="J490" s="35">
        <v>42498</v>
      </c>
    </row>
    <row r="491" spans="1:10">
      <c r="A491" t="str">
        <f>IF(ISNA(VLOOKUP(B491,'PERS-2016'!$B:$B,1,FALSE)),"inserire","ok")</f>
        <v>ok</v>
      </c>
      <c r="B491" t="str">
        <f t="shared" si="14"/>
        <v>camillinidavide</v>
      </c>
      <c r="C491" t="str">
        <f t="shared" si="15"/>
        <v>camillinidavide42498</v>
      </c>
      <c r="D491" s="1" t="s">
        <v>60</v>
      </c>
      <c r="E491" s="1" t="s">
        <v>42</v>
      </c>
      <c r="F491" s="1" t="s">
        <v>462</v>
      </c>
      <c r="G491" s="8"/>
      <c r="H491" s="1"/>
      <c r="I491" s="1"/>
      <c r="J491" s="35">
        <v>42498</v>
      </c>
    </row>
    <row r="492" spans="1:10">
      <c r="A492" t="str">
        <f>IF(ISNA(VLOOKUP(B492,'PERS-2016'!$B:$B,1,FALSE)),"inserire","ok")</f>
        <v>ok</v>
      </c>
      <c r="B492" t="str">
        <f t="shared" si="14"/>
        <v>camillinisimone</v>
      </c>
      <c r="C492" t="str">
        <f t="shared" si="15"/>
        <v>camillinisimone42498</v>
      </c>
      <c r="D492" s="5" t="s">
        <v>60</v>
      </c>
      <c r="E492" s="1" t="s">
        <v>61</v>
      </c>
      <c r="F492" s="5" t="s">
        <v>462</v>
      </c>
      <c r="G492" s="10">
        <v>160064143</v>
      </c>
      <c r="H492" s="11" t="s">
        <v>522</v>
      </c>
      <c r="I492" s="5">
        <v>3343117797</v>
      </c>
      <c r="J492" s="35">
        <v>42498</v>
      </c>
    </row>
    <row r="493" spans="1:10">
      <c r="A493" t="str">
        <f>IF(ISNA(VLOOKUP(B493,'PERS-2016'!$B:$B,1,FALSE)),"inserire","ok")</f>
        <v>ok</v>
      </c>
      <c r="B493" t="str">
        <f t="shared" si="14"/>
        <v>campagnadaniele</v>
      </c>
      <c r="C493" t="str">
        <f t="shared" si="15"/>
        <v>campagnadaniele42498</v>
      </c>
      <c r="D493" s="5" t="s">
        <v>62</v>
      </c>
      <c r="E493" s="1" t="s">
        <v>63</v>
      </c>
      <c r="F493" s="5" t="s">
        <v>646</v>
      </c>
      <c r="G493" s="10">
        <v>161039462</v>
      </c>
      <c r="H493" s="5"/>
      <c r="I493" s="5"/>
      <c r="J493" s="35">
        <v>42498</v>
      </c>
    </row>
    <row r="494" spans="1:10">
      <c r="A494" t="str">
        <f>IF(ISNA(VLOOKUP(B494,'PERS-2016'!$B:$B,1,FALSE)),"inserire","ok")</f>
        <v>ok</v>
      </c>
      <c r="B494" t="str">
        <f t="shared" si="14"/>
        <v>canutialberto</v>
      </c>
      <c r="C494" t="str">
        <f t="shared" si="15"/>
        <v>canutialberto42498</v>
      </c>
      <c r="D494" s="1" t="s">
        <v>1017</v>
      </c>
      <c r="E494" s="1" t="s">
        <v>54</v>
      </c>
      <c r="F494" s="1" t="s">
        <v>1144</v>
      </c>
      <c r="G494" s="8">
        <v>7835355</v>
      </c>
      <c r="H494" s="1"/>
      <c r="I494" s="1"/>
      <c r="J494" s="35">
        <v>42498</v>
      </c>
    </row>
    <row r="495" spans="1:10">
      <c r="A495" t="str">
        <f>IF(ISNA(VLOOKUP(B495,'PERS-2016'!$B:$B,1,FALSE)),"inserire","ok")</f>
        <v>ok</v>
      </c>
      <c r="B495" t="str">
        <f t="shared" si="14"/>
        <v>CappielloAchille</v>
      </c>
      <c r="C495" t="str">
        <f t="shared" si="15"/>
        <v>CappielloAchille42498</v>
      </c>
      <c r="D495" s="1" t="s">
        <v>1048</v>
      </c>
      <c r="E495" s="1" t="s">
        <v>1049</v>
      </c>
      <c r="F495" s="1" t="s">
        <v>458</v>
      </c>
      <c r="G495" s="8"/>
      <c r="H495" s="1"/>
      <c r="I495" s="1"/>
      <c r="J495" s="35">
        <v>42498</v>
      </c>
    </row>
    <row r="496" spans="1:10">
      <c r="A496" t="str">
        <f>IF(ISNA(VLOOKUP(B496,'PERS-2016'!$B:$B,1,FALSE)),"inserire","ok")</f>
        <v>ok</v>
      </c>
      <c r="B496" t="str">
        <f t="shared" si="14"/>
        <v>CardinaliFranco</v>
      </c>
      <c r="C496" t="str">
        <f t="shared" si="15"/>
        <v>CardinaliFranco42498</v>
      </c>
      <c r="D496" s="1" t="s">
        <v>1104</v>
      </c>
      <c r="E496" s="1" t="s">
        <v>1105</v>
      </c>
      <c r="F496" s="1" t="s">
        <v>458</v>
      </c>
      <c r="G496" s="8"/>
      <c r="H496" s="1"/>
      <c r="I496" s="1"/>
      <c r="J496" s="35">
        <v>42498</v>
      </c>
    </row>
    <row r="497" spans="1:10">
      <c r="A497" t="str">
        <f>IF(ISNA(VLOOKUP(B497,'PERS-2016'!$B:$B,1,FALSE)),"inserire","ok")</f>
        <v>ok</v>
      </c>
      <c r="B497" t="str">
        <f t="shared" si="14"/>
        <v>casadeimarco</v>
      </c>
      <c r="C497" t="str">
        <f t="shared" si="15"/>
        <v>casadeimarco42498</v>
      </c>
      <c r="D497" s="1" t="s">
        <v>810</v>
      </c>
      <c r="E497" s="1" t="s">
        <v>58</v>
      </c>
      <c r="F497" s="1" t="s">
        <v>1144</v>
      </c>
      <c r="G497" s="8">
        <v>7835340</v>
      </c>
      <c r="H497" s="1"/>
      <c r="I497" s="1"/>
      <c r="J497" s="35">
        <v>42498</v>
      </c>
    </row>
    <row r="498" spans="1:10">
      <c r="A498" t="str">
        <f>IF(ISNA(VLOOKUP(B498,'PERS-2016'!$B:$B,1,FALSE)),"inserire","ok")</f>
        <v>ok</v>
      </c>
      <c r="B498" t="str">
        <f t="shared" si="14"/>
        <v>CascianaSalvatore</v>
      </c>
      <c r="C498" t="str">
        <f t="shared" si="15"/>
        <v>CascianaSalvatore42498</v>
      </c>
      <c r="D498" s="1" t="s">
        <v>1070</v>
      </c>
      <c r="E498" s="1" t="s">
        <v>1071</v>
      </c>
      <c r="F498" s="1" t="s">
        <v>458</v>
      </c>
      <c r="G498" s="8"/>
      <c r="H498" s="1"/>
      <c r="I498" s="1"/>
      <c r="J498" s="35">
        <v>42498</v>
      </c>
    </row>
    <row r="499" spans="1:10">
      <c r="A499" t="str">
        <f>IF(ISNA(VLOOKUP(B499,'PERS-2016'!$B:$B,1,FALSE)),"inserire","ok")</f>
        <v>ok</v>
      </c>
      <c r="B499" t="str">
        <f t="shared" si="14"/>
        <v>castelligiuliani</v>
      </c>
      <c r="C499" t="str">
        <f t="shared" si="15"/>
        <v>castelligiuliani42498</v>
      </c>
      <c r="D499" s="1" t="s">
        <v>1022</v>
      </c>
      <c r="E499" s="1" t="s">
        <v>1023</v>
      </c>
      <c r="F499" s="1" t="s">
        <v>662</v>
      </c>
      <c r="G499" s="8">
        <v>1151</v>
      </c>
      <c r="H499" s="1"/>
      <c r="I499" s="1"/>
      <c r="J499" s="35">
        <v>42498</v>
      </c>
    </row>
    <row r="500" spans="1:10">
      <c r="A500" t="str">
        <f>IF(ISNA(VLOOKUP(B500,'PERS-2016'!$B:$B,1,FALSE)),"inserire","ok")</f>
        <v>ok</v>
      </c>
      <c r="B500" t="str">
        <f t="shared" si="14"/>
        <v>ceccariniluca</v>
      </c>
      <c r="C500" t="str">
        <f t="shared" si="15"/>
        <v>ceccariniluca42498</v>
      </c>
      <c r="D500" s="1" t="s">
        <v>160</v>
      </c>
      <c r="E500" s="1" t="s">
        <v>11</v>
      </c>
      <c r="F500" s="1" t="s">
        <v>463</v>
      </c>
      <c r="G500" s="8">
        <v>160881828</v>
      </c>
      <c r="H500" s="1"/>
      <c r="I500" s="1"/>
      <c r="J500" s="35">
        <v>42498</v>
      </c>
    </row>
    <row r="501" spans="1:10">
      <c r="A501" t="str">
        <f>IF(ISNA(VLOOKUP(B501,'PERS-2016'!$B:$B,1,FALSE)),"inserire","ok")</f>
        <v>ok</v>
      </c>
      <c r="B501" t="str">
        <f t="shared" si="14"/>
        <v>CerioniAlessandro</v>
      </c>
      <c r="C501" t="str">
        <f t="shared" si="15"/>
        <v>CerioniAlessandro42498</v>
      </c>
      <c r="D501" s="1" t="s">
        <v>1125</v>
      </c>
      <c r="E501" s="1" t="s">
        <v>1064</v>
      </c>
      <c r="F501" s="1" t="s">
        <v>458</v>
      </c>
      <c r="G501" s="8"/>
      <c r="H501" s="1"/>
      <c r="I501" s="1"/>
      <c r="J501" s="35">
        <v>42498</v>
      </c>
    </row>
    <row r="502" spans="1:10">
      <c r="A502" t="str">
        <f>IF(ISNA(VLOOKUP(B502,'PERS-2016'!$B:$B,1,FALSE)),"inserire","ok")</f>
        <v>ok</v>
      </c>
      <c r="B502" t="str">
        <f t="shared" si="14"/>
        <v>cervellaandrea</v>
      </c>
      <c r="C502" t="str">
        <f t="shared" si="15"/>
        <v>cervellaandrea42498</v>
      </c>
      <c r="D502" s="5" t="s">
        <v>75</v>
      </c>
      <c r="E502" s="1" t="s">
        <v>76</v>
      </c>
      <c r="F502" s="5" t="s">
        <v>472</v>
      </c>
      <c r="G502" s="10"/>
      <c r="H502" s="11" t="s">
        <v>529</v>
      </c>
      <c r="I502" s="5">
        <v>3358134053</v>
      </c>
      <c r="J502" s="35">
        <v>42498</v>
      </c>
    </row>
    <row r="503" spans="1:10">
      <c r="A503" t="str">
        <f>IF(ISNA(VLOOKUP(B503,'PERS-2016'!$B:$B,1,FALSE)),"inserire","ok")</f>
        <v>ok</v>
      </c>
      <c r="B503" t="str">
        <f t="shared" si="14"/>
        <v>cervionialessandro</v>
      </c>
      <c r="C503" t="str">
        <f t="shared" si="15"/>
        <v>cervionialessandro42498</v>
      </c>
      <c r="D503" s="1" t="s">
        <v>1018</v>
      </c>
      <c r="E503" s="1" t="s">
        <v>94</v>
      </c>
      <c r="F503" s="1" t="s">
        <v>646</v>
      </c>
      <c r="G503" s="8"/>
      <c r="H503" s="1"/>
      <c r="I503" s="1"/>
      <c r="J503" s="35">
        <v>42498</v>
      </c>
    </row>
    <row r="504" spans="1:10">
      <c r="A504" t="str">
        <f>IF(ISNA(VLOOKUP(B504,'PERS-2016'!$B:$B,1,FALSE)),"inserire","ok")</f>
        <v>ok</v>
      </c>
      <c r="B504" t="str">
        <f t="shared" si="14"/>
        <v>climimirko</v>
      </c>
      <c r="C504" t="str">
        <f t="shared" si="15"/>
        <v>climimirko42498</v>
      </c>
      <c r="D504" s="5" t="s">
        <v>815</v>
      </c>
      <c r="E504" s="1" t="s">
        <v>238</v>
      </c>
      <c r="F504" s="5" t="s">
        <v>465</v>
      </c>
      <c r="G504" s="10"/>
      <c r="H504" s="11"/>
      <c r="I504" s="5"/>
      <c r="J504" s="35">
        <v>42498</v>
      </c>
    </row>
    <row r="505" spans="1:10">
      <c r="A505" t="str">
        <f>IF(ISNA(VLOOKUP(B505,'PERS-2016'!$B:$B,1,FALSE)),"inserire","ok")</f>
        <v>ok</v>
      </c>
      <c r="B505" t="str">
        <f t="shared" si="14"/>
        <v>corradimauro</v>
      </c>
      <c r="C505" t="str">
        <f t="shared" si="15"/>
        <v>corradimauro42498</v>
      </c>
      <c r="D505" s="5" t="s">
        <v>818</v>
      </c>
      <c r="E505" s="1" t="s">
        <v>180</v>
      </c>
      <c r="F505" s="5" t="s">
        <v>464</v>
      </c>
      <c r="G505" s="10">
        <v>7835379</v>
      </c>
      <c r="H505" s="5"/>
      <c r="I505" s="5"/>
      <c r="J505" s="35">
        <v>42498</v>
      </c>
    </row>
    <row r="506" spans="1:10">
      <c r="A506" t="str">
        <f>IF(ISNA(VLOOKUP(B506,'PERS-2016'!$B:$B,1,FALSE)),"inserire","ok")</f>
        <v>ok</v>
      </c>
      <c r="B506" t="str">
        <f t="shared" si="14"/>
        <v>corsininicola</v>
      </c>
      <c r="C506" t="str">
        <f t="shared" si="15"/>
        <v>corsininicola42498</v>
      </c>
      <c r="D506" s="5" t="s">
        <v>78</v>
      </c>
      <c r="E506" s="1" t="s">
        <v>79</v>
      </c>
      <c r="F506" s="5" t="s">
        <v>473</v>
      </c>
      <c r="G506" s="10">
        <v>7838630</v>
      </c>
      <c r="H506" s="11" t="s">
        <v>530</v>
      </c>
      <c r="I506" s="5">
        <v>3297475238</v>
      </c>
      <c r="J506" s="35">
        <v>42498</v>
      </c>
    </row>
    <row r="507" spans="1:10">
      <c r="A507" t="str">
        <f>IF(ISNA(VLOOKUP(B507,'PERS-2016'!$B:$B,1,FALSE)),"inserire","ok")</f>
        <v>ok</v>
      </c>
      <c r="B507" t="str">
        <f t="shared" si="14"/>
        <v>cosentinovincenzo</v>
      </c>
      <c r="C507" t="str">
        <f t="shared" si="15"/>
        <v>cosentinovincenzo42498</v>
      </c>
      <c r="D507" s="5" t="s">
        <v>80</v>
      </c>
      <c r="E507" s="1" t="s">
        <v>81</v>
      </c>
      <c r="F507" s="5" t="s">
        <v>463</v>
      </c>
      <c r="G507" s="10">
        <v>150909383</v>
      </c>
      <c r="H507" s="11" t="s">
        <v>531</v>
      </c>
      <c r="I507" s="5">
        <v>3471468825</v>
      </c>
      <c r="J507" s="35">
        <v>42498</v>
      </c>
    </row>
    <row r="508" spans="1:10">
      <c r="A508" t="str">
        <f>IF(ISNA(VLOOKUP(B508,'PERS-2016'!$B:$B,1,FALSE)),"inserire","ok")</f>
        <v>ok</v>
      </c>
      <c r="B508" t="str">
        <f t="shared" si="14"/>
        <v>DellaMarteraLuca</v>
      </c>
      <c r="C508" t="str">
        <f t="shared" si="15"/>
        <v>DellaMarteraLuca42498</v>
      </c>
      <c r="D508" s="1" t="s">
        <v>1124</v>
      </c>
      <c r="E508" s="1" t="s">
        <v>1041</v>
      </c>
      <c r="F508" s="1" t="s">
        <v>458</v>
      </c>
      <c r="G508" s="8"/>
      <c r="H508" s="1"/>
      <c r="I508" s="1"/>
      <c r="J508" s="35">
        <v>42498</v>
      </c>
    </row>
    <row r="509" spans="1:10">
      <c r="A509" t="str">
        <f>IF(ISNA(VLOOKUP(B509,'PERS-2016'!$B:$B,1,FALSE)),"inserire","ok")</f>
        <v>ok</v>
      </c>
      <c r="B509" t="str">
        <f t="shared" si="14"/>
        <v>delpretemarco</v>
      </c>
      <c r="C509" t="str">
        <f t="shared" si="15"/>
        <v>delpretemarco42498</v>
      </c>
      <c r="D509" s="5" t="s">
        <v>90</v>
      </c>
      <c r="E509" s="1" t="s">
        <v>58</v>
      </c>
      <c r="F509" s="5" t="s">
        <v>474</v>
      </c>
      <c r="G509" s="10"/>
      <c r="H509" s="11" t="s">
        <v>537</v>
      </c>
      <c r="I509" s="5">
        <v>3396367163</v>
      </c>
      <c r="J509" s="35">
        <v>42498</v>
      </c>
    </row>
    <row r="510" spans="1:10">
      <c r="A510" t="str">
        <f>IF(ISNA(VLOOKUP(B510,'PERS-2016'!$B:$B,1,FALSE)),"inserire","ok")</f>
        <v>ok</v>
      </c>
      <c r="B510" t="str">
        <f t="shared" si="14"/>
        <v>dilellamassimiliano</v>
      </c>
      <c r="C510" t="str">
        <f t="shared" si="15"/>
        <v>dilellamassimiliano42498</v>
      </c>
      <c r="D510" s="5" t="s">
        <v>1013</v>
      </c>
      <c r="E510" s="1" t="s">
        <v>847</v>
      </c>
      <c r="F510" s="5" t="s">
        <v>646</v>
      </c>
      <c r="G510" s="10"/>
      <c r="H510" s="11"/>
      <c r="I510" s="5"/>
      <c r="J510" s="35">
        <v>42498</v>
      </c>
    </row>
    <row r="511" spans="1:10">
      <c r="A511" t="str">
        <f>IF(ISNA(VLOOKUP(B511,'PERS-2016'!$B:$B,1,FALSE)),"inserire","ok")</f>
        <v>ok</v>
      </c>
      <c r="B511" t="str">
        <f t="shared" si="14"/>
        <v>durantialessandro</v>
      </c>
      <c r="C511" t="str">
        <f t="shared" si="15"/>
        <v>durantialessandro42498</v>
      </c>
      <c r="D511" s="5" t="s">
        <v>93</v>
      </c>
      <c r="E511" s="1" t="s">
        <v>94</v>
      </c>
      <c r="F511" s="5" t="s">
        <v>463</v>
      </c>
      <c r="G511" s="10">
        <v>160991821</v>
      </c>
      <c r="H511" s="11" t="s">
        <v>539</v>
      </c>
      <c r="I511" s="5"/>
      <c r="J511" s="35">
        <v>42498</v>
      </c>
    </row>
    <row r="512" spans="1:10">
      <c r="A512" t="str">
        <f>IF(ISNA(VLOOKUP(B512,'PERS-2016'!$B:$B,1,FALSE)),"inserire","ok")</f>
        <v>ok</v>
      </c>
      <c r="B512" t="str">
        <f t="shared" si="14"/>
        <v>eusebialessandro</v>
      </c>
      <c r="C512" t="str">
        <f t="shared" si="15"/>
        <v>eusebialessandro42498</v>
      </c>
      <c r="D512" s="5" t="s">
        <v>97</v>
      </c>
      <c r="E512" s="1" t="s">
        <v>94</v>
      </c>
      <c r="F512" s="5" t="s">
        <v>462</v>
      </c>
      <c r="G512" s="10">
        <v>160838405</v>
      </c>
      <c r="H512" s="5"/>
      <c r="I512" s="5"/>
      <c r="J512" s="35">
        <v>42498</v>
      </c>
    </row>
    <row r="513" spans="1:10">
      <c r="A513" t="str">
        <f>IF(ISNA(VLOOKUP(B513,'PERS-2016'!$B:$B,1,FALSE)),"inserire","ok")</f>
        <v>ok</v>
      </c>
      <c r="B513" t="str">
        <f t="shared" si="14"/>
        <v>eusepimarco</v>
      </c>
      <c r="C513" t="str">
        <f t="shared" si="15"/>
        <v>eusepimarco42498</v>
      </c>
      <c r="D513" s="5" t="s">
        <v>98</v>
      </c>
      <c r="E513" s="1" t="s">
        <v>58</v>
      </c>
      <c r="F513" s="5" t="s">
        <v>462</v>
      </c>
      <c r="G513" s="10">
        <v>160838479</v>
      </c>
      <c r="H513" s="5"/>
      <c r="I513" s="5"/>
      <c r="J513" s="35">
        <v>42498</v>
      </c>
    </row>
    <row r="514" spans="1:10">
      <c r="A514" t="str">
        <f>IF(ISNA(VLOOKUP(B514,'PERS-2016'!$B:$B,1,FALSE)),"inserire","ok")</f>
        <v>ok</v>
      </c>
      <c r="B514" t="str">
        <f t="shared" si="14"/>
        <v>fabbrialessandro</v>
      </c>
      <c r="C514" t="str">
        <f t="shared" si="15"/>
        <v>fabbrialessandro42498</v>
      </c>
      <c r="D514" s="5" t="s">
        <v>99</v>
      </c>
      <c r="E514" s="1" t="s">
        <v>94</v>
      </c>
      <c r="F514" s="5" t="s">
        <v>458</v>
      </c>
      <c r="G514" s="10"/>
      <c r="H514" s="5"/>
      <c r="I514" s="5"/>
      <c r="J514" s="35">
        <v>42498</v>
      </c>
    </row>
    <row r="515" spans="1:10">
      <c r="A515" t="str">
        <f>IF(ISNA(VLOOKUP(B515,'PERS-2016'!$B:$B,1,FALSE)),"inserire","ok")</f>
        <v>ok</v>
      </c>
      <c r="B515" t="str">
        <f t="shared" ref="B515:B578" si="16">SUBSTITUTE(D515&amp;E515," ","")</f>
        <v>fabbricristian</v>
      </c>
      <c r="C515" t="str">
        <f t="shared" ref="C515:C578" si="17">B515&amp;J515</f>
        <v>fabbricristian42498</v>
      </c>
      <c r="D515" s="5" t="s">
        <v>99</v>
      </c>
      <c r="E515" s="1" t="s">
        <v>5</v>
      </c>
      <c r="F515" s="5" t="s">
        <v>458</v>
      </c>
      <c r="G515" s="10"/>
      <c r="H515" s="11" t="s">
        <v>540</v>
      </c>
      <c r="I515" s="5">
        <v>3338716774</v>
      </c>
      <c r="J515" s="35">
        <v>42498</v>
      </c>
    </row>
    <row r="516" spans="1:10">
      <c r="A516" t="str">
        <f>IF(ISNA(VLOOKUP(B516,'PERS-2016'!$B:$B,1,FALSE)),"inserire","ok")</f>
        <v>ok</v>
      </c>
      <c r="B516" t="str">
        <f t="shared" si="16"/>
        <v>FaggioliniEmiliano</v>
      </c>
      <c r="C516" t="str">
        <f t="shared" si="17"/>
        <v>FaggioliniEmiliano42498</v>
      </c>
      <c r="D516" s="1" t="s">
        <v>1075</v>
      </c>
      <c r="E516" s="1" t="s">
        <v>1076</v>
      </c>
      <c r="F516" s="1" t="s">
        <v>458</v>
      </c>
      <c r="G516" s="8"/>
      <c r="H516" s="1"/>
      <c r="I516" s="1"/>
      <c r="J516" s="35">
        <v>42498</v>
      </c>
    </row>
    <row r="517" spans="1:10">
      <c r="A517" t="str">
        <f>IF(ISNA(VLOOKUP(B517,'PERS-2016'!$B:$B,1,FALSE)),"inserire","ok")</f>
        <v>ok</v>
      </c>
      <c r="B517" t="str">
        <f t="shared" si="16"/>
        <v>FalleriFabrizio</v>
      </c>
      <c r="C517" t="str">
        <f t="shared" si="17"/>
        <v>FalleriFabrizio42498</v>
      </c>
      <c r="D517" s="1" t="s">
        <v>1066</v>
      </c>
      <c r="E517" s="1" t="s">
        <v>1067</v>
      </c>
      <c r="F517" s="1" t="s">
        <v>458</v>
      </c>
      <c r="G517" s="8"/>
      <c r="H517" s="1"/>
      <c r="I517" s="1"/>
      <c r="J517" s="35">
        <v>42498</v>
      </c>
    </row>
    <row r="518" spans="1:10">
      <c r="A518" t="str">
        <f>IF(ISNA(VLOOKUP(B518,'PERS-2016'!$B:$B,1,FALSE)),"inserire","ok")</f>
        <v>ok</v>
      </c>
      <c r="B518" t="str">
        <f t="shared" si="16"/>
        <v>fanellisamuele</v>
      </c>
      <c r="C518" t="str">
        <f t="shared" si="17"/>
        <v>fanellisamuele42498</v>
      </c>
      <c r="D518" s="5" t="s">
        <v>100</v>
      </c>
      <c r="E518" s="1" t="s">
        <v>101</v>
      </c>
      <c r="F518" s="5" t="s">
        <v>457</v>
      </c>
      <c r="G518" s="10">
        <v>160866049</v>
      </c>
      <c r="H518" s="5"/>
      <c r="I518" s="5">
        <v>3394317725</v>
      </c>
      <c r="J518" s="35">
        <v>42498</v>
      </c>
    </row>
    <row r="519" spans="1:10">
      <c r="A519" t="str">
        <f>IF(ISNA(VLOOKUP(B519,'PERS-2016'!$B:$B,1,FALSE)),"inserire","ok")</f>
        <v>ok</v>
      </c>
      <c r="B519" t="str">
        <f t="shared" si="16"/>
        <v>FassaMario</v>
      </c>
      <c r="C519" t="str">
        <f t="shared" si="17"/>
        <v>FassaMario42498</v>
      </c>
      <c r="D519" s="1" t="s">
        <v>1121</v>
      </c>
      <c r="E519" s="1" t="s">
        <v>1122</v>
      </c>
      <c r="F519" s="1" t="s">
        <v>458</v>
      </c>
      <c r="G519" s="8"/>
      <c r="H519" s="1"/>
      <c r="I519" s="1"/>
      <c r="J519" s="35">
        <v>42498</v>
      </c>
    </row>
    <row r="520" spans="1:10">
      <c r="A520" t="str">
        <f>IF(ISNA(VLOOKUP(B520,'PERS-2016'!$B:$B,1,FALSE)),"inserire","ok")</f>
        <v>ok</v>
      </c>
      <c r="B520" t="str">
        <f t="shared" si="16"/>
        <v>federiciandrea</v>
      </c>
      <c r="C520" t="str">
        <f t="shared" si="17"/>
        <v>federiciandrea42498</v>
      </c>
      <c r="D520" s="1" t="s">
        <v>924</v>
      </c>
      <c r="E520" s="1" t="s">
        <v>76</v>
      </c>
      <c r="F520" s="1" t="s">
        <v>965</v>
      </c>
      <c r="G520" s="8" t="s">
        <v>966</v>
      </c>
      <c r="H520" s="1"/>
      <c r="I520" s="1"/>
      <c r="J520" s="35">
        <v>42498</v>
      </c>
    </row>
    <row r="521" spans="1:10">
      <c r="A521" t="str">
        <f>IF(ISNA(VLOOKUP(B521,'PERS-2016'!$B:$B,1,FALSE)),"inserire","ok")</f>
        <v>ok</v>
      </c>
      <c r="B521" t="str">
        <f t="shared" si="16"/>
        <v>Federiciandrea</v>
      </c>
      <c r="C521" t="str">
        <f t="shared" si="17"/>
        <v>Federiciandrea42498</v>
      </c>
      <c r="D521" s="1" t="s">
        <v>1039</v>
      </c>
      <c r="E521" s="1" t="s">
        <v>76</v>
      </c>
      <c r="F521" s="1" t="s">
        <v>458</v>
      </c>
      <c r="G521" s="8"/>
      <c r="H521" s="1"/>
      <c r="I521" s="1"/>
      <c r="J521" s="35">
        <v>42498</v>
      </c>
    </row>
    <row r="522" spans="1:10">
      <c r="A522" t="str">
        <f>IF(ISNA(VLOOKUP(B522,'PERS-2016'!$B:$B,1,FALSE)),"inserire","ok")</f>
        <v>ok</v>
      </c>
      <c r="B522" t="str">
        <f t="shared" si="16"/>
        <v>FedericiEmanuele</v>
      </c>
      <c r="C522" t="str">
        <f t="shared" si="17"/>
        <v>FedericiEmanuele42498</v>
      </c>
      <c r="D522" s="1" t="s">
        <v>1039</v>
      </c>
      <c r="E522" s="1" t="s">
        <v>1110</v>
      </c>
      <c r="F522" s="1" t="s">
        <v>458</v>
      </c>
      <c r="G522" s="8"/>
      <c r="H522" s="1"/>
      <c r="I522" s="1"/>
      <c r="J522" s="35">
        <v>42498</v>
      </c>
    </row>
    <row r="523" spans="1:10">
      <c r="A523" t="str">
        <f>IF(ISNA(VLOOKUP(B523,'PERS-2016'!$B:$B,1,FALSE)),"inserire","ok")</f>
        <v>ok</v>
      </c>
      <c r="B523" t="str">
        <f t="shared" si="16"/>
        <v>ferraiuolofabio</v>
      </c>
      <c r="C523" t="str">
        <f t="shared" si="17"/>
        <v>ferraiuolofabio42498</v>
      </c>
      <c r="D523" s="1" t="s">
        <v>1020</v>
      </c>
      <c r="E523" s="1" t="s">
        <v>107</v>
      </c>
      <c r="F523" s="5" t="s">
        <v>466</v>
      </c>
      <c r="G523" s="8" t="s">
        <v>1021</v>
      </c>
      <c r="H523" s="1"/>
      <c r="I523" s="1"/>
      <c r="J523" s="35">
        <v>42498</v>
      </c>
    </row>
    <row r="524" spans="1:10">
      <c r="A524" t="str">
        <f>IF(ISNA(VLOOKUP(B524,'PERS-2016'!$B:$B,1,FALSE)),"inserire","ok")</f>
        <v>ok</v>
      </c>
      <c r="B524" t="str">
        <f t="shared" si="16"/>
        <v>FerroniAdriano</v>
      </c>
      <c r="C524" t="str">
        <f t="shared" si="17"/>
        <v>FerroniAdriano42498</v>
      </c>
      <c r="D524" s="1" t="s">
        <v>1088</v>
      </c>
      <c r="E524" s="1" t="s">
        <v>1089</v>
      </c>
      <c r="F524" s="1" t="s">
        <v>458</v>
      </c>
      <c r="G524" s="8"/>
      <c r="H524" s="1"/>
      <c r="I524" s="1"/>
      <c r="J524" s="35">
        <v>42498</v>
      </c>
    </row>
    <row r="525" spans="1:10">
      <c r="A525" t="str">
        <f>IF(ISNA(VLOOKUP(B525,'PERS-2016'!$B:$B,1,FALSE)),"inserire","ok")</f>
        <v>ok</v>
      </c>
      <c r="B525" t="str">
        <f t="shared" si="16"/>
        <v>ficherasaverio</v>
      </c>
      <c r="C525" t="str">
        <f t="shared" si="17"/>
        <v>ficherasaverio42498</v>
      </c>
      <c r="D525" s="1" t="s">
        <v>1036</v>
      </c>
      <c r="E525" s="1" t="s">
        <v>1037</v>
      </c>
      <c r="F525" s="1" t="s">
        <v>463</v>
      </c>
      <c r="G525" s="8">
        <v>161092471</v>
      </c>
      <c r="H525" s="1"/>
      <c r="I525" s="1"/>
      <c r="J525" s="35">
        <v>42498</v>
      </c>
    </row>
    <row r="526" spans="1:10">
      <c r="A526" t="str">
        <f>IF(ISNA(VLOOKUP(B526,'PERS-2016'!$B:$B,1,FALSE)),"inserire","ok")</f>
        <v>ok</v>
      </c>
      <c r="B526" t="str">
        <f t="shared" si="16"/>
        <v>foschigianfranco</v>
      </c>
      <c r="C526" t="str">
        <f t="shared" si="17"/>
        <v>foschigianfranco42498</v>
      </c>
      <c r="D526" s="1" t="s">
        <v>110</v>
      </c>
      <c r="E526" s="1" t="s">
        <v>943</v>
      </c>
      <c r="F526" s="5" t="s">
        <v>475</v>
      </c>
      <c r="G526" s="8"/>
      <c r="H526" s="1"/>
      <c r="I526" s="1"/>
      <c r="J526" s="35">
        <v>42498</v>
      </c>
    </row>
    <row r="527" spans="1:10">
      <c r="A527" t="str">
        <f>IF(ISNA(VLOOKUP(B527,'PERS-2016'!$B:$B,1,FALSE)),"inserire","ok")</f>
        <v>ok</v>
      </c>
      <c r="B527" t="str">
        <f t="shared" si="16"/>
        <v>FrattiniGabriele</v>
      </c>
      <c r="C527" t="str">
        <f t="shared" si="17"/>
        <v>FrattiniGabriele42498</v>
      </c>
      <c r="D527" s="1" t="s">
        <v>1092</v>
      </c>
      <c r="E527" s="1" t="s">
        <v>1093</v>
      </c>
      <c r="F527" s="1" t="s">
        <v>458</v>
      </c>
      <c r="G527" s="8"/>
      <c r="H527" s="1"/>
      <c r="I527" s="1"/>
      <c r="J527" s="35">
        <v>42498</v>
      </c>
    </row>
    <row r="528" spans="1:10">
      <c r="A528" t="str">
        <f>IF(ISNA(VLOOKUP(B528,'PERS-2016'!$B:$B,1,FALSE)),"inserire","ok")</f>
        <v>ok</v>
      </c>
      <c r="B528" t="str">
        <f t="shared" si="16"/>
        <v>gabanniniemanuele</v>
      </c>
      <c r="C528" t="str">
        <f t="shared" si="17"/>
        <v>gabanniniemanuele42498</v>
      </c>
      <c r="D528" s="1" t="s">
        <v>930</v>
      </c>
      <c r="E528" s="1" t="s">
        <v>95</v>
      </c>
      <c r="F528" s="1" t="s">
        <v>961</v>
      </c>
      <c r="G528" s="8"/>
      <c r="H528" s="1"/>
      <c r="I528" s="1"/>
      <c r="J528" s="35">
        <v>42498</v>
      </c>
    </row>
    <row r="529" spans="1:10">
      <c r="A529" t="str">
        <f>IF(ISNA(VLOOKUP(B529,'PERS-2016'!$B:$B,1,FALSE)),"inserire","ok")</f>
        <v>ok</v>
      </c>
      <c r="B529" t="str">
        <f t="shared" si="16"/>
        <v>gabbianelligabriele</v>
      </c>
      <c r="C529" t="str">
        <f t="shared" si="17"/>
        <v>gabbianelligabriele42498</v>
      </c>
      <c r="D529" s="5" t="s">
        <v>113</v>
      </c>
      <c r="E529" s="1" t="s">
        <v>56</v>
      </c>
      <c r="F529" s="5" t="s">
        <v>458</v>
      </c>
      <c r="G529" s="10"/>
      <c r="H529" s="5"/>
      <c r="I529" s="5">
        <v>3387750551</v>
      </c>
      <c r="J529" s="35">
        <v>42498</v>
      </c>
    </row>
    <row r="530" spans="1:10">
      <c r="A530" t="str">
        <f>IF(ISNA(VLOOKUP(B530,'PERS-2016'!$B:$B,1,FALSE)),"inserire","ok")</f>
        <v>ok</v>
      </c>
      <c r="B530" t="str">
        <f t="shared" si="16"/>
        <v>gallilaura</v>
      </c>
      <c r="C530" t="str">
        <f t="shared" si="17"/>
        <v>gallilaura42498</v>
      </c>
      <c r="D530" s="5" t="s">
        <v>115</v>
      </c>
      <c r="E530" s="1" t="s">
        <v>116</v>
      </c>
      <c r="F530" s="5" t="s">
        <v>457</v>
      </c>
      <c r="G530" s="10">
        <v>160953077</v>
      </c>
      <c r="H530" s="11" t="s">
        <v>506</v>
      </c>
      <c r="I530" s="5"/>
      <c r="J530" s="35">
        <v>42498</v>
      </c>
    </row>
    <row r="531" spans="1:10">
      <c r="A531" t="str">
        <f>IF(ISNA(VLOOKUP(B531,'PERS-2016'!$B:$B,1,FALSE)),"inserire","ok")</f>
        <v>ok</v>
      </c>
      <c r="B531" t="str">
        <f t="shared" si="16"/>
        <v>gallinuccimatteo</v>
      </c>
      <c r="C531" t="str">
        <f t="shared" si="17"/>
        <v>gallinuccimatteo42498</v>
      </c>
      <c r="D531" s="5" t="s">
        <v>838</v>
      </c>
      <c r="E531" s="1" t="s">
        <v>25</v>
      </c>
      <c r="F531" s="5" t="s">
        <v>476</v>
      </c>
      <c r="G531" s="10">
        <v>160968609</v>
      </c>
      <c r="H531" s="11" t="s">
        <v>548</v>
      </c>
      <c r="I531" s="5">
        <v>3391840734</v>
      </c>
      <c r="J531" s="35">
        <v>42498</v>
      </c>
    </row>
    <row r="532" spans="1:10">
      <c r="A532" t="str">
        <f>IF(ISNA(VLOOKUP(B532,'PERS-2016'!$B:$B,1,FALSE)),"inserire","ok")</f>
        <v>ok</v>
      </c>
      <c r="B532" t="str">
        <f t="shared" si="16"/>
        <v>garbugliGiacomo</v>
      </c>
      <c r="C532" t="str">
        <f t="shared" si="17"/>
        <v>garbugliGiacomo42498</v>
      </c>
      <c r="D532" s="5" t="s">
        <v>118</v>
      </c>
      <c r="E532" s="1" t="s">
        <v>1012</v>
      </c>
      <c r="F532" s="5" t="s">
        <v>468</v>
      </c>
      <c r="G532" s="10"/>
      <c r="H532" s="5"/>
      <c r="I532" s="5"/>
      <c r="J532" s="35">
        <v>42498</v>
      </c>
    </row>
    <row r="533" spans="1:10">
      <c r="A533" t="str">
        <f>IF(ISNA(VLOOKUP(B533,'PERS-2016'!$B:$B,1,FALSE)),"inserire","ok")</f>
        <v>ok</v>
      </c>
      <c r="B533" t="str">
        <f t="shared" si="16"/>
        <v>garbugligiovanni</v>
      </c>
      <c r="C533" t="str">
        <f t="shared" si="17"/>
        <v>garbugligiovanni42498</v>
      </c>
      <c r="D533" s="1" t="s">
        <v>118</v>
      </c>
      <c r="E533" s="1" t="s">
        <v>46</v>
      </c>
      <c r="F533" s="5" t="s">
        <v>468</v>
      </c>
      <c r="G533" s="8"/>
      <c r="H533" s="1"/>
      <c r="I533" s="1"/>
      <c r="J533" s="35">
        <v>42498</v>
      </c>
    </row>
    <row r="534" spans="1:10">
      <c r="A534" t="str">
        <f>IF(ISNA(VLOOKUP(B534,'PERS-2016'!$B:$B,1,FALSE)),"inserire","ok")</f>
        <v>ok</v>
      </c>
      <c r="B534" t="str">
        <f t="shared" si="16"/>
        <v>gentilettiluca</v>
      </c>
      <c r="C534" t="str">
        <f t="shared" si="17"/>
        <v>gentilettiluca42498</v>
      </c>
      <c r="D534" s="5" t="s">
        <v>121</v>
      </c>
      <c r="E534" s="1" t="s">
        <v>11</v>
      </c>
      <c r="F534" s="5" t="s">
        <v>462</v>
      </c>
      <c r="G534" s="10">
        <v>160838476</v>
      </c>
      <c r="H534" s="11" t="s">
        <v>555</v>
      </c>
      <c r="I534" s="5">
        <v>3337445928</v>
      </c>
      <c r="J534" s="35">
        <v>42498</v>
      </c>
    </row>
    <row r="535" spans="1:10">
      <c r="A535" t="str">
        <f>IF(ISNA(VLOOKUP(B535,'PERS-2016'!$B:$B,1,FALSE)),"inserire","ok")</f>
        <v>ok</v>
      </c>
      <c r="B535" t="str">
        <f t="shared" si="16"/>
        <v>ghilardimarco</v>
      </c>
      <c r="C535" t="str">
        <f t="shared" si="17"/>
        <v>ghilardimarco42498</v>
      </c>
      <c r="D535" s="5" t="s">
        <v>123</v>
      </c>
      <c r="E535" s="1" t="s">
        <v>58</v>
      </c>
      <c r="F535" s="5" t="s">
        <v>458</v>
      </c>
      <c r="G535" s="10"/>
      <c r="H535" s="5"/>
      <c r="I535" s="5">
        <v>3334349720</v>
      </c>
      <c r="J535" s="35">
        <v>42498</v>
      </c>
    </row>
    <row r="536" spans="1:10">
      <c r="A536" t="str">
        <f>IF(ISNA(VLOOKUP(B536,'PERS-2016'!$B:$B,1,FALSE)),"inserire","ok")</f>
        <v>ok</v>
      </c>
      <c r="B536" t="str">
        <f t="shared" si="16"/>
        <v>GiacominiMichele</v>
      </c>
      <c r="C536" t="str">
        <f t="shared" si="17"/>
        <v>GiacominiMichele42498</v>
      </c>
      <c r="D536" s="1" t="s">
        <v>1096</v>
      </c>
      <c r="E536" s="1" t="s">
        <v>1097</v>
      </c>
      <c r="F536" s="1" t="s">
        <v>458</v>
      </c>
      <c r="G536" s="8"/>
      <c r="H536" s="1"/>
      <c r="I536" s="1"/>
      <c r="J536" s="35">
        <v>42498</v>
      </c>
    </row>
    <row r="537" spans="1:10">
      <c r="A537" t="str">
        <f>IF(ISNA(VLOOKUP(B537,'PERS-2016'!$B:$B,1,FALSE)),"inserire","ok")</f>
        <v>ok</v>
      </c>
      <c r="B537" t="str">
        <f t="shared" si="16"/>
        <v>GiannessiSettimio</v>
      </c>
      <c r="C537" t="str">
        <f t="shared" si="17"/>
        <v>GiannessiSettimio42498</v>
      </c>
      <c r="D537" s="1" t="s">
        <v>1073</v>
      </c>
      <c r="E537" s="1" t="s">
        <v>1074</v>
      </c>
      <c r="F537" s="1" t="s">
        <v>458</v>
      </c>
      <c r="G537" s="8"/>
      <c r="H537" s="1"/>
      <c r="I537" s="1"/>
      <c r="J537" s="35">
        <v>42498</v>
      </c>
    </row>
    <row r="538" spans="1:10">
      <c r="A538" t="str">
        <f>IF(ISNA(VLOOKUP(B538,'PERS-2016'!$B:$B,1,FALSE)),"inserire","ok")</f>
        <v>ok</v>
      </c>
      <c r="B538" t="str">
        <f t="shared" si="16"/>
        <v>gianottifrancesco</v>
      </c>
      <c r="C538" t="str">
        <f t="shared" si="17"/>
        <v>gianottifrancesco42498</v>
      </c>
      <c r="D538" s="5" t="s">
        <v>130</v>
      </c>
      <c r="E538" s="1" t="s">
        <v>23</v>
      </c>
      <c r="F538" s="5" t="s">
        <v>646</v>
      </c>
      <c r="G538" s="10">
        <v>151073883</v>
      </c>
      <c r="H538" s="5"/>
      <c r="I538" s="5"/>
      <c r="J538" s="35">
        <v>42498</v>
      </c>
    </row>
    <row r="539" spans="1:10">
      <c r="A539" t="str">
        <f>IF(ISNA(VLOOKUP(B539,'PERS-2016'!$B:$B,1,FALSE)),"inserire","ok")</f>
        <v>ok</v>
      </c>
      <c r="B539" t="str">
        <f t="shared" si="16"/>
        <v>giardifabio</v>
      </c>
      <c r="C539" t="str">
        <f t="shared" si="17"/>
        <v>giardifabio42498</v>
      </c>
      <c r="D539" s="1" t="s">
        <v>1014</v>
      </c>
      <c r="E539" s="1" t="s">
        <v>107</v>
      </c>
      <c r="F539" s="1" t="s">
        <v>1145</v>
      </c>
      <c r="G539" s="8">
        <v>651</v>
      </c>
      <c r="H539" s="1"/>
      <c r="I539" s="1"/>
      <c r="J539" s="35">
        <v>42498</v>
      </c>
    </row>
    <row r="540" spans="1:10">
      <c r="A540" t="str">
        <f>IF(ISNA(VLOOKUP(B540,'PERS-2016'!$B:$B,1,FALSE)),"inserire","ok")</f>
        <v>ok</v>
      </c>
      <c r="B540" t="str">
        <f t="shared" si="16"/>
        <v>giovanelligabriele</v>
      </c>
      <c r="C540" t="str">
        <f t="shared" si="17"/>
        <v>giovanelligabriele42498</v>
      </c>
      <c r="D540" s="5" t="s">
        <v>132</v>
      </c>
      <c r="E540" s="1" t="s">
        <v>56</v>
      </c>
      <c r="F540" s="5" t="s">
        <v>459</v>
      </c>
      <c r="G540" s="10"/>
      <c r="H540" s="11" t="s">
        <v>564</v>
      </c>
      <c r="I540" s="5">
        <v>3283195280</v>
      </c>
      <c r="J540" s="35">
        <v>42498</v>
      </c>
    </row>
    <row r="541" spans="1:10">
      <c r="A541" t="str">
        <f>IF(ISNA(VLOOKUP(B541,'PERS-2016'!$B:$B,1,FALSE)),"inserire","ok")</f>
        <v>ok</v>
      </c>
      <c r="B541" t="str">
        <f t="shared" si="16"/>
        <v>GorgoliniGiuliano</v>
      </c>
      <c r="C541" t="str">
        <f t="shared" si="17"/>
        <v>GorgoliniGiuliano42498</v>
      </c>
      <c r="D541" s="1" t="s">
        <v>1060</v>
      </c>
      <c r="E541" s="1" t="s">
        <v>1061</v>
      </c>
      <c r="F541" s="1" t="s">
        <v>458</v>
      </c>
      <c r="G541" s="8"/>
      <c r="H541" s="1"/>
      <c r="I541" s="1"/>
      <c r="J541" s="35">
        <v>42498</v>
      </c>
    </row>
    <row r="542" spans="1:10">
      <c r="A542" t="str">
        <f>IF(ISNA(VLOOKUP(B542,'PERS-2016'!$B:$B,1,FALSE)),"inserire","ok")</f>
        <v>ok</v>
      </c>
      <c r="B542" t="str">
        <f t="shared" si="16"/>
        <v>gorgolinimassimiliano</v>
      </c>
      <c r="C542" t="str">
        <f t="shared" si="17"/>
        <v>gorgolinimassimiliano42498</v>
      </c>
      <c r="D542" s="5" t="s">
        <v>846</v>
      </c>
      <c r="E542" s="1" t="s">
        <v>847</v>
      </c>
      <c r="F542" s="5" t="s">
        <v>462</v>
      </c>
      <c r="G542" s="10"/>
      <c r="H542" s="5"/>
      <c r="I542" s="5"/>
      <c r="J542" s="35">
        <v>42498</v>
      </c>
    </row>
    <row r="543" spans="1:10">
      <c r="A543" t="str">
        <f>IF(ISNA(VLOOKUP(B543,'PERS-2016'!$B:$B,1,FALSE)),"inserire","ok")</f>
        <v>ok</v>
      </c>
      <c r="B543" t="str">
        <f t="shared" si="16"/>
        <v>gorinigabriele</v>
      </c>
      <c r="C543" t="str">
        <f t="shared" si="17"/>
        <v>gorinigabriele42498</v>
      </c>
      <c r="D543" s="5" t="s">
        <v>135</v>
      </c>
      <c r="E543" s="1" t="s">
        <v>56</v>
      </c>
      <c r="F543" s="5" t="s">
        <v>462</v>
      </c>
      <c r="G543" s="10">
        <v>161031452</v>
      </c>
      <c r="H543" s="11" t="s">
        <v>566</v>
      </c>
      <c r="I543" s="5">
        <v>3299824209</v>
      </c>
      <c r="J543" s="35">
        <v>42498</v>
      </c>
    </row>
    <row r="544" spans="1:10">
      <c r="A544" t="str">
        <f>IF(ISNA(VLOOKUP(B544,'PERS-2016'!$B:$B,1,FALSE)),"inserire","ok")</f>
        <v>ok</v>
      </c>
      <c r="B544" t="str">
        <f t="shared" si="16"/>
        <v>granciemiliano</v>
      </c>
      <c r="C544" t="str">
        <f t="shared" si="17"/>
        <v>granciemiliano42498</v>
      </c>
      <c r="D544" s="5" t="s">
        <v>849</v>
      </c>
      <c r="E544" s="1" t="s">
        <v>850</v>
      </c>
      <c r="F544" s="5" t="s">
        <v>476</v>
      </c>
      <c r="G544" s="10"/>
      <c r="H544" s="11"/>
      <c r="I544" s="5"/>
      <c r="J544" s="35">
        <v>42498</v>
      </c>
    </row>
    <row r="545" spans="1:10">
      <c r="A545" t="str">
        <f>IF(ISNA(VLOOKUP(B545,'PERS-2016'!$B:$B,1,FALSE)),"inserire","ok")</f>
        <v>ok</v>
      </c>
      <c r="B545" t="str">
        <f t="shared" si="16"/>
        <v>guerrafausto</v>
      </c>
      <c r="C545" t="str">
        <f t="shared" si="17"/>
        <v>guerrafausto42498</v>
      </c>
      <c r="D545" s="5" t="s">
        <v>139</v>
      </c>
      <c r="E545" s="1" t="s">
        <v>140</v>
      </c>
      <c r="F545" s="5" t="s">
        <v>462</v>
      </c>
      <c r="G545" s="10">
        <v>160866090</v>
      </c>
      <c r="H545" s="5"/>
      <c r="I545" s="5"/>
      <c r="J545" s="35">
        <v>42498</v>
      </c>
    </row>
    <row r="546" spans="1:10">
      <c r="A546" t="str">
        <f>IF(ISNA(VLOOKUP(B546,'PERS-2016'!$B:$B,1,FALSE)),"inserire","ok")</f>
        <v>ok</v>
      </c>
      <c r="B546" t="str">
        <f t="shared" si="16"/>
        <v>guidimassimiliano</v>
      </c>
      <c r="C546" t="str">
        <f t="shared" si="17"/>
        <v>guidimassimiliano42498</v>
      </c>
      <c r="D546" s="1" t="s">
        <v>141</v>
      </c>
      <c r="E546" s="1" t="s">
        <v>847</v>
      </c>
      <c r="F546" s="1" t="s">
        <v>463</v>
      </c>
      <c r="G546" s="8">
        <v>161092466</v>
      </c>
      <c r="H546" s="1"/>
      <c r="I546" s="1"/>
      <c r="J546" s="35">
        <v>42498</v>
      </c>
    </row>
    <row r="547" spans="1:10">
      <c r="A547" t="str">
        <f>IF(ISNA(VLOOKUP(B547,'PERS-2016'!$B:$B,1,FALSE)),"inserire","ok")</f>
        <v>ok</v>
      </c>
      <c r="B547" t="str">
        <f t="shared" si="16"/>
        <v>guidimassimo</v>
      </c>
      <c r="C547" t="str">
        <f t="shared" si="17"/>
        <v>guidimassimo42498</v>
      </c>
      <c r="D547" s="5" t="s">
        <v>141</v>
      </c>
      <c r="E547" s="1" t="s">
        <v>142</v>
      </c>
      <c r="F547" s="5" t="s">
        <v>472</v>
      </c>
      <c r="G547" s="10"/>
      <c r="H547" s="5"/>
      <c r="I547" s="5"/>
      <c r="J547" s="35">
        <v>42498</v>
      </c>
    </row>
    <row r="548" spans="1:10">
      <c r="A548" t="str">
        <f>IF(ISNA(VLOOKUP(B548,'PERS-2016'!$B:$B,1,FALSE)),"inserire","ok")</f>
        <v>ok</v>
      </c>
      <c r="B548" t="str">
        <f t="shared" si="16"/>
        <v>iacomuccipaolo</v>
      </c>
      <c r="C548" t="str">
        <f t="shared" si="17"/>
        <v>iacomuccipaolo42498</v>
      </c>
      <c r="D548" s="1" t="s">
        <v>915</v>
      </c>
      <c r="E548" s="1" t="s">
        <v>143</v>
      </c>
      <c r="F548" s="1" t="s">
        <v>961</v>
      </c>
      <c r="G548" s="8">
        <v>160991829</v>
      </c>
      <c r="H548" s="9" t="s">
        <v>955</v>
      </c>
      <c r="I548" s="1">
        <v>3288959697</v>
      </c>
      <c r="J548" s="35">
        <v>42498</v>
      </c>
    </row>
    <row r="549" spans="1:10">
      <c r="A549" t="str">
        <f>IF(ISNA(VLOOKUP(B549,'PERS-2016'!$B:$B,1,FALSE)),"inserire","ok")</f>
        <v>ok</v>
      </c>
      <c r="B549" t="str">
        <f t="shared" si="16"/>
        <v>LaniAlessandro</v>
      </c>
      <c r="C549" t="str">
        <f t="shared" si="17"/>
        <v>LaniAlessandro42498</v>
      </c>
      <c r="D549" s="1" t="s">
        <v>1062</v>
      </c>
      <c r="E549" s="1" t="s">
        <v>1064</v>
      </c>
      <c r="F549" s="1" t="s">
        <v>458</v>
      </c>
      <c r="G549" s="8"/>
      <c r="H549" s="1"/>
      <c r="I549" s="1"/>
      <c r="J549" s="35">
        <v>42498</v>
      </c>
    </row>
    <row r="550" spans="1:10">
      <c r="A550" t="str">
        <f>IF(ISNA(VLOOKUP(B550,'PERS-2016'!$B:$B,1,FALSE)),"inserire","ok")</f>
        <v>ok</v>
      </c>
      <c r="B550" t="str">
        <f t="shared" si="16"/>
        <v>LaniRoberto</v>
      </c>
      <c r="C550" t="str">
        <f t="shared" si="17"/>
        <v>LaniRoberto42498</v>
      </c>
      <c r="D550" s="1" t="s">
        <v>1062</v>
      </c>
      <c r="E550" s="1" t="s">
        <v>1063</v>
      </c>
      <c r="F550" s="1" t="s">
        <v>458</v>
      </c>
      <c r="G550" s="8"/>
      <c r="H550" s="1"/>
      <c r="I550" s="1"/>
      <c r="J550" s="35">
        <v>42498</v>
      </c>
    </row>
    <row r="551" spans="1:10">
      <c r="A551" t="str">
        <f>IF(ISNA(VLOOKUP(B551,'PERS-2016'!$B:$B,1,FALSE)),"inserire","ok")</f>
        <v>ok</v>
      </c>
      <c r="B551" t="str">
        <f t="shared" si="16"/>
        <v>leonardialex</v>
      </c>
      <c r="C551" t="str">
        <f t="shared" si="17"/>
        <v>leonardialex42498</v>
      </c>
      <c r="D551" s="5" t="s">
        <v>147</v>
      </c>
      <c r="E551" s="1" t="s">
        <v>38</v>
      </c>
      <c r="F551" s="5" t="s">
        <v>476</v>
      </c>
      <c r="G551" s="10">
        <v>160969954</v>
      </c>
      <c r="H551" s="5"/>
      <c r="I551" s="5"/>
      <c r="J551" s="35">
        <v>42498</v>
      </c>
    </row>
    <row r="552" spans="1:10">
      <c r="A552" t="str">
        <f>IF(ISNA(VLOOKUP(B552,'PERS-2016'!$B:$B,1,FALSE)),"inserire","ok")</f>
        <v>ok</v>
      </c>
      <c r="B552" t="str">
        <f t="shared" si="16"/>
        <v>LittiAngelo</v>
      </c>
      <c r="C552" t="str">
        <f t="shared" si="17"/>
        <v>LittiAngelo42498</v>
      </c>
      <c r="D552" s="1" t="s">
        <v>1072</v>
      </c>
      <c r="E552" s="1" t="s">
        <v>1045</v>
      </c>
      <c r="F552" s="1" t="s">
        <v>458</v>
      </c>
      <c r="G552" s="8"/>
      <c r="H552" s="1"/>
      <c r="I552" s="1"/>
      <c r="J552" s="35">
        <v>42498</v>
      </c>
    </row>
    <row r="553" spans="1:10">
      <c r="A553" t="str">
        <f>IF(ISNA(VLOOKUP(B553,'PERS-2016'!$B:$B,1,FALSE)),"inserire","ok")</f>
        <v>ok</v>
      </c>
      <c r="B553" t="str">
        <f t="shared" si="16"/>
        <v>liviantonello</v>
      </c>
      <c r="C553" t="str">
        <f t="shared" si="17"/>
        <v>liviantonello42498</v>
      </c>
      <c r="D553" s="5" t="s">
        <v>149</v>
      </c>
      <c r="E553" s="1" t="s">
        <v>150</v>
      </c>
      <c r="F553" s="5" t="s">
        <v>467</v>
      </c>
      <c r="G553" s="10"/>
      <c r="H553" s="11" t="s">
        <v>574</v>
      </c>
      <c r="I553" s="5">
        <v>3383875695</v>
      </c>
      <c r="J553" s="35">
        <v>42498</v>
      </c>
    </row>
    <row r="554" spans="1:10">
      <c r="A554" t="str">
        <f>IF(ISNA(VLOOKUP(B554,'PERS-2016'!$B:$B,1,FALSE)),"inserire","ok")</f>
        <v>ok</v>
      </c>
      <c r="B554" t="str">
        <f t="shared" si="16"/>
        <v>LonghiAngelo</v>
      </c>
      <c r="C554" t="str">
        <f t="shared" si="17"/>
        <v>LonghiAngelo42498</v>
      </c>
      <c r="D554" s="1" t="s">
        <v>1044</v>
      </c>
      <c r="E554" s="1" t="s">
        <v>1045</v>
      </c>
      <c r="F554" s="1" t="s">
        <v>458</v>
      </c>
      <c r="G554" s="8"/>
      <c r="H554" s="1"/>
      <c r="I554" s="1"/>
      <c r="J554" s="35">
        <v>42498</v>
      </c>
    </row>
    <row r="555" spans="1:10">
      <c r="A555" t="str">
        <f>IF(ISNA(VLOOKUP(B555,'PERS-2016'!$B:$B,1,FALSE)),"inserire","ok")</f>
        <v>ok</v>
      </c>
      <c r="B555" t="str">
        <f t="shared" si="16"/>
        <v>maestrinmanuele</v>
      </c>
      <c r="C555" t="str">
        <f t="shared" si="17"/>
        <v>maestrinmanuele42498</v>
      </c>
      <c r="D555" s="1" t="s">
        <v>944</v>
      </c>
      <c r="E555" s="1" t="s">
        <v>945</v>
      </c>
      <c r="F555" s="1" t="s">
        <v>457</v>
      </c>
      <c r="G555" s="8">
        <v>161092439</v>
      </c>
      <c r="H555" s="1"/>
      <c r="I555" s="1"/>
      <c r="J555" s="35">
        <v>42498</v>
      </c>
    </row>
    <row r="556" spans="1:10">
      <c r="A556" t="str">
        <f>IF(ISNA(VLOOKUP(B556,'PERS-2016'!$B:$B,1,FALSE)),"inserire","ok")</f>
        <v>ok</v>
      </c>
      <c r="B556" t="str">
        <f t="shared" si="16"/>
        <v>MaggioliErmanno</v>
      </c>
      <c r="C556" t="str">
        <f t="shared" si="17"/>
        <v>MaggioliErmanno42498</v>
      </c>
      <c r="D556" s="1" t="s">
        <v>1119</v>
      </c>
      <c r="E556" s="1" t="s">
        <v>1120</v>
      </c>
      <c r="F556" s="1" t="s">
        <v>458</v>
      </c>
      <c r="G556" s="8"/>
      <c r="H556" s="1"/>
      <c r="I556" s="1"/>
      <c r="J556" s="35">
        <v>42498</v>
      </c>
    </row>
    <row r="557" spans="1:10">
      <c r="A557" t="str">
        <f>IF(ISNA(VLOOKUP(B557,'PERS-2016'!$B:$B,1,FALSE)),"inserire","ok")</f>
        <v>ok</v>
      </c>
      <c r="B557" t="str">
        <f t="shared" si="16"/>
        <v>ManciniGiancarlo</v>
      </c>
      <c r="C557" t="str">
        <f t="shared" si="17"/>
        <v>ManciniGiancarlo42498</v>
      </c>
      <c r="D557" s="1" t="s">
        <v>1108</v>
      </c>
      <c r="E557" s="1" t="s">
        <v>1138</v>
      </c>
      <c r="F557" s="1" t="s">
        <v>467</v>
      </c>
      <c r="G557" s="8"/>
      <c r="H557" s="1"/>
      <c r="I557" s="1"/>
      <c r="J557" s="35">
        <v>42498</v>
      </c>
    </row>
    <row r="558" spans="1:10">
      <c r="A558" t="str">
        <f>IF(ISNA(VLOOKUP(B558,'PERS-2016'!$B:$B,1,FALSE)),"inserire","ok")</f>
        <v>ok</v>
      </c>
      <c r="B558" t="str">
        <f t="shared" si="16"/>
        <v>ManciniJacopo</v>
      </c>
      <c r="C558" t="str">
        <f t="shared" si="17"/>
        <v>ManciniJacopo42498</v>
      </c>
      <c r="D558" s="1" t="s">
        <v>1108</v>
      </c>
      <c r="E558" s="1" t="s">
        <v>1109</v>
      </c>
      <c r="F558" s="1" t="s">
        <v>458</v>
      </c>
      <c r="G558" s="8"/>
      <c r="H558" s="1"/>
      <c r="I558" s="1"/>
      <c r="J558" s="35">
        <v>42498</v>
      </c>
    </row>
    <row r="559" spans="1:10">
      <c r="A559" t="str">
        <f>IF(ISNA(VLOOKUP(B559,'PERS-2016'!$B:$B,1,FALSE)),"inserire","ok")</f>
        <v>ok</v>
      </c>
      <c r="B559" t="str">
        <f t="shared" si="16"/>
        <v>ManganiLorenzo</v>
      </c>
      <c r="C559" t="str">
        <f t="shared" si="17"/>
        <v>ManganiLorenzo42498</v>
      </c>
      <c r="D559" s="1" t="s">
        <v>1057</v>
      </c>
      <c r="E559" s="1" t="s">
        <v>1059</v>
      </c>
      <c r="F559" s="1" t="s">
        <v>458</v>
      </c>
      <c r="G559" s="8"/>
      <c r="H559" s="1"/>
      <c r="I559" s="1"/>
      <c r="J559" s="35">
        <v>42498</v>
      </c>
    </row>
    <row r="560" spans="1:10">
      <c r="A560" t="str">
        <f>IF(ISNA(VLOOKUP(B560,'PERS-2016'!$B:$B,1,FALSE)),"inserire","ok")</f>
        <v>ok</v>
      </c>
      <c r="B560" t="str">
        <f t="shared" si="16"/>
        <v>ManganiNicola</v>
      </c>
      <c r="C560" t="str">
        <f t="shared" si="17"/>
        <v>ManganiNicola42498</v>
      </c>
      <c r="D560" s="1" t="s">
        <v>1057</v>
      </c>
      <c r="E560" s="1" t="s">
        <v>1058</v>
      </c>
      <c r="F560" s="1" t="s">
        <v>458</v>
      </c>
      <c r="G560" s="8"/>
      <c r="H560" s="1"/>
      <c r="I560" s="1"/>
      <c r="J560" s="35">
        <v>42498</v>
      </c>
    </row>
    <row r="561" spans="1:10">
      <c r="A561" t="str">
        <f>IF(ISNA(VLOOKUP(B561,'PERS-2016'!$B:$B,1,FALSE)),"inserire","ok")</f>
        <v>ok</v>
      </c>
      <c r="B561" t="str">
        <f t="shared" si="16"/>
        <v>MarangoniFabio</v>
      </c>
      <c r="C561" t="str">
        <f t="shared" si="17"/>
        <v>MarangoniFabio42498</v>
      </c>
      <c r="D561" s="1" t="s">
        <v>1133</v>
      </c>
      <c r="E561" s="1" t="s">
        <v>1134</v>
      </c>
      <c r="F561" s="1" t="s">
        <v>458</v>
      </c>
      <c r="G561" s="8"/>
      <c r="H561" s="1"/>
      <c r="I561" s="1"/>
      <c r="J561" s="35">
        <v>42498</v>
      </c>
    </row>
    <row r="562" spans="1:10">
      <c r="A562" t="str">
        <f>IF(ISNA(VLOOKUP(B562,'PERS-2016'!$B:$B,1,FALSE)),"inserire","ok")</f>
        <v>ok</v>
      </c>
      <c r="B562" t="str">
        <f t="shared" si="16"/>
        <v>MarcantoniSamuele</v>
      </c>
      <c r="C562" t="str">
        <f t="shared" si="17"/>
        <v>MarcantoniSamuele42498</v>
      </c>
      <c r="D562" s="1" t="s">
        <v>1114</v>
      </c>
      <c r="E562" s="1" t="s">
        <v>1115</v>
      </c>
      <c r="F562" s="1" t="s">
        <v>458</v>
      </c>
      <c r="G562" s="8"/>
      <c r="H562" s="1"/>
      <c r="I562" s="1"/>
      <c r="J562" s="35">
        <v>42498</v>
      </c>
    </row>
    <row r="563" spans="1:10">
      <c r="A563" t="str">
        <f>IF(ISNA(VLOOKUP(B563,'PERS-2016'!$B:$B,1,FALSE)),"inserire","ok")</f>
        <v>ok</v>
      </c>
      <c r="B563" t="str">
        <f t="shared" si="16"/>
        <v>marianoilenia</v>
      </c>
      <c r="C563" t="str">
        <f t="shared" si="17"/>
        <v>marianoilenia42498</v>
      </c>
      <c r="D563" s="5" t="s">
        <v>158</v>
      </c>
      <c r="E563" s="1" t="s">
        <v>159</v>
      </c>
      <c r="F563" s="5" t="s">
        <v>457</v>
      </c>
      <c r="G563" s="10">
        <v>160067948</v>
      </c>
      <c r="H563" s="5"/>
      <c r="I563" s="5"/>
      <c r="J563" s="35">
        <v>42498</v>
      </c>
    </row>
    <row r="564" spans="1:10">
      <c r="A564" t="str">
        <f>IF(ISNA(VLOOKUP(B564,'PERS-2016'!$B:$B,1,FALSE)),"inserire","ok")</f>
        <v>ok</v>
      </c>
      <c r="B564" t="str">
        <f t="shared" si="16"/>
        <v>MariottiMarcello</v>
      </c>
      <c r="C564" t="str">
        <f t="shared" si="17"/>
        <v>MariottiMarcello42498</v>
      </c>
      <c r="D564" s="1" t="s">
        <v>1098</v>
      </c>
      <c r="E564" s="1" t="s">
        <v>1099</v>
      </c>
      <c r="F564" s="1" t="s">
        <v>458</v>
      </c>
      <c r="G564" s="8"/>
      <c r="H564" s="1"/>
      <c r="I564" s="1"/>
      <c r="J564" s="35">
        <v>42498</v>
      </c>
    </row>
    <row r="565" spans="1:10">
      <c r="A565" t="str">
        <f>IF(ISNA(VLOOKUP(B565,'PERS-2016'!$B:$B,1,FALSE)),"inserire","ok")</f>
        <v>ok</v>
      </c>
      <c r="B565" t="str">
        <f t="shared" si="16"/>
        <v>MartinelliAles</v>
      </c>
      <c r="C565" t="str">
        <f t="shared" si="17"/>
        <v>MartinelliAles42498</v>
      </c>
      <c r="D565" s="1" t="s">
        <v>1100</v>
      </c>
      <c r="E565" s="1" t="s">
        <v>1101</v>
      </c>
      <c r="F565" s="1" t="s">
        <v>458</v>
      </c>
      <c r="G565" s="8"/>
      <c r="H565" s="1"/>
      <c r="I565" s="1"/>
      <c r="J565" s="35">
        <v>42498</v>
      </c>
    </row>
    <row r="566" spans="1:10">
      <c r="A566" t="str">
        <f>IF(ISNA(VLOOKUP(B566,'PERS-2016'!$B:$B,1,FALSE)),"inserire","ok")</f>
        <v>ok</v>
      </c>
      <c r="B566" t="str">
        <f t="shared" si="16"/>
        <v>MezzolaniLuca</v>
      </c>
      <c r="C566" t="str">
        <f t="shared" si="17"/>
        <v>MezzolaniLuca42498</v>
      </c>
      <c r="D566" s="1" t="s">
        <v>1040</v>
      </c>
      <c r="E566" s="1" t="s">
        <v>1041</v>
      </c>
      <c r="F566" s="1" t="s">
        <v>458</v>
      </c>
      <c r="G566" s="8"/>
      <c r="H566" s="1"/>
      <c r="I566" s="1"/>
      <c r="J566" s="35">
        <v>42498</v>
      </c>
    </row>
    <row r="567" spans="1:10">
      <c r="A567" t="str">
        <f>IF(ISNA(VLOOKUP(B567,'PERS-2016'!$B:$B,1,FALSE)),"inserire","ok")</f>
        <v>ok</v>
      </c>
      <c r="B567" t="str">
        <f t="shared" si="16"/>
        <v>MicciFilippo</v>
      </c>
      <c r="C567" t="str">
        <f t="shared" si="17"/>
        <v>MicciFilippo42498</v>
      </c>
      <c r="D567" s="1" t="s">
        <v>1082</v>
      </c>
      <c r="E567" s="1" t="s">
        <v>1083</v>
      </c>
      <c r="F567" s="1" t="s">
        <v>458</v>
      </c>
      <c r="G567" s="8"/>
      <c r="H567" s="1"/>
      <c r="I567" s="1"/>
      <c r="J567" s="35">
        <v>42498</v>
      </c>
    </row>
    <row r="568" spans="1:10">
      <c r="A568" t="str">
        <f>IF(ISNA(VLOOKUP(B568,'PERS-2016'!$B:$B,1,FALSE)),"inserire","ok")</f>
        <v>ok</v>
      </c>
      <c r="B568" t="str">
        <f t="shared" si="16"/>
        <v>miliffigiampiero</v>
      </c>
      <c r="C568" t="str">
        <f t="shared" si="17"/>
        <v>miliffigiampiero42498</v>
      </c>
      <c r="D568" s="1" t="s">
        <v>1028</v>
      </c>
      <c r="E568" s="1" t="s">
        <v>1033</v>
      </c>
      <c r="F568" s="1" t="s">
        <v>1140</v>
      </c>
      <c r="G568" s="8">
        <v>9609060</v>
      </c>
      <c r="H568" s="1"/>
      <c r="I568" s="1"/>
      <c r="J568" s="35">
        <v>42498</v>
      </c>
    </row>
    <row r="569" spans="1:10">
      <c r="A569" t="str">
        <f>IF(ISNA(VLOOKUP(B569,'PERS-2016'!$B:$B,1,FALSE)),"inserire","ok")</f>
        <v>ok</v>
      </c>
      <c r="B569" t="str">
        <f t="shared" si="16"/>
        <v>miliffimattia</v>
      </c>
      <c r="C569" t="str">
        <f t="shared" si="17"/>
        <v>miliffimattia42498</v>
      </c>
      <c r="D569" s="1" t="s">
        <v>1028</v>
      </c>
      <c r="E569" s="1" t="s">
        <v>44</v>
      </c>
      <c r="F569" s="1" t="s">
        <v>1140</v>
      </c>
      <c r="G569" s="8">
        <v>1051293</v>
      </c>
      <c r="H569" s="1"/>
      <c r="I569" s="1"/>
      <c r="J569" s="35">
        <v>42498</v>
      </c>
    </row>
    <row r="570" spans="1:10">
      <c r="A570" t="str">
        <f>IF(ISNA(VLOOKUP(B570,'PERS-2016'!$B:$B,1,FALSE)),"inserire","ok")</f>
        <v>ok</v>
      </c>
      <c r="B570" t="str">
        <f t="shared" si="16"/>
        <v>montanaripaolo</v>
      </c>
      <c r="C570" t="str">
        <f t="shared" si="17"/>
        <v>montanaripaolo42498</v>
      </c>
      <c r="D570" s="5" t="s">
        <v>168</v>
      </c>
      <c r="E570" s="1" t="s">
        <v>143</v>
      </c>
      <c r="F570" s="5" t="s">
        <v>464</v>
      </c>
      <c r="G570" s="10">
        <v>7835389</v>
      </c>
      <c r="H570" s="11"/>
      <c r="I570" s="5"/>
      <c r="J570" s="35">
        <v>42498</v>
      </c>
    </row>
    <row r="571" spans="1:10">
      <c r="A571" t="str">
        <f>IF(ISNA(VLOOKUP(B571,'PERS-2016'!$B:$B,1,FALSE)),"inserire","ok")</f>
        <v>ok</v>
      </c>
      <c r="B571" t="str">
        <f t="shared" si="16"/>
        <v>olivaemanuele</v>
      </c>
      <c r="C571" t="str">
        <f t="shared" si="17"/>
        <v>olivaemanuele42498</v>
      </c>
      <c r="D571" s="5" t="s">
        <v>174</v>
      </c>
      <c r="E571" s="1" t="s">
        <v>95</v>
      </c>
      <c r="F571" s="5" t="s">
        <v>646</v>
      </c>
      <c r="G571" s="10">
        <v>161039457</v>
      </c>
      <c r="H571" s="5"/>
      <c r="I571" s="5"/>
      <c r="J571" s="35">
        <v>42498</v>
      </c>
    </row>
    <row r="572" spans="1:10">
      <c r="A572" t="str">
        <f>IF(ISNA(VLOOKUP(B572,'PERS-2016'!$B:$B,1,FALSE)),"inserire","ok")</f>
        <v>ok</v>
      </c>
      <c r="B572" t="str">
        <f t="shared" si="16"/>
        <v>OrtolaniRoberto</v>
      </c>
      <c r="C572" t="str">
        <f t="shared" si="17"/>
        <v>OrtolaniRoberto42498</v>
      </c>
      <c r="D572" s="1" t="s">
        <v>1087</v>
      </c>
      <c r="E572" s="1" t="s">
        <v>1063</v>
      </c>
      <c r="F572" s="1" t="s">
        <v>458</v>
      </c>
      <c r="G572" s="8"/>
      <c r="H572" s="1"/>
      <c r="I572" s="1"/>
      <c r="J572" s="35">
        <v>42498</v>
      </c>
    </row>
    <row r="573" spans="1:10">
      <c r="A573" t="str">
        <f>IF(ISNA(VLOOKUP(B573,'PERS-2016'!$B:$B,1,FALSE)),"inserire","ok")</f>
        <v>ok</v>
      </c>
      <c r="B573" t="str">
        <f t="shared" si="16"/>
        <v>PalmaPierangela</v>
      </c>
      <c r="C573" t="str">
        <f t="shared" si="17"/>
        <v>PalmaPierangela42498</v>
      </c>
      <c r="D573" s="1" t="s">
        <v>1050</v>
      </c>
      <c r="E573" s="1" t="s">
        <v>1051</v>
      </c>
      <c r="F573" s="1" t="s">
        <v>458</v>
      </c>
      <c r="G573" s="8"/>
      <c r="H573" s="1"/>
      <c r="I573" s="1"/>
      <c r="J573" s="35">
        <v>42498</v>
      </c>
    </row>
    <row r="574" spans="1:10">
      <c r="A574" t="str">
        <f>IF(ISNA(VLOOKUP(B574,'PERS-2016'!$B:$B,1,FALSE)),"inserire","ok")</f>
        <v>ok</v>
      </c>
      <c r="B574" t="str">
        <f t="shared" si="16"/>
        <v>palmasclaudio</v>
      </c>
      <c r="C574" t="str">
        <f t="shared" si="17"/>
        <v>palmasclaudio42498</v>
      </c>
      <c r="D574" s="5" t="s">
        <v>181</v>
      </c>
      <c r="E574" s="1" t="s">
        <v>74</v>
      </c>
      <c r="F574" s="5" t="s">
        <v>463</v>
      </c>
      <c r="G574" s="10">
        <v>160991827</v>
      </c>
      <c r="H574" s="5"/>
      <c r="I574" s="5"/>
      <c r="J574" s="35">
        <v>42498</v>
      </c>
    </row>
    <row r="575" spans="1:10">
      <c r="A575" t="str">
        <f>IF(ISNA(VLOOKUP(B575,'PERS-2016'!$B:$B,1,FALSE)),"inserire","ok")</f>
        <v>ok</v>
      </c>
      <c r="B575" t="str">
        <f t="shared" si="16"/>
        <v>PandolfiStefano</v>
      </c>
      <c r="C575" t="str">
        <f t="shared" si="17"/>
        <v>PandolfiStefano42498</v>
      </c>
      <c r="D575" s="1" t="s">
        <v>1078</v>
      </c>
      <c r="E575" s="1" t="s">
        <v>1079</v>
      </c>
      <c r="F575" s="1" t="s">
        <v>458</v>
      </c>
      <c r="G575" s="8"/>
      <c r="H575" s="1"/>
      <c r="I575" s="1"/>
      <c r="J575" s="35">
        <v>42498</v>
      </c>
    </row>
    <row r="576" spans="1:10">
      <c r="A576" t="str">
        <f>IF(ISNA(VLOOKUP(B576,'PERS-2016'!$B:$B,1,FALSE)),"inserire","ok")</f>
        <v>ok</v>
      </c>
      <c r="B576" t="str">
        <f t="shared" si="16"/>
        <v>PaoliEmiliano</v>
      </c>
      <c r="C576" t="str">
        <f t="shared" si="17"/>
        <v>PaoliEmiliano42498</v>
      </c>
      <c r="D576" s="1" t="s">
        <v>1123</v>
      </c>
      <c r="E576" s="1" t="s">
        <v>1076</v>
      </c>
      <c r="F576" s="1" t="s">
        <v>458</v>
      </c>
      <c r="G576" s="8"/>
      <c r="H576" s="1"/>
      <c r="I576" s="1"/>
      <c r="J576" s="35">
        <v>42498</v>
      </c>
    </row>
    <row r="577" spans="1:10">
      <c r="A577" t="str">
        <f>IF(ISNA(VLOOKUP(B577,'PERS-2016'!$B:$B,1,FALSE)),"inserire","ok")</f>
        <v>ok</v>
      </c>
      <c r="B577" t="str">
        <f t="shared" si="16"/>
        <v>paolucciandrea</v>
      </c>
      <c r="C577" t="str">
        <f t="shared" si="17"/>
        <v>paolucciandrea42498</v>
      </c>
      <c r="D577" s="5" t="s">
        <v>184</v>
      </c>
      <c r="E577" s="1" t="s">
        <v>76</v>
      </c>
      <c r="F577" s="5" t="s">
        <v>472</v>
      </c>
      <c r="G577" s="10">
        <v>160948559</v>
      </c>
      <c r="H577" s="11" t="s">
        <v>590</v>
      </c>
      <c r="I577" s="5">
        <v>3381112328</v>
      </c>
      <c r="J577" s="35">
        <v>42498</v>
      </c>
    </row>
    <row r="578" spans="1:10">
      <c r="A578" t="str">
        <f>IF(ISNA(VLOOKUP(B578,'PERS-2016'!$B:$B,1,FALSE)),"inserire","ok")</f>
        <v>ok</v>
      </c>
      <c r="B578" t="str">
        <f t="shared" si="16"/>
        <v>paoluccimichele</v>
      </c>
      <c r="C578" t="str">
        <f t="shared" si="17"/>
        <v>paoluccimichele42498</v>
      </c>
      <c r="D578" s="5" t="s">
        <v>184</v>
      </c>
      <c r="E578" s="1" t="s">
        <v>129</v>
      </c>
      <c r="F578" s="5" t="s">
        <v>464</v>
      </c>
      <c r="G578" s="10">
        <v>7835393</v>
      </c>
      <c r="H578" s="11"/>
      <c r="I578" s="5"/>
      <c r="J578" s="35">
        <v>42498</v>
      </c>
    </row>
    <row r="579" spans="1:10">
      <c r="A579" t="str">
        <f>IF(ISNA(VLOOKUP(B579,'PERS-2016'!$B:$B,1,FALSE)),"inserire","ok")</f>
        <v>ok</v>
      </c>
      <c r="B579" t="str">
        <f t="shared" ref="B579:B642" si="18">SUBSTITUTE(D579&amp;E579," ","")</f>
        <v>PetroneMassimo</v>
      </c>
      <c r="C579" t="str">
        <f t="shared" ref="C579:C642" si="19">B579&amp;J579</f>
        <v>PetroneMassimo42498</v>
      </c>
      <c r="D579" s="1" t="s">
        <v>1055</v>
      </c>
      <c r="E579" s="1" t="s">
        <v>1056</v>
      </c>
      <c r="F579" s="1" t="s">
        <v>458</v>
      </c>
      <c r="G579" s="8"/>
      <c r="H579" s="1"/>
      <c r="I579" s="1"/>
      <c r="J579" s="35">
        <v>42498</v>
      </c>
    </row>
    <row r="580" spans="1:10">
      <c r="A580" t="str">
        <f>IF(ISNA(VLOOKUP(B580,'PERS-2016'!$B:$B,1,FALSE)),"inserire","ok")</f>
        <v>ok</v>
      </c>
      <c r="B580" t="str">
        <f t="shared" si="18"/>
        <v>PierpaoliAlessandro</v>
      </c>
      <c r="C580" t="str">
        <f t="shared" si="19"/>
        <v>PierpaoliAlessandro42498</v>
      </c>
      <c r="D580" s="1" t="s">
        <v>1077</v>
      </c>
      <c r="E580" s="1" t="s">
        <v>1064</v>
      </c>
      <c r="F580" s="1" t="s">
        <v>458</v>
      </c>
      <c r="G580" s="8"/>
      <c r="H580" s="1"/>
      <c r="I580" s="1"/>
      <c r="J580" s="35">
        <v>42498</v>
      </c>
    </row>
    <row r="581" spans="1:10">
      <c r="A581" t="str">
        <f>IF(ISNA(VLOOKUP(B581,'PERS-2016'!$B:$B,1,FALSE)),"inserire","ok")</f>
        <v>ok</v>
      </c>
      <c r="B581" t="str">
        <f t="shared" si="18"/>
        <v>pietruccidavide</v>
      </c>
      <c r="C581" t="str">
        <f t="shared" si="19"/>
        <v>pietruccidavide42498</v>
      </c>
      <c r="D581" s="1" t="s">
        <v>1030</v>
      </c>
      <c r="E581" s="1" t="s">
        <v>42</v>
      </c>
      <c r="F581" s="1" t="s">
        <v>1140</v>
      </c>
      <c r="G581" s="8">
        <v>1076815</v>
      </c>
      <c r="H581" s="1"/>
      <c r="I581" s="1"/>
      <c r="J581" s="35">
        <v>42498</v>
      </c>
    </row>
    <row r="582" spans="1:10">
      <c r="A582" t="str">
        <f>IF(ISNA(VLOOKUP(B582,'PERS-2016'!$B:$B,1,FALSE)),"inserire","ok")</f>
        <v>ok</v>
      </c>
      <c r="B582" t="str">
        <f t="shared" si="18"/>
        <v>PizzaFrancesco</v>
      </c>
      <c r="C582" t="str">
        <f t="shared" si="19"/>
        <v>PizzaFrancesco42498</v>
      </c>
      <c r="D582" s="1" t="s">
        <v>1136</v>
      </c>
      <c r="E582" s="1" t="s">
        <v>1137</v>
      </c>
      <c r="F582" s="1" t="s">
        <v>458</v>
      </c>
      <c r="G582" s="8"/>
      <c r="H582" s="1"/>
      <c r="I582" s="1"/>
      <c r="J582" s="35">
        <v>42498</v>
      </c>
    </row>
    <row r="583" spans="1:10">
      <c r="A583" t="str">
        <f>IF(ISNA(VLOOKUP(B583,'PERS-2016'!$B:$B,1,FALSE)),"inserire","ok")</f>
        <v>ok</v>
      </c>
      <c r="B583" t="str">
        <f t="shared" si="18"/>
        <v>pratelliivan</v>
      </c>
      <c r="C583" t="str">
        <f t="shared" si="19"/>
        <v>pratelliivan42498</v>
      </c>
      <c r="D583" s="5" t="s">
        <v>197</v>
      </c>
      <c r="E583" s="1" t="s">
        <v>198</v>
      </c>
      <c r="F583" s="5" t="s">
        <v>646</v>
      </c>
      <c r="G583" s="10">
        <v>161045269</v>
      </c>
      <c r="H583" s="5"/>
      <c r="I583" s="5"/>
      <c r="J583" s="35">
        <v>42498</v>
      </c>
    </row>
    <row r="584" spans="1:10">
      <c r="A584" t="str">
        <f>IF(ISNA(VLOOKUP(B584,'PERS-2016'!$B:$B,1,FALSE)),"inserire","ok")</f>
        <v>ok</v>
      </c>
      <c r="B584" t="str">
        <f t="shared" si="18"/>
        <v>PretelliDanilo</v>
      </c>
      <c r="C584" t="str">
        <f t="shared" si="19"/>
        <v>PretelliDanilo42498</v>
      </c>
      <c r="D584" s="1" t="s">
        <v>1126</v>
      </c>
      <c r="E584" s="1" t="s">
        <v>1127</v>
      </c>
      <c r="F584" s="1" t="s">
        <v>458</v>
      </c>
      <c r="G584" s="8"/>
      <c r="H584" s="1"/>
      <c r="I584" s="1"/>
      <c r="J584" s="35">
        <v>42498</v>
      </c>
    </row>
    <row r="585" spans="1:10">
      <c r="A585" t="str">
        <f>IF(ISNA(VLOOKUP(B585,'PERS-2016'!$B:$B,1,FALSE)),"inserire","ok")</f>
        <v>ok</v>
      </c>
      <c r="B585" t="str">
        <f t="shared" si="18"/>
        <v>pretelliluca</v>
      </c>
      <c r="C585" t="str">
        <f t="shared" si="19"/>
        <v>pretelliluca42498</v>
      </c>
      <c r="D585" s="5" t="s">
        <v>199</v>
      </c>
      <c r="E585" s="1" t="s">
        <v>11</v>
      </c>
      <c r="F585" s="5" t="s">
        <v>646</v>
      </c>
      <c r="G585" s="10">
        <v>161039456</v>
      </c>
      <c r="H585" s="5"/>
      <c r="I585" s="5"/>
      <c r="J585" s="35">
        <v>42498</v>
      </c>
    </row>
    <row r="586" spans="1:10">
      <c r="A586" t="str">
        <f>IF(ISNA(VLOOKUP(B586,'PERS-2016'!$B:$B,1,FALSE)),"inserire","ok")</f>
        <v>ok</v>
      </c>
      <c r="B586" t="str">
        <f t="shared" si="18"/>
        <v>pretellimartina</v>
      </c>
      <c r="C586" t="str">
        <f t="shared" si="19"/>
        <v>pretellimartina42498</v>
      </c>
      <c r="D586" s="1" t="s">
        <v>199</v>
      </c>
      <c r="E586" s="1" t="s">
        <v>1016</v>
      </c>
      <c r="F586" s="1" t="s">
        <v>1145</v>
      </c>
      <c r="G586" s="8">
        <v>1062</v>
      </c>
      <c r="H586" s="1"/>
      <c r="I586" s="1"/>
      <c r="J586" s="35">
        <v>42498</v>
      </c>
    </row>
    <row r="587" spans="1:10">
      <c r="A587" t="str">
        <f>IF(ISNA(VLOOKUP(B587,'PERS-2016'!$B:$B,1,FALSE)),"inserire","ok")</f>
        <v>ok</v>
      </c>
      <c r="B587" t="str">
        <f t="shared" si="18"/>
        <v>priolifrancesco</v>
      </c>
      <c r="C587" t="str">
        <f t="shared" si="19"/>
        <v>priolifrancesco42498</v>
      </c>
      <c r="D587" s="5" t="s">
        <v>200</v>
      </c>
      <c r="E587" s="1" t="s">
        <v>23</v>
      </c>
      <c r="F587" s="5" t="s">
        <v>467</v>
      </c>
      <c r="G587" s="10">
        <v>160986139</v>
      </c>
      <c r="H587" s="11" t="s">
        <v>600</v>
      </c>
      <c r="I587" s="5">
        <v>3281184799</v>
      </c>
      <c r="J587" s="35">
        <v>42498</v>
      </c>
    </row>
    <row r="588" spans="1:10">
      <c r="A588" t="str">
        <f>IF(ISNA(VLOOKUP(B588,'PERS-2016'!$B:$B,1,FALSE)),"inserire","ok")</f>
        <v>ok</v>
      </c>
      <c r="B588" t="str">
        <f t="shared" si="18"/>
        <v>RemediaMoreno</v>
      </c>
      <c r="C588" t="str">
        <f t="shared" si="19"/>
        <v>RemediaMoreno42498</v>
      </c>
      <c r="D588" s="1" t="s">
        <v>1102</v>
      </c>
      <c r="E588" s="1" t="s">
        <v>1103</v>
      </c>
      <c r="F588" s="1" t="s">
        <v>458</v>
      </c>
      <c r="G588" s="8"/>
      <c r="H588" s="1"/>
      <c r="I588" s="1"/>
      <c r="J588" s="35">
        <v>42498</v>
      </c>
    </row>
    <row r="589" spans="1:10">
      <c r="A589" t="str">
        <f>IF(ISNA(VLOOKUP(B589,'PERS-2016'!$B:$B,1,FALSE)),"inserire","ok")</f>
        <v>ok</v>
      </c>
      <c r="B589" t="str">
        <f t="shared" si="18"/>
        <v>ricciadriano</v>
      </c>
      <c r="C589" t="str">
        <f t="shared" si="19"/>
        <v>ricciadriano42498</v>
      </c>
      <c r="D589" s="1" t="s">
        <v>1029</v>
      </c>
      <c r="E589" s="1" t="s">
        <v>67</v>
      </c>
      <c r="F589" s="1" t="s">
        <v>1140</v>
      </c>
      <c r="G589" s="8">
        <v>9741164</v>
      </c>
      <c r="H589" s="1"/>
      <c r="I589" s="1"/>
      <c r="J589" s="35">
        <v>42498</v>
      </c>
    </row>
    <row r="590" spans="1:10">
      <c r="A590" t="str">
        <f>IF(ISNA(VLOOKUP(B590,'PERS-2016'!$B:$B,1,FALSE)),"inserire","ok")</f>
        <v>ok</v>
      </c>
      <c r="B590" t="str">
        <f t="shared" si="18"/>
        <v>rimondinimatteo</v>
      </c>
      <c r="C590" t="str">
        <f t="shared" si="19"/>
        <v>rimondinimatteo42498</v>
      </c>
      <c r="D590" s="5" t="s">
        <v>202</v>
      </c>
      <c r="E590" s="1" t="s">
        <v>25</v>
      </c>
      <c r="F590" s="5" t="s">
        <v>476</v>
      </c>
      <c r="G590" s="10">
        <v>160969955</v>
      </c>
      <c r="H590" s="5"/>
      <c r="I590" s="5"/>
      <c r="J590" s="35">
        <v>42498</v>
      </c>
    </row>
    <row r="591" spans="1:10">
      <c r="A591" t="str">
        <f>IF(ISNA(VLOOKUP(B591,'PERS-2016'!$B:$B,1,FALSE)),"inserire","ok")</f>
        <v>ok</v>
      </c>
      <c r="B591" t="str">
        <f t="shared" si="18"/>
        <v>rinaldimattia</v>
      </c>
      <c r="C591" t="str">
        <f t="shared" si="19"/>
        <v>rinaldimattia42498</v>
      </c>
      <c r="D591" s="1" t="s">
        <v>1015</v>
      </c>
      <c r="E591" s="1" t="s">
        <v>44</v>
      </c>
      <c r="F591" s="1" t="s">
        <v>1145</v>
      </c>
      <c r="G591" s="8">
        <v>893</v>
      </c>
      <c r="H591" s="1"/>
      <c r="I591" s="1"/>
      <c r="J591" s="35">
        <v>42498</v>
      </c>
    </row>
    <row r="592" spans="1:10">
      <c r="A592" t="str">
        <f>IF(ISNA(VLOOKUP(B592,'PERS-2016'!$B:$B,1,FALSE)),"inserire","ok")</f>
        <v>ok</v>
      </c>
      <c r="B592" t="str">
        <f t="shared" si="18"/>
        <v>RossiEnzo</v>
      </c>
      <c r="C592" t="str">
        <f t="shared" si="19"/>
        <v>RossiEnzo42498</v>
      </c>
      <c r="D592" s="1" t="s">
        <v>1090</v>
      </c>
      <c r="E592" s="1" t="s">
        <v>1091</v>
      </c>
      <c r="F592" s="1" t="s">
        <v>458</v>
      </c>
      <c r="G592" s="8"/>
      <c r="H592" s="1"/>
      <c r="I592" s="1"/>
      <c r="J592" s="35">
        <v>42498</v>
      </c>
    </row>
    <row r="593" spans="1:10">
      <c r="A593" t="str">
        <f>IF(ISNA(VLOOKUP(B593,'PERS-2016'!$B:$B,1,FALSE)),"inserire","ok")</f>
        <v>ok</v>
      </c>
      <c r="B593" t="str">
        <f t="shared" si="18"/>
        <v>rossinipietrog.</v>
      </c>
      <c r="C593" t="str">
        <f t="shared" si="19"/>
        <v>rossinipietrog.42498</v>
      </c>
      <c r="D593" s="1" t="s">
        <v>1025</v>
      </c>
      <c r="E593" s="1" t="s">
        <v>1026</v>
      </c>
      <c r="F593" s="1" t="s">
        <v>1146</v>
      </c>
      <c r="G593" s="8">
        <v>1607116296</v>
      </c>
      <c r="H593" s="1"/>
      <c r="I593" s="1"/>
      <c r="J593" s="35">
        <v>42498</v>
      </c>
    </row>
    <row r="594" spans="1:10">
      <c r="A594" t="str">
        <f>IF(ISNA(VLOOKUP(B594,'PERS-2016'!$B:$B,1,FALSE)),"inserire","ok")</f>
        <v>ok</v>
      </c>
      <c r="B594" t="str">
        <f t="shared" si="18"/>
        <v>salvuccipaolo</v>
      </c>
      <c r="C594" t="str">
        <f t="shared" si="19"/>
        <v>salvuccipaolo42498</v>
      </c>
      <c r="D594" s="5" t="s">
        <v>210</v>
      </c>
      <c r="E594" s="1" t="s">
        <v>143</v>
      </c>
      <c r="F594" s="5" t="s">
        <v>459</v>
      </c>
      <c r="G594" s="10" t="s">
        <v>605</v>
      </c>
      <c r="H594" s="11" t="s">
        <v>606</v>
      </c>
      <c r="I594" s="5">
        <v>3491407946</v>
      </c>
      <c r="J594" s="35">
        <v>42498</v>
      </c>
    </row>
    <row r="595" spans="1:10">
      <c r="A595" t="str">
        <f>IF(ISNA(VLOOKUP(B595,'PERS-2016'!$B:$B,1,FALSE)),"inserire","ok")</f>
        <v>ok</v>
      </c>
      <c r="B595" t="str">
        <f t="shared" si="18"/>
        <v>sambuchifrancesco</v>
      </c>
      <c r="C595" t="str">
        <f t="shared" si="19"/>
        <v>sambuchifrancesco42498</v>
      </c>
      <c r="D595" s="5" t="s">
        <v>211</v>
      </c>
      <c r="E595" s="1" t="s">
        <v>23</v>
      </c>
      <c r="F595" s="5" t="s">
        <v>465</v>
      </c>
      <c r="G595" s="10">
        <v>7838346</v>
      </c>
      <c r="H595" s="11" t="s">
        <v>607</v>
      </c>
      <c r="I595" s="5">
        <v>3287182209</v>
      </c>
      <c r="J595" s="35">
        <v>42498</v>
      </c>
    </row>
    <row r="596" spans="1:10">
      <c r="A596" t="str">
        <f>IF(ISNA(VLOOKUP(B596,'PERS-2016'!$B:$B,1,FALSE)),"inserire","ok")</f>
        <v>ok</v>
      </c>
      <c r="B596" t="str">
        <f t="shared" si="18"/>
        <v>sammaritaniandrea</v>
      </c>
      <c r="C596" t="str">
        <f t="shared" si="19"/>
        <v>sammaritaniandrea42498</v>
      </c>
      <c r="D596" s="5" t="s">
        <v>212</v>
      </c>
      <c r="E596" s="1" t="s">
        <v>76</v>
      </c>
      <c r="F596" s="5" t="s">
        <v>486</v>
      </c>
      <c r="G596" s="10">
        <v>1152</v>
      </c>
      <c r="H596" s="11" t="s">
        <v>608</v>
      </c>
      <c r="I596" s="5">
        <v>3371006082</v>
      </c>
      <c r="J596" s="35">
        <v>42498</v>
      </c>
    </row>
    <row r="597" spans="1:10">
      <c r="A597" t="str">
        <f>IF(ISNA(VLOOKUP(B597,'PERS-2016'!$B:$B,1,FALSE)),"inserire","ok")</f>
        <v>ok</v>
      </c>
      <c r="B597" t="str">
        <f t="shared" si="18"/>
        <v>SantiniEugenio</v>
      </c>
      <c r="C597" t="str">
        <f t="shared" si="19"/>
        <v>SantiniEugenio42498</v>
      </c>
      <c r="D597" s="1" t="s">
        <v>1053</v>
      </c>
      <c r="E597" s="1" t="s">
        <v>1054</v>
      </c>
      <c r="F597" s="1" t="s">
        <v>458</v>
      </c>
      <c r="G597" s="8"/>
      <c r="H597" s="1"/>
      <c r="I597" s="1"/>
      <c r="J597" s="35">
        <v>42498</v>
      </c>
    </row>
    <row r="598" spans="1:10">
      <c r="A598" t="str">
        <f>IF(ISNA(VLOOKUP(B598,'PERS-2016'!$B:$B,1,FALSE)),"inserire","ok")</f>
        <v>ok</v>
      </c>
      <c r="B598" t="str">
        <f t="shared" si="18"/>
        <v>SaudelliAttilia</v>
      </c>
      <c r="C598" t="str">
        <f t="shared" si="19"/>
        <v>SaudelliAttilia42498</v>
      </c>
      <c r="D598" s="1" t="s">
        <v>1084</v>
      </c>
      <c r="E598" s="1" t="s">
        <v>1085</v>
      </c>
      <c r="F598" s="1" t="s">
        <v>458</v>
      </c>
      <c r="G598" s="8"/>
      <c r="H598" s="1"/>
      <c r="I598" s="1"/>
      <c r="J598" s="35">
        <v>42498</v>
      </c>
    </row>
    <row r="599" spans="1:10">
      <c r="A599" t="str">
        <f>IF(ISNA(VLOOKUP(B599,'PERS-2016'!$B:$B,1,FALSE)),"inserire","ok")</f>
        <v>ok</v>
      </c>
      <c r="B599" t="str">
        <f t="shared" si="18"/>
        <v>sbaffiandrea</v>
      </c>
      <c r="C599" t="str">
        <f t="shared" si="19"/>
        <v>sbaffiandrea42498</v>
      </c>
      <c r="D599" s="1" t="s">
        <v>1038</v>
      </c>
      <c r="E599" s="1" t="s">
        <v>76</v>
      </c>
      <c r="F599" s="1" t="s">
        <v>1143</v>
      </c>
      <c r="G599" s="8"/>
      <c r="H599" s="1"/>
      <c r="I599" s="1"/>
      <c r="J599" s="35">
        <v>42498</v>
      </c>
    </row>
    <row r="600" spans="1:10">
      <c r="A600" t="str">
        <f>IF(ISNA(VLOOKUP(B600,'PERS-2016'!$B:$B,1,FALSE)),"inserire","ok")</f>
        <v>ok</v>
      </c>
      <c r="B600" t="str">
        <f t="shared" si="18"/>
        <v>ScalogniniMassimo</v>
      </c>
      <c r="C600" t="str">
        <f t="shared" si="19"/>
        <v>ScalogniniMassimo42498</v>
      </c>
      <c r="D600" s="1" t="s">
        <v>1130</v>
      </c>
      <c r="E600" s="1" t="s">
        <v>1056</v>
      </c>
      <c r="F600" s="1" t="s">
        <v>458</v>
      </c>
      <c r="G600" s="8"/>
      <c r="H600" s="1"/>
      <c r="I600" s="1"/>
      <c r="J600" s="35">
        <v>42498</v>
      </c>
    </row>
    <row r="601" spans="1:10">
      <c r="A601" t="str">
        <f>IF(ISNA(VLOOKUP(B601,'PERS-2016'!$B:$B,1,FALSE)),"inserire","ok")</f>
        <v>ok</v>
      </c>
      <c r="B601" t="str">
        <f t="shared" si="18"/>
        <v>scatassasimone</v>
      </c>
      <c r="C601" t="str">
        <f t="shared" si="19"/>
        <v>scatassasimone42498</v>
      </c>
      <c r="D601" s="5" t="s">
        <v>219</v>
      </c>
      <c r="E601" s="1" t="s">
        <v>61</v>
      </c>
      <c r="F601" s="5" t="s">
        <v>462</v>
      </c>
      <c r="G601" s="10">
        <v>160838404</v>
      </c>
      <c r="H601" s="5"/>
      <c r="I601" s="5"/>
      <c r="J601" s="35">
        <v>42498</v>
      </c>
    </row>
    <row r="602" spans="1:10">
      <c r="A602" t="str">
        <f>IF(ISNA(VLOOKUP(B602,'PERS-2016'!$B:$B,1,FALSE)),"inserire","ok")</f>
        <v>ok</v>
      </c>
      <c r="B602" t="str">
        <f t="shared" si="18"/>
        <v>SerafiniLeonarda</v>
      </c>
      <c r="C602" t="str">
        <f t="shared" si="19"/>
        <v>SerafiniLeonarda42498</v>
      </c>
      <c r="D602" s="1" t="s">
        <v>1080</v>
      </c>
      <c r="E602" s="1" t="s">
        <v>1081</v>
      </c>
      <c r="F602" s="1" t="s">
        <v>458</v>
      </c>
      <c r="G602" s="8"/>
      <c r="H602" s="1"/>
      <c r="I602" s="1"/>
      <c r="J602" s="35">
        <v>42498</v>
      </c>
    </row>
    <row r="603" spans="1:10">
      <c r="A603" t="str">
        <f>IF(ISNA(VLOOKUP(B603,'PERS-2016'!$B:$B,1,FALSE)),"inserire","ok")</f>
        <v>ok</v>
      </c>
      <c r="B603" t="str">
        <f t="shared" si="18"/>
        <v>SerafiniLuca</v>
      </c>
      <c r="C603" t="str">
        <f t="shared" si="19"/>
        <v>SerafiniLuca42498</v>
      </c>
      <c r="D603" s="1" t="s">
        <v>1080</v>
      </c>
      <c r="E603" s="1" t="s">
        <v>1041</v>
      </c>
      <c r="F603" s="1" t="s">
        <v>458</v>
      </c>
      <c r="G603" s="8"/>
      <c r="H603" s="1"/>
      <c r="I603" s="1"/>
      <c r="J603" s="35">
        <v>42498</v>
      </c>
    </row>
    <row r="604" spans="1:10">
      <c r="A604" t="str">
        <f>IF(ISNA(VLOOKUP(B604,'PERS-2016'!$B:$B,1,FALSE)),"inserire","ok")</f>
        <v>ok</v>
      </c>
      <c r="B604" t="str">
        <f t="shared" si="18"/>
        <v>serafinistefano</v>
      </c>
      <c r="C604" t="str">
        <f t="shared" si="19"/>
        <v>serafinistefano42498</v>
      </c>
      <c r="D604" s="5" t="s">
        <v>220</v>
      </c>
      <c r="E604" s="1" t="s">
        <v>41</v>
      </c>
      <c r="F604" s="5" t="s">
        <v>462</v>
      </c>
      <c r="G604" s="10">
        <v>160866091</v>
      </c>
      <c r="H604" s="5"/>
      <c r="I604" s="5"/>
      <c r="J604" s="35">
        <v>42498</v>
      </c>
    </row>
    <row r="605" spans="1:10">
      <c r="A605" t="str">
        <f>IF(ISNA(VLOOKUP(B605,'PERS-2016'!$B:$B,1,FALSE)),"inserire","ok")</f>
        <v>ok</v>
      </c>
      <c r="B605" t="str">
        <f t="shared" si="18"/>
        <v>serfilippidavide</v>
      </c>
      <c r="C605" t="str">
        <f t="shared" si="19"/>
        <v>serfilippidavide42498</v>
      </c>
      <c r="D605" s="1" t="s">
        <v>887</v>
      </c>
      <c r="E605" s="1" t="s">
        <v>42</v>
      </c>
      <c r="F605" s="1" t="s">
        <v>1147</v>
      </c>
      <c r="G605" s="8"/>
      <c r="H605" s="1"/>
      <c r="I605" s="1"/>
      <c r="J605" s="35">
        <v>42498</v>
      </c>
    </row>
    <row r="606" spans="1:10">
      <c r="A606" t="str">
        <f>IF(ISNA(VLOOKUP(B606,'PERS-2016'!$B:$B,1,FALSE)),"inserire","ok")</f>
        <v>ok</v>
      </c>
      <c r="B606" t="str">
        <f t="shared" si="18"/>
        <v>SideriGasparre</v>
      </c>
      <c r="C606" t="str">
        <f t="shared" si="19"/>
        <v>SideriGasparre42498</v>
      </c>
      <c r="D606" s="1" t="s">
        <v>1068</v>
      </c>
      <c r="E606" s="1" t="s">
        <v>1069</v>
      </c>
      <c r="F606" s="1" t="s">
        <v>458</v>
      </c>
      <c r="G606" s="8"/>
      <c r="H606" s="1"/>
      <c r="I606" s="1"/>
      <c r="J606" s="35">
        <v>42498</v>
      </c>
    </row>
    <row r="607" spans="1:10">
      <c r="A607" t="str">
        <f>IF(ISNA(VLOOKUP(B607,'PERS-2016'!$B:$B,1,FALSE)),"inserire","ok")</f>
        <v>ok</v>
      </c>
      <c r="B607" t="str">
        <f t="shared" si="18"/>
        <v>sideripaolo</v>
      </c>
      <c r="C607" t="str">
        <f t="shared" si="19"/>
        <v>sideripaolo42498</v>
      </c>
      <c r="D607" s="5" t="s">
        <v>889</v>
      </c>
      <c r="E607" s="1" t="s">
        <v>143</v>
      </c>
      <c r="F607" s="5" t="s">
        <v>465</v>
      </c>
      <c r="G607" s="10">
        <v>7838355</v>
      </c>
      <c r="H607" s="11"/>
      <c r="I607" s="5"/>
      <c r="J607" s="35">
        <v>42498</v>
      </c>
    </row>
    <row r="608" spans="1:10">
      <c r="A608" t="str">
        <f>IF(ISNA(VLOOKUP(B608,'PERS-2016'!$B:$B,1,FALSE)),"inserire","ok")</f>
        <v>ok</v>
      </c>
      <c r="B608" t="str">
        <f t="shared" si="18"/>
        <v>silvestrierwin</v>
      </c>
      <c r="C608" t="str">
        <f t="shared" si="19"/>
        <v>silvestrierwin42498</v>
      </c>
      <c r="D608" s="5" t="s">
        <v>221</v>
      </c>
      <c r="E608" s="1" t="s">
        <v>222</v>
      </c>
      <c r="F608" s="5" t="s">
        <v>463</v>
      </c>
      <c r="G608" s="10"/>
      <c r="H608" s="11" t="s">
        <v>616</v>
      </c>
      <c r="I608" s="5">
        <v>3939811575</v>
      </c>
      <c r="J608" s="35">
        <v>42498</v>
      </c>
    </row>
    <row r="609" spans="1:10">
      <c r="A609" t="str">
        <f>IF(ISNA(VLOOKUP(B609,'PERS-2016'!$B:$B,1,FALSE)),"inserire","ok")</f>
        <v>ok</v>
      </c>
      <c r="B609" t="str">
        <f t="shared" si="18"/>
        <v>Simoncinimarco</v>
      </c>
      <c r="C609" t="str">
        <f t="shared" si="19"/>
        <v>Simoncinimarco42498</v>
      </c>
      <c r="D609" s="5" t="s">
        <v>224</v>
      </c>
      <c r="E609" s="1" t="s">
        <v>58</v>
      </c>
      <c r="F609" s="5" t="s">
        <v>646</v>
      </c>
      <c r="G609" s="10"/>
      <c r="H609" s="5"/>
      <c r="I609" s="5"/>
      <c r="J609" s="35">
        <v>42498</v>
      </c>
    </row>
    <row r="610" spans="1:10">
      <c r="A610" t="str">
        <f>IF(ISNA(VLOOKUP(B610,'PERS-2016'!$B:$B,1,FALSE)),"inserire","ok")</f>
        <v>ok</v>
      </c>
      <c r="B610" t="str">
        <f t="shared" si="18"/>
        <v>simonettiandrea</v>
      </c>
      <c r="C610" t="str">
        <f t="shared" si="19"/>
        <v>simonettiandrea42498</v>
      </c>
      <c r="D610" s="1" t="s">
        <v>1024</v>
      </c>
      <c r="E610" s="1" t="s">
        <v>76</v>
      </c>
      <c r="F610" s="5" t="s">
        <v>466</v>
      </c>
      <c r="G610" s="8">
        <v>161073708</v>
      </c>
      <c r="H610" s="1"/>
      <c r="I610" s="1"/>
      <c r="J610" s="35">
        <v>42498</v>
      </c>
    </row>
    <row r="611" spans="1:10">
      <c r="A611" t="str">
        <f>IF(ISNA(VLOOKUP(B611,'PERS-2016'!$B:$B,1,FALSE)),"inserire","ok")</f>
        <v>ok</v>
      </c>
      <c r="B611" t="str">
        <f t="shared" si="18"/>
        <v>sperindeigiovanni</v>
      </c>
      <c r="C611" t="str">
        <f t="shared" si="19"/>
        <v>sperindeigiovanni42498</v>
      </c>
      <c r="D611" s="1" t="s">
        <v>936</v>
      </c>
      <c r="E611" s="1" t="s">
        <v>46</v>
      </c>
      <c r="F611" s="1" t="s">
        <v>462</v>
      </c>
      <c r="G611" s="8"/>
      <c r="H611" s="1"/>
      <c r="I611" s="1"/>
      <c r="J611" s="35">
        <v>42498</v>
      </c>
    </row>
    <row r="612" spans="1:10">
      <c r="A612" t="str">
        <f>IF(ISNA(VLOOKUP(B612,'PERS-2016'!$B:$B,1,FALSE)),"inserire","ok")</f>
        <v>ok</v>
      </c>
      <c r="B612" t="str">
        <f t="shared" si="18"/>
        <v>TaleviLuigi</v>
      </c>
      <c r="C612" t="str">
        <f t="shared" si="19"/>
        <v>TaleviLuigi42498</v>
      </c>
      <c r="D612" s="1" t="s">
        <v>1116</v>
      </c>
      <c r="E612" s="1" t="s">
        <v>1117</v>
      </c>
      <c r="F612" s="1" t="s">
        <v>458</v>
      </c>
      <c r="G612" s="8"/>
      <c r="H612" s="1"/>
      <c r="I612" s="1"/>
      <c r="J612" s="35">
        <v>42498</v>
      </c>
    </row>
    <row r="613" spans="1:10">
      <c r="A613" t="str">
        <f>IF(ISNA(VLOOKUP(B613,'PERS-2016'!$B:$B,1,FALSE)),"inserire","ok")</f>
        <v>ok</v>
      </c>
      <c r="B613" t="str">
        <f t="shared" si="18"/>
        <v>tentimauro</v>
      </c>
      <c r="C613" t="str">
        <f t="shared" si="19"/>
        <v>tentimauro42498</v>
      </c>
      <c r="D613" s="1" t="s">
        <v>1027</v>
      </c>
      <c r="E613" s="1" t="s">
        <v>180</v>
      </c>
      <c r="F613" s="1" t="s">
        <v>458</v>
      </c>
      <c r="G613" s="8"/>
      <c r="H613" s="1"/>
      <c r="I613" s="1"/>
      <c r="J613" s="35">
        <v>42498</v>
      </c>
    </row>
    <row r="614" spans="1:10">
      <c r="A614" t="str">
        <f>IF(ISNA(VLOOKUP(B614,'PERS-2016'!$B:$B,1,FALSE)),"inserire","ok")</f>
        <v>ok</v>
      </c>
      <c r="B614" t="str">
        <f t="shared" si="18"/>
        <v>tombaridavide</v>
      </c>
      <c r="C614" t="str">
        <f t="shared" si="19"/>
        <v>tombaridavide42498</v>
      </c>
      <c r="D614" s="5" t="s">
        <v>236</v>
      </c>
      <c r="E614" s="1" t="s">
        <v>42</v>
      </c>
      <c r="F614" s="5" t="s">
        <v>464</v>
      </c>
      <c r="G614" s="10">
        <v>7835403</v>
      </c>
      <c r="H614" s="11" t="s">
        <v>623</v>
      </c>
      <c r="I614" s="5">
        <v>3663599556</v>
      </c>
      <c r="J614" s="35">
        <v>42498</v>
      </c>
    </row>
    <row r="615" spans="1:10">
      <c r="A615" t="str">
        <f>IF(ISNA(VLOOKUP(B615,'PERS-2016'!$B:$B,1,FALSE)),"inserire","ok")</f>
        <v>ok</v>
      </c>
      <c r="B615" t="str">
        <f t="shared" si="18"/>
        <v>tombarimichele</v>
      </c>
      <c r="C615" t="str">
        <f t="shared" si="19"/>
        <v>tombarimichele42498</v>
      </c>
      <c r="D615" s="5" t="s">
        <v>236</v>
      </c>
      <c r="E615" s="1" t="s">
        <v>129</v>
      </c>
      <c r="F615" s="5" t="s">
        <v>462</v>
      </c>
      <c r="G615" s="10"/>
      <c r="H615" s="5"/>
      <c r="I615" s="5"/>
      <c r="J615" s="35">
        <v>42498</v>
      </c>
    </row>
    <row r="616" spans="1:10">
      <c r="A616" t="str">
        <f>IF(ISNA(VLOOKUP(B616,'PERS-2016'!$B:$B,1,FALSE)),"inserire","ok")</f>
        <v>ok</v>
      </c>
      <c r="B616" t="str">
        <f t="shared" si="18"/>
        <v>TrufelliLorenzo</v>
      </c>
      <c r="C616" t="str">
        <f t="shared" si="19"/>
        <v>TrufelliLorenzo42498</v>
      </c>
      <c r="D616" s="1" t="s">
        <v>1118</v>
      </c>
      <c r="E616" s="1" t="s">
        <v>1059</v>
      </c>
      <c r="F616" s="1" t="s">
        <v>458</v>
      </c>
      <c r="G616" s="8"/>
      <c r="H616" s="1"/>
      <c r="I616" s="1"/>
      <c r="J616" s="35">
        <v>42498</v>
      </c>
    </row>
    <row r="617" spans="1:10">
      <c r="A617" t="str">
        <f>IF(ISNA(VLOOKUP(B617,'PERS-2016'!$B:$B,1,FALSE)),"inserire","ok")</f>
        <v>ok</v>
      </c>
      <c r="B617" t="str">
        <f t="shared" si="18"/>
        <v>vallantimarcello</v>
      </c>
      <c r="C617" t="str">
        <f t="shared" si="19"/>
        <v>vallantimarcello42498</v>
      </c>
      <c r="D617" s="5" t="s">
        <v>243</v>
      </c>
      <c r="E617" s="1" t="s">
        <v>244</v>
      </c>
      <c r="F617" s="5" t="s">
        <v>463</v>
      </c>
      <c r="G617" s="10">
        <v>160991823</v>
      </c>
      <c r="H617" s="11" t="s">
        <v>627</v>
      </c>
      <c r="I617" s="5">
        <v>3484938514</v>
      </c>
      <c r="J617" s="35">
        <v>42498</v>
      </c>
    </row>
    <row r="618" spans="1:10">
      <c r="A618" t="str">
        <f>IF(ISNA(VLOOKUP(B618,'PERS-2016'!$B:$B,1,FALSE)),"inserire","ok")</f>
        <v>ok</v>
      </c>
      <c r="B618" t="str">
        <f t="shared" si="18"/>
        <v>Vanni/VammiCarlo</v>
      </c>
      <c r="C618" t="str">
        <f t="shared" si="19"/>
        <v>Vanni/VammiCarlo42498</v>
      </c>
      <c r="D618" s="1" t="s">
        <v>1046</v>
      </c>
      <c r="E618" s="1" t="s">
        <v>1047</v>
      </c>
      <c r="F618" s="1" t="s">
        <v>458</v>
      </c>
      <c r="G618" s="8"/>
      <c r="H618" s="1"/>
      <c r="I618" s="1"/>
      <c r="J618" s="35">
        <v>42498</v>
      </c>
    </row>
    <row r="619" spans="1:10">
      <c r="A619" t="str">
        <f>IF(ISNA(VLOOKUP(B619,'PERS-2016'!$B:$B,1,FALSE)),"inserire","ok")</f>
        <v>ok</v>
      </c>
      <c r="B619" t="str">
        <f t="shared" si="18"/>
        <v>VedoviMarco</v>
      </c>
      <c r="C619" t="str">
        <f t="shared" si="19"/>
        <v>VedoviMarco42498</v>
      </c>
      <c r="D619" s="1" t="s">
        <v>1042</v>
      </c>
      <c r="E619" s="1" t="s">
        <v>1043</v>
      </c>
      <c r="F619" s="1" t="s">
        <v>458</v>
      </c>
      <c r="G619" s="8"/>
      <c r="H619" s="1"/>
      <c r="I619" s="1"/>
      <c r="J619" s="35">
        <v>42498</v>
      </c>
    </row>
    <row r="620" spans="1:10">
      <c r="A620" t="str">
        <f>IF(ISNA(VLOOKUP(B620,'PERS-2016'!$B:$B,1,FALSE)),"inserire","ok")</f>
        <v>ok</v>
      </c>
      <c r="B620" t="str">
        <f t="shared" si="18"/>
        <v>VenturiRoberto</v>
      </c>
      <c r="C620" t="str">
        <f t="shared" si="19"/>
        <v>VenturiRoberto42498</v>
      </c>
      <c r="D620" s="1" t="s">
        <v>1113</v>
      </c>
      <c r="E620" s="1" t="s">
        <v>1063</v>
      </c>
      <c r="F620" s="1" t="s">
        <v>458</v>
      </c>
      <c r="G620" s="8"/>
      <c r="H620" s="1"/>
      <c r="I620" s="1"/>
      <c r="J620" s="35">
        <v>42498</v>
      </c>
    </row>
    <row r="621" spans="1:10">
      <c r="A621" t="str">
        <f>IF(ISNA(VLOOKUP(B621,'PERS-2016'!$B:$B,1,FALSE)),"inserire","ok")</f>
        <v>ok</v>
      </c>
      <c r="B621" t="str">
        <f t="shared" si="18"/>
        <v>vincenzigerio</v>
      </c>
      <c r="C621" t="str">
        <f t="shared" si="19"/>
        <v>vincenzigerio42498</v>
      </c>
      <c r="D621" s="5" t="s">
        <v>251</v>
      </c>
      <c r="E621" s="1" t="s">
        <v>252</v>
      </c>
      <c r="F621" s="5" t="s">
        <v>459</v>
      </c>
      <c r="G621" s="10" t="s">
        <v>632</v>
      </c>
      <c r="H621" s="5"/>
      <c r="I621" s="5">
        <v>3471752972</v>
      </c>
      <c r="J621" s="35">
        <v>42498</v>
      </c>
    </row>
    <row r="622" spans="1:10">
      <c r="A622" t="str">
        <f>IF(ISNA(VLOOKUP(B622,'PERS-2016'!$B:$B,1,FALSE)),"inserire","ok")</f>
        <v>ok</v>
      </c>
      <c r="B622" t="str">
        <f t="shared" si="18"/>
        <v>virduzzivincenzo</v>
      </c>
      <c r="C622" t="str">
        <f t="shared" si="19"/>
        <v>virduzzivincenzo42498</v>
      </c>
      <c r="D622" s="5" t="s">
        <v>253</v>
      </c>
      <c r="E622" s="1" t="s">
        <v>81</v>
      </c>
      <c r="F622" s="5" t="s">
        <v>463</v>
      </c>
      <c r="G622" s="10">
        <v>161105079</v>
      </c>
      <c r="H622" s="5"/>
      <c r="I622" s="5"/>
      <c r="J622" s="35">
        <v>42498</v>
      </c>
    </row>
    <row r="623" spans="1:10">
      <c r="A623" t="str">
        <f>IF(ISNA(VLOOKUP(B623,'PERS-2016'!$B:$B,1,FALSE)),"inserire","ok")</f>
        <v>ok</v>
      </c>
      <c r="B623" t="str">
        <f t="shared" si="18"/>
        <v>vitalimarco</v>
      </c>
      <c r="C623" t="str">
        <f t="shared" si="19"/>
        <v>vitalimarco42498</v>
      </c>
      <c r="D623" s="5" t="s">
        <v>254</v>
      </c>
      <c r="E623" s="1" t="s">
        <v>58</v>
      </c>
      <c r="F623" s="5" t="s">
        <v>658</v>
      </c>
      <c r="G623" s="10" t="s">
        <v>661</v>
      </c>
      <c r="H623" s="11"/>
      <c r="I623" s="5"/>
      <c r="J623" s="35">
        <v>42498</v>
      </c>
    </row>
    <row r="624" spans="1:10">
      <c r="A624" t="str">
        <f>IF(ISNA(VLOOKUP(B624,'PERS-2016'!$B:$B,1,FALSE)),"inserire","ok")</f>
        <v>ok</v>
      </c>
      <c r="B624" t="str">
        <f t="shared" si="18"/>
        <v>zamagniivan</v>
      </c>
      <c r="C624" t="str">
        <f t="shared" si="19"/>
        <v>zamagniivan42498</v>
      </c>
      <c r="D624" s="1" t="s">
        <v>256</v>
      </c>
      <c r="E624" s="1" t="s">
        <v>198</v>
      </c>
      <c r="F624" s="1" t="s">
        <v>1148</v>
      </c>
      <c r="G624" s="8">
        <v>161150876</v>
      </c>
      <c r="H624" s="1"/>
      <c r="I624" s="1"/>
      <c r="J624" s="35">
        <v>42498</v>
      </c>
    </row>
    <row r="625" spans="1:10">
      <c r="A625" s="30" t="str">
        <f>IF(ISNA(VLOOKUP(B625,'PERS-2016'!$B:$B,1,FALSE)),"inserire","ok")</f>
        <v>ok</v>
      </c>
      <c r="B625" s="30" t="str">
        <f t="shared" si="18"/>
        <v>zonghettigiuseppe</v>
      </c>
      <c r="C625" s="30" t="str">
        <f t="shared" si="19"/>
        <v>zonghettigiuseppe42498</v>
      </c>
      <c r="D625" s="5" t="s">
        <v>259</v>
      </c>
      <c r="E625" s="1" t="s">
        <v>65</v>
      </c>
      <c r="F625" s="5" t="s">
        <v>462</v>
      </c>
      <c r="G625" s="10">
        <v>160838403</v>
      </c>
      <c r="H625" s="5"/>
      <c r="I625" s="5"/>
      <c r="J625" s="35">
        <v>42498</v>
      </c>
    </row>
    <row r="626" spans="1:10">
      <c r="A626" s="30" t="str">
        <f>IF(ISNA(VLOOKUP(B626,'PERS-2016'!$B:$B,1,FALSE)),"inserire","ok")</f>
        <v>ok</v>
      </c>
      <c r="B626" s="30" t="str">
        <f t="shared" si="18"/>
        <v>AlessandroniLamberto</v>
      </c>
      <c r="C626" s="30" t="str">
        <f t="shared" si="19"/>
        <v>AlessandroniLamberto42600</v>
      </c>
      <c r="D626" s="1" t="s">
        <v>1212</v>
      </c>
      <c r="E626" t="s">
        <v>1213</v>
      </c>
      <c r="F626" s="1" t="s">
        <v>646</v>
      </c>
      <c r="G626" s="1"/>
      <c r="H626" s="9" t="s">
        <v>967</v>
      </c>
      <c r="I626" s="1"/>
      <c r="J626" s="35">
        <v>42600</v>
      </c>
    </row>
    <row r="627" spans="1:10">
      <c r="A627" t="str">
        <f>IF(ISNA(VLOOKUP(B627,'PERS-2016'!$B:$B,1,FALSE)),"inserire","ok")</f>
        <v>ok</v>
      </c>
      <c r="B627" t="str">
        <f t="shared" si="18"/>
        <v>AllegrucciAndrea</v>
      </c>
      <c r="C627" t="str">
        <f t="shared" si="19"/>
        <v>AllegrucciAndrea42600</v>
      </c>
      <c r="D627" s="5" t="s">
        <v>1214</v>
      </c>
      <c r="E627" t="s">
        <v>1215</v>
      </c>
      <c r="F627" s="5" t="s">
        <v>646</v>
      </c>
      <c r="G627" s="10"/>
      <c r="H627" s="11"/>
      <c r="I627" s="5"/>
      <c r="J627" s="35">
        <v>42600</v>
      </c>
    </row>
    <row r="628" spans="1:10">
      <c r="A628" t="str">
        <f>IF(ISNA(VLOOKUP(B628,'PERS-2016'!$B:$B,1,FALSE)),"inserire","ok")</f>
        <v>ok</v>
      </c>
      <c r="B628" t="str">
        <f t="shared" si="18"/>
        <v>AmadoriRaul</v>
      </c>
      <c r="C628" t="str">
        <f t="shared" si="19"/>
        <v>AmadoriRaul42600</v>
      </c>
      <c r="D628" s="5" t="s">
        <v>1216</v>
      </c>
      <c r="E628" t="s">
        <v>1217</v>
      </c>
      <c r="F628" s="5" t="s">
        <v>646</v>
      </c>
      <c r="G628" s="10">
        <v>161018487</v>
      </c>
      <c r="H628" s="5"/>
      <c r="I628" s="5"/>
      <c r="J628" s="35">
        <v>42600</v>
      </c>
    </row>
    <row r="629" spans="1:10">
      <c r="A629" t="str">
        <f>IF(ISNA(VLOOKUP(B629,'PERS-2016'!$B:$B,1,FALSE)),"inserire","ok")</f>
        <v>ok</v>
      </c>
      <c r="B629" t="str">
        <f t="shared" si="18"/>
        <v>AndruccioliDavide</v>
      </c>
      <c r="C629" t="str">
        <f t="shared" si="19"/>
        <v>AndruccioliDavide42600</v>
      </c>
      <c r="D629" s="5" t="s">
        <v>1218</v>
      </c>
      <c r="E629" t="s">
        <v>1219</v>
      </c>
      <c r="F629" s="5" t="s">
        <v>646</v>
      </c>
      <c r="G629" s="10"/>
      <c r="H629" s="5"/>
      <c r="I629" s="5"/>
      <c r="J629" s="35">
        <v>42600</v>
      </c>
    </row>
    <row r="630" spans="1:10">
      <c r="A630" t="str">
        <f>IF(ISNA(VLOOKUP(B630,'PERS-2016'!$B:$B,1,FALSE)),"inserire","ok")</f>
        <v>ok</v>
      </c>
      <c r="B630" t="str">
        <f t="shared" si="18"/>
        <v>BaiocchiGiovanni</v>
      </c>
      <c r="C630" t="str">
        <f t="shared" si="19"/>
        <v>BaiocchiGiovanni42600</v>
      </c>
      <c r="D630" s="5" t="s">
        <v>1220</v>
      </c>
      <c r="E630" t="s">
        <v>1221</v>
      </c>
      <c r="F630" s="5" t="s">
        <v>471</v>
      </c>
      <c r="G630" s="10"/>
      <c r="H630" s="5"/>
      <c r="I630" s="5"/>
      <c r="J630" s="35">
        <v>42600</v>
      </c>
    </row>
    <row r="631" spans="1:10">
      <c r="A631" t="str">
        <f>IF(ISNA(VLOOKUP(B631,'PERS-2016'!$B:$B,1,FALSE)),"inserire","ok")</f>
        <v>ok</v>
      </c>
      <c r="B631" t="str">
        <f t="shared" si="18"/>
        <v>BastianelliLuca</v>
      </c>
      <c r="C631" t="str">
        <f t="shared" si="19"/>
        <v>BastianelliLuca42600</v>
      </c>
      <c r="D631" s="5" t="s">
        <v>1222</v>
      </c>
      <c r="E631" t="s">
        <v>1041</v>
      </c>
      <c r="F631" s="5" t="s">
        <v>463</v>
      </c>
      <c r="G631" s="10">
        <v>161003565</v>
      </c>
      <c r="H631" s="11" t="s">
        <v>508</v>
      </c>
      <c r="I631" s="5">
        <v>3480448117</v>
      </c>
      <c r="J631" s="35">
        <v>42600</v>
      </c>
    </row>
    <row r="632" spans="1:10">
      <c r="A632" t="str">
        <f>IF(ISNA(VLOOKUP(B632,'PERS-2016'!$B:$B,1,FALSE)),"inserire","ok")</f>
        <v>ok</v>
      </c>
      <c r="B632" t="str">
        <f t="shared" si="18"/>
        <v>BelluoccioLuigi</v>
      </c>
      <c r="C632" t="str">
        <f t="shared" si="19"/>
        <v>BelluoccioLuigi42600</v>
      </c>
      <c r="D632" s="5" t="s">
        <v>1223</v>
      </c>
      <c r="E632" t="s">
        <v>1117</v>
      </c>
      <c r="F632" s="5" t="s">
        <v>1224</v>
      </c>
      <c r="G632" s="10"/>
      <c r="H632" s="5"/>
      <c r="I632" s="5"/>
      <c r="J632" s="35">
        <v>42600</v>
      </c>
    </row>
    <row r="633" spans="1:10">
      <c r="A633" t="str">
        <f>IF(ISNA(VLOOKUP(B633,'PERS-2016'!$B:$B,1,FALSE)),"inserire","ok")</f>
        <v>ok</v>
      </c>
      <c r="B633" t="str">
        <f t="shared" si="18"/>
        <v>BianchiFrancesca</v>
      </c>
      <c r="C633" t="str">
        <f t="shared" si="19"/>
        <v>BianchiFrancesca42600</v>
      </c>
      <c r="D633" s="5" t="s">
        <v>1225</v>
      </c>
      <c r="E633" t="s">
        <v>1226</v>
      </c>
      <c r="F633" s="5" t="s">
        <v>1227</v>
      </c>
      <c r="G633" s="10"/>
      <c r="H633" s="5"/>
      <c r="I633" s="5"/>
      <c r="J633" s="35">
        <v>42600</v>
      </c>
    </row>
    <row r="634" spans="1:10">
      <c r="A634" t="str">
        <f>IF(ISNA(VLOOKUP(B634,'PERS-2016'!$B:$B,1,FALSE)),"inserire","ok")</f>
        <v>ok</v>
      </c>
      <c r="B634" t="str">
        <f t="shared" si="18"/>
        <v>gueldapiergiorgio</v>
      </c>
      <c r="C634" t="str">
        <f t="shared" si="19"/>
        <v>gueldapiergiorgio42600</v>
      </c>
      <c r="D634" s="1" t="s">
        <v>934</v>
      </c>
      <c r="E634" t="s">
        <v>935</v>
      </c>
      <c r="F634" s="1" t="s">
        <v>970</v>
      </c>
      <c r="G634" s="10"/>
      <c r="H634" s="5"/>
      <c r="I634" s="5"/>
      <c r="J634" s="35">
        <v>42600</v>
      </c>
    </row>
    <row r="635" spans="1:10">
      <c r="A635" t="str">
        <f>IF(ISNA(VLOOKUP(B635,'PERS-2016'!$B:$B,1,FALSE)),"inserire","ok")</f>
        <v>ok</v>
      </c>
      <c r="B635" t="str">
        <f t="shared" si="18"/>
        <v>BuldriniSaul</v>
      </c>
      <c r="C635" t="str">
        <f t="shared" si="19"/>
        <v>BuldriniSaul42600</v>
      </c>
      <c r="D635" s="5" t="s">
        <v>1228</v>
      </c>
      <c r="E635" t="s">
        <v>1229</v>
      </c>
      <c r="F635" s="5" t="s">
        <v>472</v>
      </c>
      <c r="G635" s="10"/>
      <c r="H635" s="5"/>
      <c r="I635" s="5"/>
      <c r="J635" s="35">
        <v>42600</v>
      </c>
    </row>
    <row r="636" spans="1:10">
      <c r="A636" t="str">
        <f>IF(ISNA(VLOOKUP(B636,'PERS-2016'!$B:$B,1,FALSE)),"inserire","ok")</f>
        <v>ok</v>
      </c>
      <c r="B636" t="str">
        <f t="shared" si="18"/>
        <v>CamilliniSimone</v>
      </c>
      <c r="C636" t="str">
        <f t="shared" si="19"/>
        <v>CamilliniSimone42600</v>
      </c>
      <c r="D636" s="5" t="s">
        <v>1230</v>
      </c>
      <c r="E636" t="s">
        <v>1231</v>
      </c>
      <c r="F636" s="5" t="s">
        <v>462</v>
      </c>
      <c r="G636" s="10">
        <v>160064143</v>
      </c>
      <c r="H636" s="11" t="s">
        <v>522</v>
      </c>
      <c r="I636" s="5">
        <v>3343117797</v>
      </c>
      <c r="J636" s="35">
        <v>42600</v>
      </c>
    </row>
    <row r="637" spans="1:10">
      <c r="A637" t="str">
        <f>IF(ISNA(VLOOKUP(B637,'PERS-2016'!$B:$B,1,FALSE)),"inserire","ok")</f>
        <v>ok</v>
      </c>
      <c r="B637" t="str">
        <f t="shared" si="18"/>
        <v>CampagnaDaniele</v>
      </c>
      <c r="C637" t="str">
        <f t="shared" si="19"/>
        <v>CampagnaDaniele42600</v>
      </c>
      <c r="D637" s="5" t="s">
        <v>1232</v>
      </c>
      <c r="E637" t="s">
        <v>1233</v>
      </c>
      <c r="F637" s="5" t="s">
        <v>646</v>
      </c>
      <c r="G637" s="10">
        <v>161039462</v>
      </c>
      <c r="H637" s="5"/>
      <c r="I637" s="5"/>
      <c r="J637" s="35">
        <v>42600</v>
      </c>
    </row>
    <row r="638" spans="1:10">
      <c r="A638" t="str">
        <f>IF(ISNA(VLOOKUP(B638,'PERS-2016'!$B:$B,1,FALSE)),"inserire","ok")</f>
        <v>ok</v>
      </c>
      <c r="B638" t="str">
        <f t="shared" si="18"/>
        <v>CancellieriEnrico</v>
      </c>
      <c r="C638" t="str">
        <f t="shared" si="19"/>
        <v>CancellieriEnrico42600</v>
      </c>
      <c r="D638" s="5" t="s">
        <v>1234</v>
      </c>
      <c r="E638" t="s">
        <v>1235</v>
      </c>
      <c r="F638" s="5" t="s">
        <v>646</v>
      </c>
      <c r="G638" s="10"/>
      <c r="H638" s="5"/>
      <c r="I638" s="5"/>
      <c r="J638" s="35">
        <v>42600</v>
      </c>
    </row>
    <row r="639" spans="1:10">
      <c r="A639" t="str">
        <f>IF(ISNA(VLOOKUP(B639,'PERS-2016'!$B:$B,1,FALSE)),"inserire","ok")</f>
        <v>ok</v>
      </c>
      <c r="B639" t="str">
        <f t="shared" si="18"/>
        <v>CancellieriFrancesco</v>
      </c>
      <c r="C639" t="str">
        <f t="shared" si="19"/>
        <v>CancellieriFrancesco42600</v>
      </c>
      <c r="D639" s="5" t="s">
        <v>1234</v>
      </c>
      <c r="E639" t="s">
        <v>1137</v>
      </c>
      <c r="F639" s="5" t="s">
        <v>646</v>
      </c>
      <c r="G639" s="10"/>
      <c r="H639" s="5"/>
      <c r="I639" s="5"/>
      <c r="J639" s="35">
        <v>42600</v>
      </c>
    </row>
    <row r="640" spans="1:10">
      <c r="A640" t="str">
        <f>IF(ISNA(VLOOKUP(B640,'PERS-2016'!$B:$B,1,FALSE)),"inserire","ok")</f>
        <v>ok</v>
      </c>
      <c r="B640" t="str">
        <f t="shared" si="18"/>
        <v>CarliniEnrico</v>
      </c>
      <c r="C640" t="str">
        <f t="shared" si="19"/>
        <v>CarliniEnrico42600</v>
      </c>
      <c r="D640" s="5" t="s">
        <v>1236</v>
      </c>
      <c r="E640" t="s">
        <v>1235</v>
      </c>
      <c r="F640" s="5" t="s">
        <v>1227</v>
      </c>
      <c r="G640" s="10"/>
      <c r="H640" s="5"/>
      <c r="I640" s="5"/>
      <c r="J640" s="35">
        <v>42600</v>
      </c>
    </row>
    <row r="641" spans="1:10">
      <c r="A641" t="str">
        <f>IF(ISNA(VLOOKUP(B641,'PERS-2016'!$B:$B,1,FALSE)),"inserire","ok")</f>
        <v>ok</v>
      </c>
      <c r="B641" t="str">
        <f t="shared" si="18"/>
        <v>DamianiMatteo</v>
      </c>
      <c r="C641" t="str">
        <f t="shared" si="19"/>
        <v>DamianiMatteo42600</v>
      </c>
      <c r="D641" s="5" t="s">
        <v>1237</v>
      </c>
      <c r="E641" t="s">
        <v>1095</v>
      </c>
      <c r="F641" s="5" t="s">
        <v>463</v>
      </c>
      <c r="G641" s="10">
        <v>160991824</v>
      </c>
      <c r="H641" s="5"/>
      <c r="I641" s="5"/>
      <c r="J641" s="35">
        <v>42600</v>
      </c>
    </row>
    <row r="642" spans="1:10">
      <c r="A642" t="str">
        <f>IF(ISNA(VLOOKUP(B642,'PERS-2016'!$B:$B,1,FALSE)),"inserire","ok")</f>
        <v>ok</v>
      </c>
      <c r="B642" t="str">
        <f t="shared" si="18"/>
        <v>D'AngeloPaolo</v>
      </c>
      <c r="C642" t="str">
        <f t="shared" si="19"/>
        <v>D'AngeloPaolo42600</v>
      </c>
      <c r="D642" s="5" t="s">
        <v>1238</v>
      </c>
      <c r="E642" t="s">
        <v>1239</v>
      </c>
      <c r="F642" s="5" t="s">
        <v>1240</v>
      </c>
      <c r="G642" s="10"/>
      <c r="H642" s="5"/>
      <c r="I642" s="5"/>
      <c r="J642" s="35">
        <v>42600</v>
      </c>
    </row>
    <row r="643" spans="1:10">
      <c r="A643" t="str">
        <f>IF(ISNA(VLOOKUP(B643,'PERS-2016'!$B:$B,1,FALSE)),"inserire","ok")</f>
        <v>ok</v>
      </c>
      <c r="B643" t="str">
        <f t="shared" ref="B643:B706" si="20">SUBSTITUTE(D643&amp;E643," ","")</f>
        <v>DelpreteMarco</v>
      </c>
      <c r="C643" t="str">
        <f t="shared" ref="C643:C706" si="21">B643&amp;J643</f>
        <v>DelpreteMarco42600</v>
      </c>
      <c r="D643" s="5" t="s">
        <v>1297</v>
      </c>
      <c r="E643" t="s">
        <v>1043</v>
      </c>
      <c r="F643" s="5" t="s">
        <v>474</v>
      </c>
      <c r="G643" s="10"/>
      <c r="H643" s="11" t="s">
        <v>537</v>
      </c>
      <c r="I643" s="5">
        <v>3396367163</v>
      </c>
      <c r="J643" s="35">
        <v>42600</v>
      </c>
    </row>
    <row r="644" spans="1:10">
      <c r="A644" t="str">
        <f>IF(ISNA(VLOOKUP(B644,'PERS-2016'!$B:$B,1,FALSE)),"inserire","ok")</f>
        <v>ok</v>
      </c>
      <c r="B644" t="str">
        <f t="shared" si="20"/>
        <v>DiLellaMassimiliano</v>
      </c>
      <c r="C644" t="str">
        <f t="shared" si="21"/>
        <v>DiLellaMassimiliano42600</v>
      </c>
      <c r="D644" s="5" t="s">
        <v>1241</v>
      </c>
      <c r="E644" t="s">
        <v>1242</v>
      </c>
      <c r="F644" s="5" t="s">
        <v>646</v>
      </c>
      <c r="G644" s="10"/>
      <c r="H644" s="11"/>
      <c r="I644" s="5"/>
      <c r="J644" s="35">
        <v>42600</v>
      </c>
    </row>
    <row r="645" spans="1:10">
      <c r="A645" t="str">
        <f>IF(ISNA(VLOOKUP(B645,'PERS-2016'!$B:$B,1,FALSE)),"inserire","ok")</f>
        <v>ok</v>
      </c>
      <c r="B645" t="str">
        <f t="shared" si="20"/>
        <v>DurantiAlessandro</v>
      </c>
      <c r="C645" t="str">
        <f t="shared" si="21"/>
        <v>DurantiAlessandro42600</v>
      </c>
      <c r="D645" s="5" t="s">
        <v>1243</v>
      </c>
      <c r="E645" t="s">
        <v>1064</v>
      </c>
      <c r="F645" s="5" t="s">
        <v>463</v>
      </c>
      <c r="G645" s="10">
        <v>160991821</v>
      </c>
      <c r="H645" s="11" t="s">
        <v>539</v>
      </c>
      <c r="I645" s="5"/>
      <c r="J645" s="35">
        <v>42600</v>
      </c>
    </row>
    <row r="646" spans="1:10">
      <c r="A646" t="str">
        <f>IF(ISNA(VLOOKUP(B646,'PERS-2016'!$B:$B,1,FALSE)),"inserire","ok")</f>
        <v>ok</v>
      </c>
      <c r="B646" t="str">
        <f t="shared" si="20"/>
        <v>Foschigianfranco</v>
      </c>
      <c r="C646" t="str">
        <f t="shared" si="21"/>
        <v>Foschigianfranco42600</v>
      </c>
      <c r="D646" s="5" t="s">
        <v>1244</v>
      </c>
      <c r="E646" t="s">
        <v>943</v>
      </c>
      <c r="F646" s="5" t="s">
        <v>475</v>
      </c>
      <c r="G646" s="10">
        <v>7838662</v>
      </c>
      <c r="H646" s="5"/>
      <c r="I646" s="5"/>
      <c r="J646" s="35">
        <v>42600</v>
      </c>
    </row>
    <row r="647" spans="1:10">
      <c r="A647" t="str">
        <f>IF(ISNA(VLOOKUP(B647,'PERS-2016'!$B:$B,1,FALSE)),"inserire","ok")</f>
        <v>ok</v>
      </c>
      <c r="B647" t="str">
        <f t="shared" si="20"/>
        <v>GalinucciMatteo</v>
      </c>
      <c r="C647" t="str">
        <f t="shared" si="21"/>
        <v>GalinucciMatteo42600</v>
      </c>
      <c r="D647" s="5" t="s">
        <v>1245</v>
      </c>
      <c r="E647" t="s">
        <v>1095</v>
      </c>
      <c r="F647" s="5" t="s">
        <v>476</v>
      </c>
      <c r="G647" s="10">
        <v>160968609</v>
      </c>
      <c r="H647" s="11" t="s">
        <v>548</v>
      </c>
      <c r="I647" s="5">
        <v>3391840734</v>
      </c>
      <c r="J647" s="35">
        <v>42600</v>
      </c>
    </row>
    <row r="648" spans="1:10">
      <c r="A648" t="str">
        <f>IF(ISNA(VLOOKUP(B648,'PERS-2016'!$B:$B,1,FALSE)),"inserire","ok")</f>
        <v>ok</v>
      </c>
      <c r="B648" t="str">
        <f t="shared" si="20"/>
        <v>GianottiFrancesco</v>
      </c>
      <c r="C648" t="str">
        <f t="shared" si="21"/>
        <v>GianottiFrancesco42600</v>
      </c>
      <c r="D648" s="5" t="s">
        <v>1246</v>
      </c>
      <c r="E648" t="s">
        <v>1137</v>
      </c>
      <c r="F648" s="5" t="s">
        <v>646</v>
      </c>
      <c r="G648" s="10">
        <v>151073883</v>
      </c>
      <c r="H648" s="5"/>
      <c r="I648" s="5"/>
      <c r="J648" s="35">
        <v>42600</v>
      </c>
    </row>
    <row r="649" spans="1:10">
      <c r="A649" t="str">
        <f>IF(ISNA(VLOOKUP(B649,'PERS-2016'!$B:$B,1,FALSE)),"inserire","ok")</f>
        <v>ok</v>
      </c>
      <c r="B649" t="str">
        <f t="shared" si="20"/>
        <v>GrossiEnrico</v>
      </c>
      <c r="C649" t="str">
        <f t="shared" si="21"/>
        <v>GrossiEnrico42600</v>
      </c>
      <c r="D649" s="5" t="s">
        <v>1247</v>
      </c>
      <c r="E649" t="s">
        <v>1235</v>
      </c>
      <c r="F649" s="5" t="s">
        <v>646</v>
      </c>
      <c r="G649" s="10">
        <v>161039463</v>
      </c>
      <c r="H649" s="11" t="s">
        <v>568</v>
      </c>
      <c r="I649" s="5">
        <v>3394869869</v>
      </c>
      <c r="J649" s="35">
        <v>42600</v>
      </c>
    </row>
    <row r="650" spans="1:10">
      <c r="A650" t="str">
        <f>IF(ISNA(VLOOKUP(B650,'PERS-2016'!$B:$B,1,FALSE)),"inserire","ok")</f>
        <v>ok</v>
      </c>
      <c r="B650" t="str">
        <f t="shared" si="20"/>
        <v>GuerraMarco</v>
      </c>
      <c r="C650" t="str">
        <f t="shared" si="21"/>
        <v>GuerraMarco42600</v>
      </c>
      <c r="D650" s="5" t="s">
        <v>1248</v>
      </c>
      <c r="E650" t="s">
        <v>1043</v>
      </c>
      <c r="F650" s="5" t="s">
        <v>646</v>
      </c>
      <c r="G650" s="10"/>
      <c r="H650" s="5"/>
      <c r="I650" s="5"/>
      <c r="J650" s="35">
        <v>42600</v>
      </c>
    </row>
    <row r="651" spans="1:10">
      <c r="A651" t="str">
        <f>IF(ISNA(VLOOKUP(B651,'PERS-2016'!$B:$B,1,FALSE)),"inserire","ok")</f>
        <v>ok</v>
      </c>
      <c r="B651" t="str">
        <f t="shared" si="20"/>
        <v>GuidiMassimo</v>
      </c>
      <c r="C651" t="str">
        <f t="shared" si="21"/>
        <v>GuidiMassimo42600</v>
      </c>
      <c r="D651" s="5" t="s">
        <v>1249</v>
      </c>
      <c r="E651" t="s">
        <v>1056</v>
      </c>
      <c r="F651" s="5" t="s">
        <v>472</v>
      </c>
      <c r="G651" s="10"/>
      <c r="H651" s="5"/>
      <c r="I651" s="5"/>
      <c r="J651" s="35">
        <v>42600</v>
      </c>
    </row>
    <row r="652" spans="1:10">
      <c r="A652" t="str">
        <f>IF(ISNA(VLOOKUP(B652,'PERS-2016'!$B:$B,1,FALSE)),"inserire","ok")</f>
        <v>ok</v>
      </c>
      <c r="B652" t="str">
        <f t="shared" si="20"/>
        <v>LavannaLuigi</v>
      </c>
      <c r="C652" t="str">
        <f t="shared" si="21"/>
        <v>LavannaLuigi42600</v>
      </c>
      <c r="D652" s="5" t="s">
        <v>1250</v>
      </c>
      <c r="E652" t="s">
        <v>1117</v>
      </c>
      <c r="F652" s="5" t="s">
        <v>472</v>
      </c>
      <c r="G652" s="10"/>
      <c r="H652" s="5"/>
      <c r="I652" s="5"/>
      <c r="J652" s="35">
        <v>42600</v>
      </c>
    </row>
    <row r="653" spans="1:10">
      <c r="A653" t="str">
        <f>IF(ISNA(VLOOKUP(B653,'PERS-2016'!$B:$B,1,FALSE)),"inserire","ok")</f>
        <v>ok</v>
      </c>
      <c r="B653" t="str">
        <f t="shared" si="20"/>
        <v>LigiMarco</v>
      </c>
      <c r="C653" t="str">
        <f t="shared" si="21"/>
        <v>LigiMarco42600</v>
      </c>
      <c r="D653" s="5" t="s">
        <v>1251</v>
      </c>
      <c r="E653" t="s">
        <v>1043</v>
      </c>
      <c r="F653" s="5" t="s">
        <v>646</v>
      </c>
      <c r="G653" s="10" t="s">
        <v>573</v>
      </c>
      <c r="H653" s="5"/>
      <c r="I653" s="5"/>
      <c r="J653" s="35">
        <v>42600</v>
      </c>
    </row>
    <row r="654" spans="1:10">
      <c r="A654" t="str">
        <f>IF(ISNA(VLOOKUP(B654,'PERS-2016'!$B:$B,1,FALSE)),"inserire","ok")</f>
        <v>ok</v>
      </c>
      <c r="B654" t="str">
        <f t="shared" si="20"/>
        <v>LiviAntonello</v>
      </c>
      <c r="C654" t="str">
        <f t="shared" si="21"/>
        <v>LiviAntonello42600</v>
      </c>
      <c r="D654" s="5" t="s">
        <v>1252</v>
      </c>
      <c r="E654" t="s">
        <v>1253</v>
      </c>
      <c r="F654" s="5" t="s">
        <v>467</v>
      </c>
      <c r="G654" s="10"/>
      <c r="H654" s="11" t="s">
        <v>574</v>
      </c>
      <c r="I654" s="5">
        <v>3383875695</v>
      </c>
      <c r="J654" s="35">
        <v>42600</v>
      </c>
    </row>
    <row r="655" spans="1:10">
      <c r="A655" t="str">
        <f>IF(ISNA(VLOOKUP(B655,'PERS-2016'!$B:$B,1,FALSE)),"inserire","ok")</f>
        <v>ok</v>
      </c>
      <c r="B655" t="str">
        <f t="shared" si="20"/>
        <v>MaggioliErmanno</v>
      </c>
      <c r="C655" t="str">
        <f t="shared" si="21"/>
        <v>MaggioliErmanno42600</v>
      </c>
      <c r="D655" s="5" t="s">
        <v>1254</v>
      </c>
      <c r="E655" t="s">
        <v>1120</v>
      </c>
      <c r="F655" s="5" t="s">
        <v>458</v>
      </c>
      <c r="G655" s="10"/>
      <c r="H655" s="5"/>
      <c r="I655" s="5">
        <v>3478868144</v>
      </c>
      <c r="J655" s="35">
        <v>42600</v>
      </c>
    </row>
    <row r="656" spans="1:10">
      <c r="A656" t="str">
        <f>IF(ISNA(VLOOKUP(B656,'PERS-2016'!$B:$B,1,FALSE)),"inserire","ok")</f>
        <v>ok</v>
      </c>
      <c r="B656" t="str">
        <f t="shared" si="20"/>
        <v>ManciniGiancarlo</v>
      </c>
      <c r="C656" t="str">
        <f t="shared" si="21"/>
        <v>ManciniGiancarlo42600</v>
      </c>
      <c r="D656" s="1" t="s">
        <v>1255</v>
      </c>
      <c r="E656" t="s">
        <v>1138</v>
      </c>
      <c r="F656" s="1" t="s">
        <v>467</v>
      </c>
      <c r="G656" s="8"/>
      <c r="H656" s="1"/>
      <c r="I656" s="1"/>
      <c r="J656" s="35">
        <v>42600</v>
      </c>
    </row>
    <row r="657" spans="1:10">
      <c r="A657" t="str">
        <f>IF(ISNA(VLOOKUP(B657,'PERS-2016'!$B:$B,1,FALSE)),"inserire","ok")</f>
        <v>ok</v>
      </c>
      <c r="B657" t="str">
        <f t="shared" si="20"/>
        <v>MarsiliFilippo</v>
      </c>
      <c r="C657" t="str">
        <f t="shared" si="21"/>
        <v>MarsiliFilippo42600</v>
      </c>
      <c r="D657" s="5" t="s">
        <v>1256</v>
      </c>
      <c r="E657" t="s">
        <v>1083</v>
      </c>
      <c r="F657" s="5" t="s">
        <v>652</v>
      </c>
      <c r="G657" s="10"/>
      <c r="H657" s="5"/>
      <c r="I657" s="5"/>
      <c r="J657" s="35">
        <v>42600</v>
      </c>
    </row>
    <row r="658" spans="1:10">
      <c r="A658" t="str">
        <f>IF(ISNA(VLOOKUP(B658,'PERS-2016'!$B:$B,1,FALSE)),"inserire","ok")</f>
        <v>ok</v>
      </c>
      <c r="B658" t="str">
        <f t="shared" si="20"/>
        <v>MonceriBruno</v>
      </c>
      <c r="C658" t="str">
        <f t="shared" si="21"/>
        <v>MonceriBruno42600</v>
      </c>
      <c r="D658" s="5" t="s">
        <v>1257</v>
      </c>
      <c r="E658" t="s">
        <v>1258</v>
      </c>
      <c r="F658" s="5" t="s">
        <v>1227</v>
      </c>
      <c r="G658" s="10"/>
      <c r="H658" s="5"/>
      <c r="I658" s="5"/>
      <c r="J658" s="35">
        <v>42600</v>
      </c>
    </row>
    <row r="659" spans="1:10">
      <c r="A659" t="str">
        <f>IF(ISNA(VLOOKUP(B659,'PERS-2016'!$B:$B,1,FALSE)),"inserire","ok")</f>
        <v>ok</v>
      </c>
      <c r="B659" t="str">
        <f t="shared" si="20"/>
        <v>MontiMatteo</v>
      </c>
      <c r="C659" t="str">
        <f t="shared" si="21"/>
        <v>MontiMatteo42600</v>
      </c>
      <c r="D659" s="5" t="s">
        <v>1259</v>
      </c>
      <c r="E659" t="s">
        <v>1260</v>
      </c>
      <c r="F659" s="5" t="s">
        <v>471</v>
      </c>
      <c r="G659" s="10"/>
      <c r="H659" s="5"/>
      <c r="I659" s="5"/>
      <c r="J659" s="35">
        <v>42600</v>
      </c>
    </row>
    <row r="660" spans="1:10">
      <c r="A660" t="str">
        <f>IF(ISNA(VLOOKUP(B660,'PERS-2016'!$B:$B,1,FALSE)),"inserire","ok")</f>
        <v>ok</v>
      </c>
      <c r="B660" t="str">
        <f t="shared" si="20"/>
        <v>MorottiLuca</v>
      </c>
      <c r="C660" t="str">
        <f t="shared" si="21"/>
        <v>MorottiLuca42600</v>
      </c>
      <c r="D660" s="5" t="s">
        <v>1261</v>
      </c>
      <c r="E660" t="s">
        <v>1041</v>
      </c>
      <c r="F660" s="5" t="s">
        <v>464</v>
      </c>
      <c r="G660" s="10">
        <v>7835390</v>
      </c>
      <c r="H660" s="11"/>
      <c r="I660" s="5"/>
      <c r="J660" s="35">
        <v>42600</v>
      </c>
    </row>
    <row r="661" spans="1:10">
      <c r="A661" t="str">
        <f>IF(ISNA(VLOOKUP(B661,'PERS-2016'!$B:$B,1,FALSE)),"inserire","ok")</f>
        <v>ok</v>
      </c>
      <c r="B661" t="str">
        <f t="shared" si="20"/>
        <v>OlivaEmanuele</v>
      </c>
      <c r="C661" t="str">
        <f t="shared" si="21"/>
        <v>OlivaEmanuele42600</v>
      </c>
      <c r="D661" s="5" t="s">
        <v>1262</v>
      </c>
      <c r="E661" t="s">
        <v>1110</v>
      </c>
      <c r="F661" s="5" t="s">
        <v>646</v>
      </c>
      <c r="G661" s="10">
        <v>161039457</v>
      </c>
      <c r="H661" s="5"/>
      <c r="I661" s="5"/>
      <c r="J661" s="35">
        <v>42600</v>
      </c>
    </row>
    <row r="662" spans="1:10">
      <c r="A662" t="str">
        <f>IF(ISNA(VLOOKUP(B662,'PERS-2016'!$B:$B,1,FALSE)),"inserire","ok")</f>
        <v>ok</v>
      </c>
      <c r="B662" t="str">
        <f t="shared" si="20"/>
        <v>PandolfiniRaffaele</v>
      </c>
      <c r="C662" t="str">
        <f t="shared" si="21"/>
        <v>PandolfiniRaffaele42600</v>
      </c>
      <c r="D662" s="5" t="s">
        <v>1263</v>
      </c>
      <c r="E662" t="s">
        <v>1264</v>
      </c>
      <c r="F662" s="5" t="s">
        <v>1265</v>
      </c>
      <c r="G662" s="10"/>
      <c r="H662" s="5"/>
      <c r="I662" s="5"/>
      <c r="J662" s="35">
        <v>42600</v>
      </c>
    </row>
    <row r="663" spans="1:10">
      <c r="A663" t="str">
        <f>IF(ISNA(VLOOKUP(B663,'PERS-2016'!$B:$B,1,FALSE)),"inserire","ok")</f>
        <v>ok</v>
      </c>
      <c r="B663" t="str">
        <f t="shared" si="20"/>
        <v>PedoniCristian</v>
      </c>
      <c r="C663" t="str">
        <f t="shared" si="21"/>
        <v>PedoniCristian42600</v>
      </c>
      <c r="D663" s="5" t="s">
        <v>1266</v>
      </c>
      <c r="E663" t="s">
        <v>1267</v>
      </c>
      <c r="F663" s="5" t="s">
        <v>646</v>
      </c>
      <c r="G663" s="10"/>
      <c r="H663" s="5"/>
      <c r="I663" s="5"/>
      <c r="J663" s="35">
        <v>42600</v>
      </c>
    </row>
    <row r="664" spans="1:10">
      <c r="A664" t="str">
        <f>IF(ISNA(VLOOKUP(B664,'PERS-2016'!$B:$B,1,FALSE)),"inserire","ok")</f>
        <v>ok</v>
      </c>
      <c r="B664" t="str">
        <f t="shared" si="20"/>
        <v>PenseriniDomenico</v>
      </c>
      <c r="C664" t="str">
        <f t="shared" si="21"/>
        <v>PenseriniDomenico42600</v>
      </c>
      <c r="D664" s="5" t="s">
        <v>1268</v>
      </c>
      <c r="E664" t="s">
        <v>1269</v>
      </c>
      <c r="F664" s="5" t="s">
        <v>646</v>
      </c>
      <c r="G664" s="10">
        <v>161045268</v>
      </c>
      <c r="H664" s="5"/>
      <c r="I664" s="5"/>
      <c r="J664" s="35">
        <v>42600</v>
      </c>
    </row>
    <row r="665" spans="1:10">
      <c r="A665" t="str">
        <f>IF(ISNA(VLOOKUP(B665,'PERS-2016'!$B:$B,1,FALSE)),"inserire","ok")</f>
        <v>ok</v>
      </c>
      <c r="B665" t="str">
        <f t="shared" si="20"/>
        <v>PenseriniLeone</v>
      </c>
      <c r="C665" t="str">
        <f t="shared" si="21"/>
        <v>PenseriniLeone42600</v>
      </c>
      <c r="D665" s="5" t="s">
        <v>1268</v>
      </c>
      <c r="E665" t="s">
        <v>1270</v>
      </c>
      <c r="F665" s="5" t="s">
        <v>646</v>
      </c>
      <c r="G665" s="10"/>
      <c r="H665" s="5"/>
      <c r="I665" s="5"/>
      <c r="J665" s="35">
        <v>42600</v>
      </c>
    </row>
    <row r="666" spans="1:10">
      <c r="A666" t="str">
        <f>IF(ISNA(VLOOKUP(B666,'PERS-2016'!$B:$B,1,FALSE)),"inserire","ok")</f>
        <v>ok</v>
      </c>
      <c r="B666" t="str">
        <f t="shared" si="20"/>
        <v>PratelliIvan</v>
      </c>
      <c r="C666" t="str">
        <f t="shared" si="21"/>
        <v>PratelliIvan42600</v>
      </c>
      <c r="D666" s="5" t="s">
        <v>1271</v>
      </c>
      <c r="E666" t="s">
        <v>1272</v>
      </c>
      <c r="F666" s="5" t="s">
        <v>646</v>
      </c>
      <c r="G666" s="10">
        <v>161045269</v>
      </c>
      <c r="H666" s="5"/>
      <c r="I666" s="5"/>
      <c r="J666" s="35">
        <v>42600</v>
      </c>
    </row>
    <row r="667" spans="1:10">
      <c r="A667" t="str">
        <f>IF(ISNA(VLOOKUP(B667,'PERS-2016'!$B:$B,1,FALSE)),"inserire","ok")</f>
        <v>ok</v>
      </c>
      <c r="B667" t="str">
        <f t="shared" si="20"/>
        <v>PretelliLuca</v>
      </c>
      <c r="C667" t="str">
        <f t="shared" si="21"/>
        <v>PretelliLuca42600</v>
      </c>
      <c r="D667" s="5" t="s">
        <v>1273</v>
      </c>
      <c r="E667" t="s">
        <v>1041</v>
      </c>
      <c r="F667" s="5" t="s">
        <v>646</v>
      </c>
      <c r="G667" s="10">
        <v>161039456</v>
      </c>
      <c r="H667" s="5"/>
      <c r="I667" s="5"/>
      <c r="J667" s="35">
        <v>42600</v>
      </c>
    </row>
    <row r="668" spans="1:10">
      <c r="A668" t="str">
        <f>IF(ISNA(VLOOKUP(B668,'PERS-2016'!$B:$B,1,FALSE)),"inserire","ok")</f>
        <v>ok</v>
      </c>
      <c r="B668" t="str">
        <f t="shared" si="20"/>
        <v>PrioliFrancesco</v>
      </c>
      <c r="C668" t="str">
        <f t="shared" si="21"/>
        <v>PrioliFrancesco42600</v>
      </c>
      <c r="D668" s="5" t="s">
        <v>1274</v>
      </c>
      <c r="E668" t="s">
        <v>1137</v>
      </c>
      <c r="F668" s="5" t="s">
        <v>467</v>
      </c>
      <c r="G668" s="10">
        <v>160986139</v>
      </c>
      <c r="H668" s="11" t="s">
        <v>600</v>
      </c>
      <c r="I668" s="5">
        <v>3281184799</v>
      </c>
      <c r="J668" s="35">
        <v>42600</v>
      </c>
    </row>
    <row r="669" spans="1:10">
      <c r="A669" t="str">
        <f>IF(ISNA(VLOOKUP(B669,'PERS-2016'!$B:$B,1,FALSE)),"inserire","ok")</f>
        <v>ok</v>
      </c>
      <c r="B669" t="str">
        <f t="shared" si="20"/>
        <v>RimondiniMatteo</v>
      </c>
      <c r="C669" t="str">
        <f t="shared" si="21"/>
        <v>RimondiniMatteo42600</v>
      </c>
      <c r="D669" s="5" t="s">
        <v>1275</v>
      </c>
      <c r="E669" t="s">
        <v>1095</v>
      </c>
      <c r="F669" s="5" t="s">
        <v>476</v>
      </c>
      <c r="G669" s="10">
        <v>160969955</v>
      </c>
      <c r="H669" s="5"/>
      <c r="I669" s="5"/>
      <c r="J669" s="35">
        <v>42600</v>
      </c>
    </row>
    <row r="670" spans="1:10">
      <c r="A670" t="str">
        <f>IF(ISNA(VLOOKUP(B670,'PERS-2016'!$B:$B,1,FALSE)),"inserire","ok")</f>
        <v>ok</v>
      </c>
      <c r="B670" t="str">
        <f t="shared" si="20"/>
        <v>SambuchiFrancesco</v>
      </c>
      <c r="C670" t="str">
        <f t="shared" si="21"/>
        <v>SambuchiFrancesco42600</v>
      </c>
      <c r="D670" s="5" t="s">
        <v>1276</v>
      </c>
      <c r="E670" t="s">
        <v>1137</v>
      </c>
      <c r="F670" s="5" t="s">
        <v>465</v>
      </c>
      <c r="G670" s="10">
        <v>7838346</v>
      </c>
      <c r="H670" s="11" t="s">
        <v>607</v>
      </c>
      <c r="I670" s="5">
        <v>3287182209</v>
      </c>
      <c r="J670" s="35">
        <v>42600</v>
      </c>
    </row>
    <row r="671" spans="1:10">
      <c r="A671" t="str">
        <f>IF(ISNA(VLOOKUP(B671,'PERS-2016'!$B:$B,1,FALSE)),"inserire","ok")</f>
        <v>ok</v>
      </c>
      <c r="B671" t="str">
        <f t="shared" si="20"/>
        <v>SaponiRoberto</v>
      </c>
      <c r="C671" t="str">
        <f t="shared" si="21"/>
        <v>SaponiRoberto42600</v>
      </c>
      <c r="D671" s="5" t="s">
        <v>1277</v>
      </c>
      <c r="E671" t="s">
        <v>1063</v>
      </c>
      <c r="F671" s="5" t="s">
        <v>471</v>
      </c>
      <c r="G671" s="10"/>
      <c r="H671" s="5"/>
      <c r="I671" s="5"/>
      <c r="J671" s="35">
        <v>42600</v>
      </c>
    </row>
    <row r="672" spans="1:10">
      <c r="A672" t="str">
        <f>IF(ISNA(VLOOKUP(B672,'PERS-2016'!$B:$B,1,FALSE)),"inserire","ok")</f>
        <v>ok</v>
      </c>
      <c r="B672" t="str">
        <f t="shared" si="20"/>
        <v>ScatolariFabiola</v>
      </c>
      <c r="C672" t="str">
        <f t="shared" si="21"/>
        <v>ScatolariFabiola42600</v>
      </c>
      <c r="D672" s="5" t="s">
        <v>1278</v>
      </c>
      <c r="E672" t="s">
        <v>1279</v>
      </c>
      <c r="F672" s="5" t="s">
        <v>472</v>
      </c>
      <c r="G672" s="10"/>
      <c r="H672" s="5"/>
      <c r="I672" s="5"/>
      <c r="J672" s="35">
        <v>42600</v>
      </c>
    </row>
    <row r="673" spans="1:10">
      <c r="A673" t="str">
        <f>IF(ISNA(VLOOKUP(B673,'PERS-2016'!$B:$B,1,FALSE)),"inserire","ok")</f>
        <v>ok</v>
      </c>
      <c r="B673" t="str">
        <f t="shared" si="20"/>
        <v>SideriPaolo</v>
      </c>
      <c r="C673" t="str">
        <f t="shared" si="21"/>
        <v>SideriPaolo42600</v>
      </c>
      <c r="D673" s="5" t="s">
        <v>1280</v>
      </c>
      <c r="E673" t="s">
        <v>1239</v>
      </c>
      <c r="F673" s="5" t="s">
        <v>465</v>
      </c>
      <c r="G673" s="10">
        <v>7838355</v>
      </c>
      <c r="H673" s="11"/>
      <c r="I673" s="5"/>
      <c r="J673" s="35">
        <v>42600</v>
      </c>
    </row>
    <row r="674" spans="1:10">
      <c r="A674" t="str">
        <f>IF(ISNA(VLOOKUP(B674,'PERS-2016'!$B:$B,1,FALSE)),"inserire","ok")</f>
        <v>ok</v>
      </c>
      <c r="B674" t="str">
        <f t="shared" si="20"/>
        <v>SilvestriErwin</v>
      </c>
      <c r="C674" t="str">
        <f t="shared" si="21"/>
        <v>SilvestriErwin42600</v>
      </c>
      <c r="D674" s="5" t="s">
        <v>1281</v>
      </c>
      <c r="E674" t="s">
        <v>1282</v>
      </c>
      <c r="F674" s="5" t="s">
        <v>463</v>
      </c>
      <c r="G674" s="10"/>
      <c r="H674" s="11" t="s">
        <v>616</v>
      </c>
      <c r="I674" s="5">
        <v>3939811575</v>
      </c>
      <c r="J674" s="35">
        <v>42600</v>
      </c>
    </row>
    <row r="675" spans="1:10">
      <c r="A675" t="str">
        <f>IF(ISNA(VLOOKUP(B675,'PERS-2016'!$B:$B,1,FALSE)),"inserire","ok")</f>
        <v>ok</v>
      </c>
      <c r="B675" t="str">
        <f t="shared" si="20"/>
        <v>SilvestriGiancarlo</v>
      </c>
      <c r="C675" t="str">
        <f t="shared" si="21"/>
        <v>SilvestriGiancarlo42600</v>
      </c>
      <c r="D675" s="5" t="s">
        <v>1281</v>
      </c>
      <c r="E675" t="s">
        <v>1138</v>
      </c>
      <c r="F675" s="5" t="s">
        <v>1283</v>
      </c>
      <c r="G675" s="10"/>
      <c r="H675" s="5"/>
      <c r="I675" s="5"/>
      <c r="J675" s="35">
        <v>42600</v>
      </c>
    </row>
    <row r="676" spans="1:10">
      <c r="A676" t="str">
        <f>IF(ISNA(VLOOKUP(B676,'PERS-2016'!$B:$B,1,FALSE)),"inserire","ok")</f>
        <v>ok</v>
      </c>
      <c r="B676" t="str">
        <f t="shared" si="20"/>
        <v>SimonciniMarco</v>
      </c>
      <c r="C676" t="str">
        <f t="shared" si="21"/>
        <v>SimonciniMarco42600</v>
      </c>
      <c r="D676" s="5" t="s">
        <v>1284</v>
      </c>
      <c r="E676" t="s">
        <v>1043</v>
      </c>
      <c r="F676" s="5" t="s">
        <v>646</v>
      </c>
      <c r="G676" s="10"/>
      <c r="H676" s="5"/>
      <c r="I676" s="5"/>
      <c r="J676" s="35">
        <v>42600</v>
      </c>
    </row>
    <row r="677" spans="1:10">
      <c r="A677" t="str">
        <f>IF(ISNA(VLOOKUP(B677,'PERS-2016'!$B:$B,1,FALSE)),"inserire","ok")</f>
        <v>ok</v>
      </c>
      <c r="B677" t="str">
        <f t="shared" si="20"/>
        <v>SistiMichele</v>
      </c>
      <c r="C677" t="str">
        <f t="shared" si="21"/>
        <v>SistiMichele42600</v>
      </c>
      <c r="D677" s="5" t="s">
        <v>1285</v>
      </c>
      <c r="E677" t="s">
        <v>1097</v>
      </c>
      <c r="F677" s="5" t="s">
        <v>458</v>
      </c>
      <c r="G677" s="10"/>
      <c r="H677" s="11" t="s">
        <v>617</v>
      </c>
      <c r="I677" s="5">
        <v>3472974405</v>
      </c>
      <c r="J677" s="35">
        <v>42600</v>
      </c>
    </row>
    <row r="678" spans="1:10">
      <c r="A678" t="str">
        <f>IF(ISNA(VLOOKUP(B678,'PERS-2016'!$B:$B,1,FALSE)),"inserire","ok")</f>
        <v>ok</v>
      </c>
      <c r="B678" t="str">
        <f t="shared" si="20"/>
        <v>VenturiniEraldo</v>
      </c>
      <c r="C678" t="str">
        <f t="shared" si="21"/>
        <v>VenturiniEraldo42600</v>
      </c>
      <c r="D678" s="5" t="s">
        <v>1286</v>
      </c>
      <c r="E678" s="5" t="s">
        <v>1287</v>
      </c>
      <c r="F678" s="5" t="s">
        <v>488</v>
      </c>
      <c r="G678" s="10">
        <v>7838829</v>
      </c>
      <c r="H678" s="5"/>
      <c r="I678" s="5"/>
      <c r="J678" s="35">
        <v>42600</v>
      </c>
    </row>
    <row r="679" spans="1:10">
      <c r="A679" t="str">
        <f>IF(ISNA(VLOOKUP(B679,'PERS-2016'!$B:$B,1,FALSE)),"inserire","ok")</f>
        <v>ok</v>
      </c>
      <c r="B679" t="str">
        <f t="shared" si="20"/>
        <v>ZaccaraBruno</v>
      </c>
      <c r="C679" t="str">
        <f t="shared" si="21"/>
        <v>ZaccaraBruno42600</v>
      </c>
      <c r="D679" s="5" t="s">
        <v>1288</v>
      </c>
      <c r="E679" s="5" t="s">
        <v>1258</v>
      </c>
      <c r="F679" s="5" t="s">
        <v>646</v>
      </c>
      <c r="G679" s="10"/>
      <c r="H679" s="11"/>
      <c r="I679" s="5"/>
      <c r="J679" s="35">
        <v>42600</v>
      </c>
    </row>
    <row r="680" spans="1:10">
      <c r="A680" t="str">
        <f>IF(ISNA(VLOOKUP(B680,'PERS-2016'!$B:$B,1,FALSE)),"inserire","ok")</f>
        <v>ok</v>
      </c>
      <c r="B680" t="str">
        <f t="shared" si="20"/>
        <v>andreolettigiorgio</v>
      </c>
      <c r="C680" t="str">
        <f t="shared" si="21"/>
        <v>andreolettigiorgio42606</v>
      </c>
      <c r="D680" s="5" t="s">
        <v>1310</v>
      </c>
      <c r="E680" s="5" t="s">
        <v>21</v>
      </c>
      <c r="F680" s="1" t="s">
        <v>458</v>
      </c>
      <c r="G680" s="8"/>
      <c r="H680" s="9" t="s">
        <v>500</v>
      </c>
      <c r="I680" s="1">
        <v>3381811804</v>
      </c>
      <c r="J680" s="35">
        <v>42606</v>
      </c>
    </row>
    <row r="681" spans="1:10">
      <c r="A681" t="str">
        <f>IF(ISNA(VLOOKUP(B681,'PERS-2016'!$B:$B,1,FALSE)),"inserire","ok")</f>
        <v>ok</v>
      </c>
      <c r="B681" t="str">
        <f t="shared" si="20"/>
        <v>badioligiacomo</v>
      </c>
      <c r="C681" t="str">
        <f t="shared" si="21"/>
        <v>badioligiacomo42606</v>
      </c>
      <c r="D681" s="5" t="s">
        <v>1311</v>
      </c>
      <c r="E681" s="5" t="s">
        <v>6</v>
      </c>
      <c r="F681" s="1" t="s">
        <v>458</v>
      </c>
      <c r="G681" s="8"/>
      <c r="H681" s="1"/>
      <c r="I681" s="1"/>
      <c r="J681" s="35">
        <v>42606</v>
      </c>
    </row>
    <row r="682" spans="1:10">
      <c r="A682" t="str">
        <f>IF(ISNA(VLOOKUP(B682,'PERS-2016'!$B:$B,1,FALSE)),"inserire","ok")</f>
        <v>ok</v>
      </c>
      <c r="B682" t="str">
        <f t="shared" si="20"/>
        <v>bastianelliluca</v>
      </c>
      <c r="C682" t="str">
        <f t="shared" si="21"/>
        <v>bastianelliluca42606</v>
      </c>
      <c r="D682" s="5" t="s">
        <v>1312</v>
      </c>
      <c r="E682" s="1" t="s">
        <v>11</v>
      </c>
      <c r="F682" s="1" t="s">
        <v>463</v>
      </c>
      <c r="G682" s="8">
        <v>161003565</v>
      </c>
      <c r="H682" s="9" t="s">
        <v>508</v>
      </c>
      <c r="I682" s="1">
        <v>3480448117</v>
      </c>
      <c r="J682" s="35">
        <v>42606</v>
      </c>
    </row>
    <row r="683" spans="1:10">
      <c r="A683" t="str">
        <f>IF(ISNA(VLOOKUP(B683,'PERS-2016'!$B:$B,1,FALSE)),"inserire","ok")</f>
        <v>ok</v>
      </c>
      <c r="B683" t="str">
        <f t="shared" si="20"/>
        <v>berardinellilorenzo</v>
      </c>
      <c r="C683" t="str">
        <f t="shared" si="21"/>
        <v>berardinellilorenzo42606</v>
      </c>
      <c r="D683" s="5" t="s">
        <v>1313</v>
      </c>
      <c r="E683" s="1" t="s">
        <v>209</v>
      </c>
      <c r="F683" s="1" t="s">
        <v>650</v>
      </c>
      <c r="G683" s="8"/>
      <c r="H683" s="1"/>
      <c r="I683" s="1"/>
      <c r="J683" s="35">
        <v>42606</v>
      </c>
    </row>
    <row r="684" spans="1:10">
      <c r="A684" t="str">
        <f>IF(ISNA(VLOOKUP(B684,'PERS-2016'!$B:$B,1,FALSE)),"inserire","ok")</f>
        <v>ok</v>
      </c>
      <c r="B684" t="str">
        <f t="shared" si="20"/>
        <v>camillinisimone</v>
      </c>
      <c r="C684" t="str">
        <f t="shared" si="21"/>
        <v>camillinisimone42606</v>
      </c>
      <c r="D684" s="5" t="s">
        <v>1314</v>
      </c>
      <c r="E684" s="1" t="s">
        <v>61</v>
      </c>
      <c r="F684" s="1" t="s">
        <v>462</v>
      </c>
      <c r="G684" s="8">
        <v>160064143</v>
      </c>
      <c r="H684" s="9" t="s">
        <v>522</v>
      </c>
      <c r="I684" s="1">
        <v>3343117797</v>
      </c>
      <c r="J684" s="35">
        <v>42606</v>
      </c>
    </row>
    <row r="685" spans="1:10">
      <c r="A685" t="str">
        <f>IF(ISNA(VLOOKUP(B685,'PERS-2016'!$B:$B,1,FALSE)),"inserire","ok")</f>
        <v>ok</v>
      </c>
      <c r="B685" t="str">
        <f t="shared" si="20"/>
        <v>corsininicola</v>
      </c>
      <c r="C685" t="str">
        <f t="shared" si="21"/>
        <v>corsininicola42606</v>
      </c>
      <c r="D685" s="5" t="s">
        <v>1315</v>
      </c>
      <c r="E685" s="1" t="s">
        <v>79</v>
      </c>
      <c r="F685" s="1" t="s">
        <v>473</v>
      </c>
      <c r="G685" s="8">
        <v>7838630</v>
      </c>
      <c r="H685" s="9" t="s">
        <v>530</v>
      </c>
      <c r="I685" s="1">
        <v>3297475238</v>
      </c>
      <c r="J685" s="35">
        <v>42606</v>
      </c>
    </row>
    <row r="686" spans="1:10">
      <c r="A686" t="str">
        <f>IF(ISNA(VLOOKUP(B686,'PERS-2016'!$B:$B,1,FALSE)),"inserire","ok")</f>
        <v>ok</v>
      </c>
      <c r="B686" t="str">
        <f t="shared" si="20"/>
        <v>damianimatteo</v>
      </c>
      <c r="C686" t="str">
        <f t="shared" si="21"/>
        <v>damianimatteo42606</v>
      </c>
      <c r="D686" s="5" t="s">
        <v>1316</v>
      </c>
      <c r="E686" s="1" t="s">
        <v>25</v>
      </c>
      <c r="F686" s="1" t="s">
        <v>463</v>
      </c>
      <c r="G686" s="8">
        <v>160991824</v>
      </c>
      <c r="H686" s="1"/>
      <c r="I686" s="1"/>
      <c r="J686" s="35">
        <v>42606</v>
      </c>
    </row>
    <row r="687" spans="1:10">
      <c r="A687" t="str">
        <f>IF(ISNA(VLOOKUP(B687,'PERS-2016'!$B:$B,1,FALSE)),"inserire","ok")</f>
        <v>ok</v>
      </c>
      <c r="B687" t="str">
        <f t="shared" si="20"/>
        <v>delpretemarco</v>
      </c>
      <c r="C687" t="str">
        <f t="shared" si="21"/>
        <v>delpretemarco42606</v>
      </c>
      <c r="D687" s="5" t="s">
        <v>1317</v>
      </c>
      <c r="E687" s="1" t="s">
        <v>58</v>
      </c>
      <c r="F687" s="1" t="s">
        <v>474</v>
      </c>
      <c r="G687" s="8"/>
      <c r="H687" s="9" t="s">
        <v>537</v>
      </c>
      <c r="I687" s="1">
        <v>3396367163</v>
      </c>
      <c r="J687" s="35">
        <v>42606</v>
      </c>
    </row>
    <row r="688" spans="1:10">
      <c r="A688" t="str">
        <f>IF(ISNA(VLOOKUP(B688,'PERS-2016'!$B:$B,1,FALSE)),"inserire","ok")</f>
        <v>ok</v>
      </c>
      <c r="B688" t="str">
        <f t="shared" si="20"/>
        <v>eusebialessandro</v>
      </c>
      <c r="C688" t="str">
        <f t="shared" si="21"/>
        <v>eusebialessandro42606</v>
      </c>
      <c r="D688" s="5" t="s">
        <v>1318</v>
      </c>
      <c r="E688" s="5" t="s">
        <v>94</v>
      </c>
      <c r="F688" s="1" t="s">
        <v>462</v>
      </c>
      <c r="G688" s="8">
        <v>160838405</v>
      </c>
      <c r="H688" s="1"/>
      <c r="I688" s="1"/>
      <c r="J688" s="35">
        <v>42606</v>
      </c>
    </row>
    <row r="689" spans="1:10">
      <c r="A689" t="str">
        <f>IF(ISNA(VLOOKUP(B689,'PERS-2016'!$B:$B,1,FALSE)),"inserire","ok")</f>
        <v>ok</v>
      </c>
      <c r="B689" t="str">
        <f t="shared" si="20"/>
        <v>eusepimarco</v>
      </c>
      <c r="C689" t="str">
        <f t="shared" si="21"/>
        <v>eusepimarco42606</v>
      </c>
      <c r="D689" s="5" t="s">
        <v>1319</v>
      </c>
      <c r="E689" s="5" t="s">
        <v>58</v>
      </c>
      <c r="F689" s="1" t="s">
        <v>462</v>
      </c>
      <c r="G689" s="8">
        <v>160838479</v>
      </c>
      <c r="H689" s="1"/>
      <c r="I689" s="1"/>
      <c r="J689" s="35">
        <v>42606</v>
      </c>
    </row>
    <row r="690" spans="1:10">
      <c r="A690" t="str">
        <f>IF(ISNA(VLOOKUP(B690,'PERS-2016'!$B:$B,1,FALSE)),"inserire","ok")</f>
        <v>ok</v>
      </c>
      <c r="B690" t="str">
        <f t="shared" si="20"/>
        <v>Ferrettiadriano</v>
      </c>
      <c r="C690" t="str">
        <f t="shared" si="21"/>
        <v>Ferrettiadriano42606</v>
      </c>
      <c r="D690" s="5" t="s">
        <v>1320</v>
      </c>
      <c r="E690" s="1" t="s">
        <v>67</v>
      </c>
      <c r="F690" s="1" t="s">
        <v>650</v>
      </c>
      <c r="G690" s="8"/>
      <c r="H690" s="9"/>
      <c r="I690" s="1"/>
      <c r="J690" s="35">
        <v>42606</v>
      </c>
    </row>
    <row r="691" spans="1:10">
      <c r="A691" t="str">
        <f>IF(ISNA(VLOOKUP(B691,'PERS-2016'!$B:$B,1,FALSE)),"inserire","ok")</f>
        <v>ok</v>
      </c>
      <c r="B691" t="str">
        <f t="shared" si="20"/>
        <v>ferroniadriano</v>
      </c>
      <c r="C691" t="str">
        <f t="shared" si="21"/>
        <v>ferroniadriano42606</v>
      </c>
      <c r="D691" s="5" t="s">
        <v>1321</v>
      </c>
      <c r="E691" s="1" t="s">
        <v>67</v>
      </c>
      <c r="F691" s="1" t="s">
        <v>650</v>
      </c>
      <c r="G691" s="8"/>
      <c r="H691" s="9"/>
      <c r="I691" s="1"/>
      <c r="J691" s="35">
        <v>42606</v>
      </c>
    </row>
    <row r="692" spans="1:10">
      <c r="A692" t="str">
        <f>IF(ISNA(VLOOKUP(B692,'PERS-2016'!$B:$B,1,FALSE)),"inserire","ok")</f>
        <v>ok</v>
      </c>
      <c r="B692" t="str">
        <f t="shared" si="20"/>
        <v>filippinifabio</v>
      </c>
      <c r="C692" t="str">
        <f t="shared" si="21"/>
        <v>filippinifabio42606</v>
      </c>
      <c r="D692" s="5" t="s">
        <v>1322</v>
      </c>
      <c r="E692" s="1" t="s">
        <v>107</v>
      </c>
      <c r="F692" s="1" t="s">
        <v>463</v>
      </c>
      <c r="G692" s="8">
        <v>160991822</v>
      </c>
      <c r="H692" s="1"/>
      <c r="I692" s="1"/>
      <c r="J692" s="35">
        <v>42606</v>
      </c>
    </row>
    <row r="693" spans="1:10">
      <c r="A693" t="str">
        <f>IF(ISNA(VLOOKUP(B693,'PERS-2016'!$B:$B,1,FALSE)),"inserire","ok")</f>
        <v>ok</v>
      </c>
      <c r="B693" t="str">
        <f t="shared" si="20"/>
        <v>foschigianfranco</v>
      </c>
      <c r="C693" t="str">
        <f t="shared" si="21"/>
        <v>foschigianfranco42606</v>
      </c>
      <c r="D693" s="1" t="s">
        <v>1323</v>
      </c>
      <c r="E693" s="5" t="s">
        <v>943</v>
      </c>
      <c r="F693" s="5" t="s">
        <v>475</v>
      </c>
      <c r="G693" s="8">
        <v>7838662</v>
      </c>
      <c r="H693" s="1"/>
      <c r="I693" s="1"/>
      <c r="J693" s="35">
        <v>42606</v>
      </c>
    </row>
    <row r="694" spans="1:10">
      <c r="A694" t="str">
        <f>IF(ISNA(VLOOKUP(B694,'PERS-2016'!$B:$B,1,FALSE)),"inserire","ok")</f>
        <v>ok</v>
      </c>
      <c r="B694" t="str">
        <f t="shared" si="20"/>
        <v>ghilardimarco</v>
      </c>
      <c r="C694" t="str">
        <f t="shared" si="21"/>
        <v>ghilardimarco42606</v>
      </c>
      <c r="D694" s="5" t="s">
        <v>1324</v>
      </c>
      <c r="E694" s="1" t="s">
        <v>58</v>
      </c>
      <c r="F694" s="5" t="s">
        <v>458</v>
      </c>
      <c r="G694" s="10"/>
      <c r="H694" s="5"/>
      <c r="I694" s="5">
        <v>3334349720</v>
      </c>
      <c r="J694" s="35">
        <v>42606</v>
      </c>
    </row>
    <row r="695" spans="1:10">
      <c r="A695" t="str">
        <f>IF(ISNA(VLOOKUP(B695,'PERS-2016'!$B:$B,1,FALSE)),"inserire","ok")</f>
        <v>ok</v>
      </c>
      <c r="B695" t="str">
        <f t="shared" si="20"/>
        <v>gueldapiergiorgio</v>
      </c>
      <c r="C695" t="str">
        <f t="shared" si="21"/>
        <v>gueldapiergiorgio42606</v>
      </c>
      <c r="D695" s="1" t="s">
        <v>1325</v>
      </c>
      <c r="E695" t="s">
        <v>935</v>
      </c>
      <c r="F695" s="1" t="s">
        <v>970</v>
      </c>
      <c r="G695" s="1"/>
      <c r="H695" s="1"/>
      <c r="I695" s="1"/>
      <c r="J695" s="35">
        <v>42606</v>
      </c>
    </row>
    <row r="696" spans="1:10">
      <c r="A696" t="str">
        <f>IF(ISNA(VLOOKUP(B696,'PERS-2016'!$B:$B,1,FALSE)),"inserire","ok")</f>
        <v>ok</v>
      </c>
      <c r="B696" t="str">
        <f t="shared" si="20"/>
        <v>guerrafausto</v>
      </c>
      <c r="C696" t="str">
        <f t="shared" si="21"/>
        <v>guerrafausto42606</v>
      </c>
      <c r="D696" s="5" t="s">
        <v>1326</v>
      </c>
      <c r="E696" s="5" t="s">
        <v>140</v>
      </c>
      <c r="F696" s="5" t="s">
        <v>462</v>
      </c>
      <c r="G696" s="10">
        <v>160866090</v>
      </c>
      <c r="H696" s="1"/>
      <c r="I696" s="1"/>
      <c r="J696" s="35">
        <v>42606</v>
      </c>
    </row>
    <row r="697" spans="1:10">
      <c r="A697" t="str">
        <f>IF(ISNA(VLOOKUP(B697,'PERS-2016'!$B:$B,1,FALSE)),"inserire","ok")</f>
        <v>ok</v>
      </c>
      <c r="B697" t="str">
        <f t="shared" si="20"/>
        <v>guidimassimo</v>
      </c>
      <c r="C697" t="str">
        <f t="shared" si="21"/>
        <v>guidimassimo42606</v>
      </c>
      <c r="D697" s="5" t="s">
        <v>1327</v>
      </c>
      <c r="E697" s="5" t="s">
        <v>142</v>
      </c>
      <c r="F697" s="5" t="s">
        <v>472</v>
      </c>
      <c r="G697" s="8"/>
      <c r="H697" s="1"/>
      <c r="I697" s="1"/>
      <c r="J697" s="35">
        <v>42606</v>
      </c>
    </row>
    <row r="698" spans="1:10">
      <c r="A698" t="str">
        <f>IF(ISNA(VLOOKUP(B698,'PERS-2016'!$B:$B,1,FALSE)),"inserire","ok")</f>
        <v>ok</v>
      </c>
      <c r="B698" t="str">
        <f t="shared" si="20"/>
        <v>liviantonello</v>
      </c>
      <c r="C698" t="str">
        <f t="shared" si="21"/>
        <v>liviantonello42606</v>
      </c>
      <c r="D698" s="5" t="s">
        <v>1328</v>
      </c>
      <c r="E698" s="1" t="s">
        <v>150</v>
      </c>
      <c r="F698" s="1" t="s">
        <v>467</v>
      </c>
      <c r="G698" s="8"/>
      <c r="H698" s="9" t="s">
        <v>574</v>
      </c>
      <c r="I698" s="1">
        <v>3383875695</v>
      </c>
      <c r="J698" s="35">
        <v>42606</v>
      </c>
    </row>
    <row r="699" spans="1:10">
      <c r="A699" t="str">
        <f>IF(ISNA(VLOOKUP(B699,'PERS-2016'!$B:$B,1,FALSE)),"inserire","ok")</f>
        <v>ok</v>
      </c>
      <c r="B699" t="str">
        <f t="shared" si="20"/>
        <v>mancinigiorgio</v>
      </c>
      <c r="C699" t="str">
        <f t="shared" si="21"/>
        <v>mancinigiorgio42606</v>
      </c>
      <c r="D699" s="5" t="s">
        <v>1329</v>
      </c>
      <c r="E699" s="1" t="s">
        <v>21</v>
      </c>
      <c r="F699" s="1" t="s">
        <v>473</v>
      </c>
      <c r="G699" s="8"/>
      <c r="H699" s="9" t="s">
        <v>576</v>
      </c>
      <c r="I699" s="1">
        <v>3395426208</v>
      </c>
      <c r="J699" s="35">
        <v>42606</v>
      </c>
    </row>
    <row r="700" spans="1:10">
      <c r="A700" t="str">
        <f>IF(ISNA(VLOOKUP(B700,'PERS-2016'!$B:$B,1,FALSE)),"inserire","ok")</f>
        <v>ok</v>
      </c>
      <c r="B700" t="str">
        <f t="shared" si="20"/>
        <v>miliffigiampiero</v>
      </c>
      <c r="C700" t="str">
        <f t="shared" si="21"/>
        <v>miliffigiampiero42606</v>
      </c>
      <c r="D700" s="1" t="s">
        <v>1330</v>
      </c>
      <c r="E700" s="1" t="s">
        <v>1033</v>
      </c>
      <c r="F700" s="1" t="s">
        <v>1140</v>
      </c>
      <c r="G700" s="8">
        <v>9609060</v>
      </c>
      <c r="H700" s="1"/>
      <c r="I700" s="1"/>
      <c r="J700" s="35">
        <v>42606</v>
      </c>
    </row>
    <row r="701" spans="1:10">
      <c r="A701" t="str">
        <f>IF(ISNA(VLOOKUP(B701,'PERS-2016'!$B:$B,1,FALSE)),"inserire","ok")</f>
        <v>ok</v>
      </c>
      <c r="B701" t="str">
        <f t="shared" si="20"/>
        <v>miliffimattia</v>
      </c>
      <c r="C701" t="str">
        <f t="shared" si="21"/>
        <v>miliffimattia42606</v>
      </c>
      <c r="D701" s="1" t="s">
        <v>1330</v>
      </c>
      <c r="E701" s="1" t="s">
        <v>44</v>
      </c>
      <c r="F701" s="1" t="s">
        <v>1140</v>
      </c>
      <c r="G701" s="8">
        <v>1051293</v>
      </c>
      <c r="H701" s="1"/>
      <c r="I701" s="1"/>
      <c r="J701" s="35">
        <v>42606</v>
      </c>
    </row>
    <row r="702" spans="1:10">
      <c r="A702" t="str">
        <f>IF(ISNA(VLOOKUP(B702,'PERS-2016'!$B:$B,1,FALSE)),"inserire","ok")</f>
        <v>ok</v>
      </c>
      <c r="B702" t="str">
        <f t="shared" si="20"/>
        <v>montanaripaolo</v>
      </c>
      <c r="C702" t="str">
        <f t="shared" si="21"/>
        <v>montanaripaolo42606</v>
      </c>
      <c r="D702" s="5" t="s">
        <v>1331</v>
      </c>
      <c r="E702" s="1" t="s">
        <v>143</v>
      </c>
      <c r="F702" s="1" t="s">
        <v>464</v>
      </c>
      <c r="G702" s="8">
        <v>7835389</v>
      </c>
      <c r="H702" s="9"/>
      <c r="I702" s="1"/>
      <c r="J702" s="35">
        <v>42606</v>
      </c>
    </row>
    <row r="703" spans="1:10">
      <c r="A703" t="str">
        <f>IF(ISNA(VLOOKUP(B703,'PERS-2016'!$B:$B,1,FALSE)),"inserire","ok")</f>
        <v>ok</v>
      </c>
      <c r="B703" t="str">
        <f t="shared" si="20"/>
        <v>morottiluca</v>
      </c>
      <c r="C703" t="str">
        <f t="shared" si="21"/>
        <v>morottiluca42606</v>
      </c>
      <c r="D703" s="5" t="s">
        <v>1332</v>
      </c>
      <c r="E703" s="1" t="s">
        <v>11</v>
      </c>
      <c r="F703" s="1" t="s">
        <v>464</v>
      </c>
      <c r="G703" s="8">
        <v>7835390</v>
      </c>
      <c r="H703" s="9"/>
      <c r="I703" s="1"/>
      <c r="J703" s="35">
        <v>42606</v>
      </c>
    </row>
    <row r="704" spans="1:10">
      <c r="A704" t="str">
        <f>IF(ISNA(VLOOKUP(B704,'PERS-2016'!$B:$B,1,FALSE)),"inserire","ok")</f>
        <v>ok</v>
      </c>
      <c r="B704" t="str">
        <f t="shared" si="20"/>
        <v>pierinimarco</v>
      </c>
      <c r="C704" t="str">
        <f t="shared" si="21"/>
        <v>pierinimarco42606</v>
      </c>
      <c r="D704" s="5" t="s">
        <v>1333</v>
      </c>
      <c r="E704" s="1" t="s">
        <v>58</v>
      </c>
      <c r="F704" s="22" t="s">
        <v>458</v>
      </c>
      <c r="G704" s="23"/>
      <c r="H704" s="24"/>
      <c r="I704" s="22"/>
      <c r="J704" s="35">
        <v>42606</v>
      </c>
    </row>
    <row r="705" spans="1:10">
      <c r="A705" t="str">
        <f>IF(ISNA(VLOOKUP(B705,'PERS-2016'!$B:$B,1,FALSE)),"inserire","ok")</f>
        <v>ok</v>
      </c>
      <c r="B705" t="str">
        <f t="shared" si="20"/>
        <v>pierpaolialessandro</v>
      </c>
      <c r="C705" t="str">
        <f t="shared" si="21"/>
        <v>pierpaolialessandro42606</v>
      </c>
      <c r="D705" s="5" t="s">
        <v>1334</v>
      </c>
      <c r="E705" s="5" t="s">
        <v>94</v>
      </c>
      <c r="F705" s="1" t="s">
        <v>458</v>
      </c>
      <c r="G705" s="8"/>
      <c r="H705" s="1"/>
      <c r="I705" s="1">
        <v>3388418356</v>
      </c>
      <c r="J705" s="35">
        <v>42606</v>
      </c>
    </row>
    <row r="706" spans="1:10">
      <c r="A706" t="str">
        <f>IF(ISNA(VLOOKUP(B706,'PERS-2016'!$B:$B,1,FALSE)),"inserire","ok")</f>
        <v>ok</v>
      </c>
      <c r="B706" t="str">
        <f t="shared" si="20"/>
        <v>priolifrancesco</v>
      </c>
      <c r="C706" t="str">
        <f t="shared" si="21"/>
        <v>priolifrancesco42606</v>
      </c>
      <c r="D706" s="5" t="s">
        <v>1335</v>
      </c>
      <c r="E706" s="5" t="s">
        <v>23</v>
      </c>
      <c r="F706" s="5" t="s">
        <v>467</v>
      </c>
      <c r="G706" s="8">
        <v>160986139</v>
      </c>
      <c r="H706" s="9" t="s">
        <v>600</v>
      </c>
      <c r="I706" s="1">
        <v>3281184799</v>
      </c>
      <c r="J706" s="35">
        <v>42606</v>
      </c>
    </row>
    <row r="707" spans="1:10">
      <c r="A707" t="str">
        <f>IF(ISNA(VLOOKUP(B707,'PERS-2016'!$B:$B,1,FALSE)),"inserire","ok")</f>
        <v>ok</v>
      </c>
      <c r="B707" t="str">
        <f t="shared" ref="B707:B770" si="22">SUBSTITUTE(D707&amp;E707," ","")</f>
        <v>romaniolfer</v>
      </c>
      <c r="C707" t="str">
        <f t="shared" ref="C707:C770" si="23">B707&amp;J707</f>
        <v>romaniolfer42606</v>
      </c>
      <c r="D707" s="5" t="s">
        <v>1336</v>
      </c>
      <c r="E707" s="5" t="s">
        <v>205</v>
      </c>
      <c r="F707" s="5" t="s">
        <v>457</v>
      </c>
      <c r="G707" s="10" t="s">
        <v>603</v>
      </c>
      <c r="H707" s="1"/>
      <c r="I707" s="1"/>
      <c r="J707" s="35">
        <v>42606</v>
      </c>
    </row>
    <row r="708" spans="1:10">
      <c r="A708" t="str">
        <f>IF(ISNA(VLOOKUP(B708,'PERS-2016'!$B:$B,1,FALSE)),"inserire","ok")</f>
        <v>ok</v>
      </c>
      <c r="B708" t="str">
        <f t="shared" si="22"/>
        <v>rossienzo</v>
      </c>
      <c r="C708" t="str">
        <f t="shared" si="23"/>
        <v>rossienzo42606</v>
      </c>
      <c r="D708" s="5" t="s">
        <v>1337</v>
      </c>
      <c r="E708" s="5" t="s">
        <v>207</v>
      </c>
      <c r="F708" s="1" t="s">
        <v>458</v>
      </c>
      <c r="G708" s="8"/>
      <c r="H708" s="1"/>
      <c r="I708" s="1">
        <v>3398621352</v>
      </c>
      <c r="J708" s="35">
        <v>42606</v>
      </c>
    </row>
    <row r="709" spans="1:10">
      <c r="A709" t="str">
        <f>IF(ISNA(VLOOKUP(B709,'PERS-2016'!$B:$B,1,FALSE)),"inserire","ok")</f>
        <v>ok</v>
      </c>
      <c r="B709" t="str">
        <f t="shared" si="22"/>
        <v>sambuchifrancesco</v>
      </c>
      <c r="C709" t="str">
        <f t="shared" si="23"/>
        <v>sambuchifrancesco42606</v>
      </c>
      <c r="D709" s="5" t="s">
        <v>1338</v>
      </c>
      <c r="E709" s="1" t="s">
        <v>23</v>
      </c>
      <c r="F709" s="1" t="s">
        <v>465</v>
      </c>
      <c r="G709" s="8">
        <v>7838346</v>
      </c>
      <c r="H709" s="9" t="s">
        <v>607</v>
      </c>
      <c r="I709" s="1">
        <v>3287182209</v>
      </c>
      <c r="J709" s="35">
        <v>42606</v>
      </c>
    </row>
    <row r="710" spans="1:10">
      <c r="A710" t="str">
        <f>IF(ISNA(VLOOKUP(B710,'PERS-2016'!$B:$B,1,FALSE)),"inserire","ok")</f>
        <v>ok</v>
      </c>
      <c r="B710" t="str">
        <f t="shared" si="22"/>
        <v>SanchioniStefano</v>
      </c>
      <c r="C710" t="str">
        <f t="shared" si="23"/>
        <v>SanchioniStefano42606</v>
      </c>
      <c r="D710" s="5" t="s">
        <v>1339</v>
      </c>
      <c r="E710" s="5" t="s">
        <v>1079</v>
      </c>
      <c r="F710" s="5" t="s">
        <v>458</v>
      </c>
      <c r="J710" s="35">
        <v>42606</v>
      </c>
    </row>
    <row r="711" spans="1:10">
      <c r="A711" t="str">
        <f>IF(ISNA(VLOOKUP(B711,'PERS-2016'!$B:$B,1,FALSE)),"inserire","ok")</f>
        <v>ok</v>
      </c>
      <c r="B711" t="str">
        <f t="shared" si="22"/>
        <v>scatassasimone</v>
      </c>
      <c r="C711" t="str">
        <f t="shared" si="23"/>
        <v>scatassasimone42606</v>
      </c>
      <c r="D711" s="5" t="s">
        <v>1340</v>
      </c>
      <c r="E711" s="5" t="s">
        <v>61</v>
      </c>
      <c r="F711" s="5" t="s">
        <v>462</v>
      </c>
      <c r="G711" s="8">
        <v>160838404</v>
      </c>
      <c r="H711" s="1"/>
      <c r="I711" s="1"/>
      <c r="J711" s="35">
        <v>42606</v>
      </c>
    </row>
    <row r="712" spans="1:10">
      <c r="A712" t="str">
        <f>IF(ISNA(VLOOKUP(B712,'PERS-2016'!$B:$B,1,FALSE)),"inserire","ok")</f>
        <v>ok</v>
      </c>
      <c r="B712" t="str">
        <f t="shared" si="22"/>
        <v>sideripaolo</v>
      </c>
      <c r="C712" t="str">
        <f t="shared" si="23"/>
        <v>sideripaolo42606</v>
      </c>
      <c r="D712" s="5" t="s">
        <v>1341</v>
      </c>
      <c r="E712" s="1" t="s">
        <v>143</v>
      </c>
      <c r="F712" s="1" t="s">
        <v>465</v>
      </c>
      <c r="G712" s="8">
        <v>7838355</v>
      </c>
      <c r="H712" s="9"/>
      <c r="I712" s="1"/>
      <c r="J712" s="35">
        <v>42606</v>
      </c>
    </row>
    <row r="713" spans="1:10">
      <c r="A713" t="str">
        <f>IF(ISNA(VLOOKUP(B713,'PERS-2016'!$B:$B,1,FALSE)),"inserire","ok")</f>
        <v>ok</v>
      </c>
      <c r="B713" t="str">
        <f t="shared" si="22"/>
        <v>simonettiandrea</v>
      </c>
      <c r="C713" t="str">
        <f t="shared" si="23"/>
        <v>simonettiandrea42606</v>
      </c>
      <c r="D713" s="1" t="s">
        <v>1342</v>
      </c>
      <c r="E713" s="1" t="s">
        <v>76</v>
      </c>
      <c r="F713" s="5" t="s">
        <v>466</v>
      </c>
      <c r="G713" s="8">
        <v>161073708</v>
      </c>
      <c r="H713" s="1"/>
      <c r="I713" s="1"/>
      <c r="J713" s="35">
        <v>42606</v>
      </c>
    </row>
    <row r="714" spans="1:10">
      <c r="A714" t="str">
        <f>IF(ISNA(VLOOKUP(B714,'PERS-2016'!$B:$B,1,FALSE)),"inserire","ok")</f>
        <v>ok</v>
      </c>
      <c r="B714" t="str">
        <f t="shared" si="22"/>
        <v>tombarimichele</v>
      </c>
      <c r="C714" t="str">
        <f t="shared" si="23"/>
        <v>tombarimichele42606</v>
      </c>
      <c r="D714" s="5" t="s">
        <v>1343</v>
      </c>
      <c r="E714" s="1" t="s">
        <v>129</v>
      </c>
      <c r="F714" s="1" t="s">
        <v>462</v>
      </c>
      <c r="G714" s="8"/>
      <c r="H714" s="1"/>
      <c r="I714" s="1"/>
      <c r="J714" s="35">
        <v>42606</v>
      </c>
    </row>
    <row r="715" spans="1:10">
      <c r="A715" t="str">
        <f>IF(ISNA(VLOOKUP(B715,'PERS-2016'!$B:$B,1,FALSE)),"inserire","ok")</f>
        <v>ok</v>
      </c>
      <c r="B715" t="str">
        <f t="shared" si="22"/>
        <v>vallantimarcello</v>
      </c>
      <c r="C715" t="str">
        <f t="shared" si="23"/>
        <v>vallantimarcello42606</v>
      </c>
      <c r="D715" s="5" t="s">
        <v>1344</v>
      </c>
      <c r="E715" t="s">
        <v>244</v>
      </c>
      <c r="F715" s="5" t="s">
        <v>463</v>
      </c>
      <c r="G715" s="10">
        <v>160991823</v>
      </c>
      <c r="H715" s="11" t="s">
        <v>627</v>
      </c>
      <c r="I715" s="5">
        <v>3484938514</v>
      </c>
      <c r="J715" s="35">
        <v>42606</v>
      </c>
    </row>
    <row r="716" spans="1:10">
      <c r="A716" t="str">
        <f>IF(ISNA(VLOOKUP(B716,'PERS-2016'!$B:$B,1,FALSE)),"inserire","ok")</f>
        <v>ok</v>
      </c>
      <c r="B716" t="str">
        <f t="shared" si="22"/>
        <v>vincenzigerio</v>
      </c>
      <c r="C716" t="str">
        <f t="shared" si="23"/>
        <v>vincenzigerio42606</v>
      </c>
      <c r="D716" s="5" t="s">
        <v>1345</v>
      </c>
      <c r="E716" s="5" t="s">
        <v>252</v>
      </c>
      <c r="F716" s="1" t="s">
        <v>459</v>
      </c>
      <c r="G716" s="8" t="s">
        <v>632</v>
      </c>
      <c r="H716" s="1"/>
      <c r="I716" s="1">
        <v>3471752972</v>
      </c>
      <c r="J716" s="35">
        <v>42606</v>
      </c>
    </row>
    <row r="717" spans="1:10">
      <c r="A717" t="str">
        <f>IF(ISNA(VLOOKUP(B717,'PERS-2016'!$B:$B,1,FALSE)),"inserire","ok")</f>
        <v>ok</v>
      </c>
      <c r="B717" t="str">
        <f t="shared" si="22"/>
        <v>zonghettigiuseppe</v>
      </c>
      <c r="C717" t="str">
        <f t="shared" si="23"/>
        <v>zonghettigiuseppe42606</v>
      </c>
      <c r="D717" s="36" t="s">
        <v>1346</v>
      </c>
      <c r="E717" s="1" t="s">
        <v>65</v>
      </c>
      <c r="F717" s="1" t="s">
        <v>462</v>
      </c>
      <c r="G717" s="8">
        <v>160838403</v>
      </c>
      <c r="H717" s="1"/>
      <c r="I717" s="1"/>
      <c r="J717" s="35">
        <v>42606</v>
      </c>
    </row>
    <row r="718" spans="1:10">
      <c r="A718" t="str">
        <f>IF(ISNA(VLOOKUP(B718,'PERS-2016'!$B:$B,1,FALSE)),"inserire","ok")</f>
        <v>ok</v>
      </c>
      <c r="B718" t="str">
        <f t="shared" si="22"/>
        <v>bartolacciDaniele</v>
      </c>
      <c r="C718" t="str">
        <f t="shared" si="23"/>
        <v>bartolacciDaniele42606</v>
      </c>
      <c r="D718" s="5" t="s">
        <v>1347</v>
      </c>
      <c r="E718" s="5" t="s">
        <v>1233</v>
      </c>
      <c r="F718" s="5" t="s">
        <v>1348</v>
      </c>
      <c r="G718" s="1"/>
      <c r="H718" s="1"/>
      <c r="I718" s="1"/>
      <c r="J718" s="35">
        <v>42606</v>
      </c>
    </row>
    <row r="719" spans="1:10">
      <c r="A719" t="str">
        <f>IF(ISNA(VLOOKUP(B719,'PERS-2016'!$B:$B,1,FALSE)),"inserire","ok")</f>
        <v>ok</v>
      </c>
      <c r="B719" t="str">
        <f t="shared" si="22"/>
        <v>agostinicristian</v>
      </c>
      <c r="C719" t="str">
        <f t="shared" si="23"/>
        <v>agostinicristian42617</v>
      </c>
      <c r="D719" s="38" t="s">
        <v>4</v>
      </c>
      <c r="E719" s="38" t="s">
        <v>5</v>
      </c>
      <c r="F719" s="38" t="s">
        <v>457</v>
      </c>
      <c r="G719" s="39">
        <v>160991635</v>
      </c>
      <c r="H719" s="40"/>
      <c r="I719" s="38">
        <v>3287299340</v>
      </c>
      <c r="J719" s="35">
        <v>42617</v>
      </c>
    </row>
    <row r="720" spans="1:10">
      <c r="A720" t="str">
        <f>IF(ISNA(VLOOKUP(B720,'PERS-2016'!$B:$B,1,FALSE)),"inserire","ok")</f>
        <v>ok</v>
      </c>
      <c r="B720" t="str">
        <f t="shared" si="22"/>
        <v>agostinigiacomo</v>
      </c>
      <c r="C720" t="str">
        <f t="shared" si="23"/>
        <v>agostinigiacomo42617</v>
      </c>
      <c r="D720" s="38" t="s">
        <v>4</v>
      </c>
      <c r="E720" s="38" t="s">
        <v>6</v>
      </c>
      <c r="F720" s="38" t="s">
        <v>457</v>
      </c>
      <c r="G720" s="39" t="s">
        <v>493</v>
      </c>
      <c r="H720" s="41" t="s">
        <v>494</v>
      </c>
      <c r="I720" s="38">
        <v>3382572503</v>
      </c>
      <c r="J720" s="35">
        <v>42617</v>
      </c>
    </row>
    <row r="721" spans="1:10">
      <c r="A721" t="str">
        <f>IF(ISNA(VLOOKUP(B721,'PERS-2016'!$B:$B,1,FALSE)),"inserire","ok")</f>
        <v>ok</v>
      </c>
      <c r="B721" t="str">
        <f t="shared" si="22"/>
        <v>aguzziclaudio</v>
      </c>
      <c r="C721" t="str">
        <f t="shared" si="23"/>
        <v>aguzziclaudio42617</v>
      </c>
      <c r="D721" s="38" t="s">
        <v>1035</v>
      </c>
      <c r="E721" s="38" t="s">
        <v>74</v>
      </c>
      <c r="F721" s="38" t="s">
        <v>647</v>
      </c>
      <c r="G721" s="39">
        <v>160907244</v>
      </c>
      <c r="H721" s="41" t="s">
        <v>1352</v>
      </c>
      <c r="I721" s="38"/>
      <c r="J721" s="35">
        <v>42617</v>
      </c>
    </row>
    <row r="722" spans="1:10">
      <c r="A722" t="str">
        <f>IF(ISNA(VLOOKUP(B722,'PERS-2016'!$B:$B,1,FALSE)),"inserire","ok")</f>
        <v>ok</v>
      </c>
      <c r="B722" t="str">
        <f t="shared" si="22"/>
        <v>bassottienrico</v>
      </c>
      <c r="C722" t="str">
        <f t="shared" si="23"/>
        <v>bassottienrico42617</v>
      </c>
      <c r="D722" s="38" t="s">
        <v>790</v>
      </c>
      <c r="E722" s="38" t="s">
        <v>138</v>
      </c>
      <c r="F722" s="38" t="s">
        <v>647</v>
      </c>
      <c r="G722" s="39"/>
      <c r="H722" s="41" t="s">
        <v>1353</v>
      </c>
      <c r="I722" s="38"/>
      <c r="J722" s="35">
        <v>42617</v>
      </c>
    </row>
    <row r="723" spans="1:10">
      <c r="A723" t="str">
        <f>IF(ISNA(VLOOKUP(B723,'PERS-2016'!$B:$B,1,FALSE)),"inserire","ok")</f>
        <v>ok</v>
      </c>
      <c r="B723" t="str">
        <f t="shared" si="22"/>
        <v>bastianelliluca</v>
      </c>
      <c r="C723" t="str">
        <f t="shared" si="23"/>
        <v>bastianelliluca42617</v>
      </c>
      <c r="D723" s="42" t="s">
        <v>1312</v>
      </c>
      <c r="E723" s="38" t="s">
        <v>11</v>
      </c>
      <c r="F723" s="38" t="s">
        <v>463</v>
      </c>
      <c r="G723" s="39">
        <v>161003565</v>
      </c>
      <c r="H723" s="41" t="s">
        <v>508</v>
      </c>
      <c r="I723" s="38">
        <v>3480448117</v>
      </c>
      <c r="J723" s="35">
        <v>42617</v>
      </c>
    </row>
    <row r="724" spans="1:10">
      <c r="A724" t="str">
        <f>IF(ISNA(VLOOKUP(B724,'PERS-2016'!$B:$B,1,FALSE)),"inserire","ok")</f>
        <v>ok</v>
      </c>
      <c r="B724" t="str">
        <f t="shared" si="22"/>
        <v>battagliafrancesco</v>
      </c>
      <c r="C724" t="str">
        <f t="shared" si="23"/>
        <v>battagliafrancesco42617</v>
      </c>
      <c r="D724" s="38" t="s">
        <v>34</v>
      </c>
      <c r="E724" s="38" t="s">
        <v>23</v>
      </c>
      <c r="F724" s="38" t="s">
        <v>462</v>
      </c>
      <c r="G724" s="39"/>
      <c r="H724" s="41" t="s">
        <v>509</v>
      </c>
      <c r="I724" s="38">
        <v>3292983893</v>
      </c>
      <c r="J724" s="35">
        <v>42617</v>
      </c>
    </row>
    <row r="725" spans="1:10">
      <c r="A725" t="str">
        <f>IF(ISNA(VLOOKUP(B725,'PERS-2016'!$B:$B,1,FALSE)),"inserire","ok")</f>
        <v>ok</v>
      </c>
      <c r="B725" t="str">
        <f t="shared" si="22"/>
        <v>brunettisanzio</v>
      </c>
      <c r="C725" t="str">
        <f t="shared" si="23"/>
        <v>brunettisanzio42617</v>
      </c>
      <c r="D725" s="38" t="s">
        <v>55</v>
      </c>
      <c r="E725" s="38" t="s">
        <v>920</v>
      </c>
      <c r="F725" s="38" t="s">
        <v>480</v>
      </c>
      <c r="G725" s="39">
        <v>7835792</v>
      </c>
      <c r="H725" s="41" t="s">
        <v>1354</v>
      </c>
      <c r="I725" s="38"/>
      <c r="J725" s="35">
        <v>42617</v>
      </c>
    </row>
    <row r="726" spans="1:10">
      <c r="A726" t="str">
        <f>IF(ISNA(VLOOKUP(B726,'PERS-2016'!$B:$B,1,FALSE)),"inserire","ok")</f>
        <v>ok</v>
      </c>
      <c r="B726" t="str">
        <f t="shared" si="22"/>
        <v>buccarinimarco</v>
      </c>
      <c r="C726" t="str">
        <f t="shared" si="23"/>
        <v>buccarinimarco42617</v>
      </c>
      <c r="D726" s="42" t="s">
        <v>802</v>
      </c>
      <c r="E726" s="38" t="s">
        <v>58</v>
      </c>
      <c r="F726" s="42" t="s">
        <v>463</v>
      </c>
      <c r="G726" s="43"/>
      <c r="H726" s="44" t="s">
        <v>1355</v>
      </c>
      <c r="I726" s="42"/>
      <c r="J726" s="35">
        <v>42617</v>
      </c>
    </row>
    <row r="727" spans="1:10">
      <c r="A727" t="str">
        <f>IF(ISNA(VLOOKUP(B727,'PERS-2016'!$B:$B,1,FALSE)),"inserire","ok")</f>
        <v>ok</v>
      </c>
      <c r="B727" t="str">
        <f t="shared" si="22"/>
        <v>camillinidavide</v>
      </c>
      <c r="C727" t="str">
        <f t="shared" si="23"/>
        <v>camillinidavide42617</v>
      </c>
      <c r="D727" s="38" t="s">
        <v>60</v>
      </c>
      <c r="E727" s="38" t="s">
        <v>42</v>
      </c>
      <c r="F727" s="38" t="s">
        <v>462</v>
      </c>
      <c r="G727" s="39">
        <v>160866095</v>
      </c>
      <c r="H727" s="41" t="s">
        <v>523</v>
      </c>
      <c r="I727" s="38">
        <v>3480947859</v>
      </c>
      <c r="J727" s="35">
        <v>42617</v>
      </c>
    </row>
    <row r="728" spans="1:10">
      <c r="A728" t="str">
        <f>IF(ISNA(VLOOKUP(B728,'PERS-2016'!$B:$B,1,FALSE)),"inserire","ok")</f>
        <v>ok</v>
      </c>
      <c r="B728" t="str">
        <f t="shared" si="22"/>
        <v>camillinisimone</v>
      </c>
      <c r="C728" t="str">
        <f t="shared" si="23"/>
        <v>camillinisimone42617</v>
      </c>
      <c r="D728" s="38" t="s">
        <v>60</v>
      </c>
      <c r="E728" s="38" t="s">
        <v>61</v>
      </c>
      <c r="F728" s="38" t="s">
        <v>462</v>
      </c>
      <c r="G728" s="39">
        <v>160064143</v>
      </c>
      <c r="H728" s="41" t="s">
        <v>522</v>
      </c>
      <c r="I728" s="38">
        <v>3343117797</v>
      </c>
      <c r="J728" s="35">
        <v>42617</v>
      </c>
    </row>
    <row r="729" spans="1:10">
      <c r="A729" t="str">
        <f>IF(ISNA(VLOOKUP(B729,'PERS-2016'!$B:$B,1,FALSE)),"inserire","ok")</f>
        <v>ok</v>
      </c>
      <c r="B729" t="str">
        <f t="shared" si="22"/>
        <v>foschigianfranco</v>
      </c>
      <c r="C729" t="str">
        <f t="shared" si="23"/>
        <v>foschigianfranco42617</v>
      </c>
      <c r="D729" s="38" t="s">
        <v>1323</v>
      </c>
      <c r="E729" s="42" t="s">
        <v>943</v>
      </c>
      <c r="F729" s="42" t="s">
        <v>475</v>
      </c>
      <c r="G729" s="39">
        <v>7838662</v>
      </c>
      <c r="H729" s="40"/>
      <c r="I729" s="38"/>
      <c r="J729" s="35">
        <v>42617</v>
      </c>
    </row>
    <row r="730" spans="1:10">
      <c r="A730" t="str">
        <f>IF(ISNA(VLOOKUP(B730,'PERS-2016'!$B:$B,1,FALSE)),"inserire","ok")</f>
        <v>ok</v>
      </c>
      <c r="B730" t="str">
        <f t="shared" si="22"/>
        <v>gentilettiluca</v>
      </c>
      <c r="C730" t="str">
        <f t="shared" si="23"/>
        <v>gentilettiluca42617</v>
      </c>
      <c r="D730" s="38" t="s">
        <v>121</v>
      </c>
      <c r="E730" s="38" t="s">
        <v>11</v>
      </c>
      <c r="F730" s="38" t="s">
        <v>462</v>
      </c>
      <c r="G730" s="39">
        <v>160838476</v>
      </c>
      <c r="H730" s="41" t="s">
        <v>555</v>
      </c>
      <c r="I730" s="38">
        <v>3337445928</v>
      </c>
      <c r="J730" s="35">
        <v>42617</v>
      </c>
    </row>
    <row r="731" spans="1:10">
      <c r="A731" t="str">
        <f>IF(ISNA(VLOOKUP(B731,'PERS-2016'!$B:$B,1,FALSE)),"inserire","ok")</f>
        <v>ok</v>
      </c>
      <c r="B731" t="str">
        <f t="shared" si="22"/>
        <v>ghilardimarco</v>
      </c>
      <c r="C731" t="str">
        <f t="shared" si="23"/>
        <v>ghilardimarco42617</v>
      </c>
      <c r="D731" s="42" t="s">
        <v>1324</v>
      </c>
      <c r="E731" s="38" t="s">
        <v>58</v>
      </c>
      <c r="F731" s="42" t="s">
        <v>1356</v>
      </c>
      <c r="G731" s="43"/>
      <c r="H731" s="45"/>
      <c r="I731" s="42">
        <v>3334349720</v>
      </c>
      <c r="J731" s="35">
        <v>42617</v>
      </c>
    </row>
    <row r="732" spans="1:10">
      <c r="A732" t="str">
        <f>IF(ISNA(VLOOKUP(B732,'PERS-2016'!$B:$B,1,FALSE)),"inserire","ok")</f>
        <v>ok</v>
      </c>
      <c r="B732" t="str">
        <f t="shared" si="22"/>
        <v>guidimassimo</v>
      </c>
      <c r="C732" t="str">
        <f t="shared" si="23"/>
        <v>guidimassimo42617</v>
      </c>
      <c r="D732" s="42" t="s">
        <v>141</v>
      </c>
      <c r="E732" s="42" t="s">
        <v>142</v>
      </c>
      <c r="F732" s="42" t="s">
        <v>472</v>
      </c>
      <c r="G732" s="39"/>
      <c r="H732" s="40"/>
      <c r="I732" s="38"/>
      <c r="J732" s="35">
        <v>42617</v>
      </c>
    </row>
    <row r="733" spans="1:10">
      <c r="A733" t="str">
        <f>IF(ISNA(VLOOKUP(B733,'PERS-2016'!$B:$B,1,FALSE)),"inserire","ok")</f>
        <v>ok</v>
      </c>
      <c r="B733" t="str">
        <f t="shared" si="22"/>
        <v>liviantonello</v>
      </c>
      <c r="C733" t="str">
        <f t="shared" si="23"/>
        <v>liviantonello42617</v>
      </c>
      <c r="D733" s="42" t="s">
        <v>1328</v>
      </c>
      <c r="E733" s="38" t="s">
        <v>150</v>
      </c>
      <c r="F733" s="38" t="s">
        <v>467</v>
      </c>
      <c r="G733" s="39"/>
      <c r="H733" s="41" t="s">
        <v>574</v>
      </c>
      <c r="I733" s="38">
        <v>3383875695</v>
      </c>
      <c r="J733" s="35">
        <v>42617</v>
      </c>
    </row>
    <row r="734" spans="1:10">
      <c r="A734" t="str">
        <f>IF(ISNA(VLOOKUP(B734,'PERS-2016'!$B:$B,1,FALSE)),"inserire","ok")</f>
        <v>ok</v>
      </c>
      <c r="B734" t="str">
        <f t="shared" si="22"/>
        <v>miliffigiampiero</v>
      </c>
      <c r="C734" t="str">
        <f t="shared" si="23"/>
        <v>miliffigiampiero42617</v>
      </c>
      <c r="D734" s="38" t="s">
        <v>1330</v>
      </c>
      <c r="E734" s="38" t="s">
        <v>1033</v>
      </c>
      <c r="F734" s="38" t="s">
        <v>1140</v>
      </c>
      <c r="G734" s="39">
        <v>9609060</v>
      </c>
      <c r="H734" s="41" t="s">
        <v>1357</v>
      </c>
      <c r="I734" s="38"/>
      <c r="J734" s="35">
        <v>42617</v>
      </c>
    </row>
    <row r="735" spans="1:10">
      <c r="A735" t="str">
        <f>IF(ISNA(VLOOKUP(B735,'PERS-2016'!$B:$B,1,FALSE)),"inserire","ok")</f>
        <v>ok</v>
      </c>
      <c r="B735" t="str">
        <f t="shared" si="22"/>
        <v>miliffimattia</v>
      </c>
      <c r="C735" t="str">
        <f t="shared" si="23"/>
        <v>miliffimattia42617</v>
      </c>
      <c r="D735" s="38" t="s">
        <v>1330</v>
      </c>
      <c r="E735" s="38" t="s">
        <v>44</v>
      </c>
      <c r="F735" s="38" t="s">
        <v>1140</v>
      </c>
      <c r="G735" s="39">
        <v>1051293</v>
      </c>
      <c r="H735" s="40"/>
      <c r="I735" s="38"/>
      <c r="J735" s="35">
        <v>42617</v>
      </c>
    </row>
    <row r="736" spans="1:10">
      <c r="A736" t="str">
        <f>IF(ISNA(VLOOKUP(B736,'PERS-2016'!$B:$B,1,FALSE)),"inserire","ok")</f>
        <v>ok</v>
      </c>
      <c r="B736" t="str">
        <f t="shared" si="22"/>
        <v>montanarialessandro</v>
      </c>
      <c r="C736" t="str">
        <f t="shared" si="23"/>
        <v>montanarialessandro42617</v>
      </c>
      <c r="D736" s="38" t="s">
        <v>168</v>
      </c>
      <c r="E736" s="38" t="s">
        <v>94</v>
      </c>
      <c r="F736" s="38" t="s">
        <v>458</v>
      </c>
      <c r="G736" s="39"/>
      <c r="H736" s="41" t="s">
        <v>1358</v>
      </c>
      <c r="I736" s="38"/>
      <c r="J736" s="35">
        <v>42617</v>
      </c>
    </row>
    <row r="737" spans="1:10">
      <c r="A737" t="str">
        <f>IF(ISNA(VLOOKUP(B737,'PERS-2016'!$B:$B,1,FALSE)),"inserire","ok")</f>
        <v>ok</v>
      </c>
      <c r="B737" t="str">
        <f t="shared" si="22"/>
        <v>montanaripaolo</v>
      </c>
      <c r="C737" t="str">
        <f t="shared" si="23"/>
        <v>montanaripaolo42617</v>
      </c>
      <c r="D737" s="42" t="s">
        <v>1331</v>
      </c>
      <c r="E737" s="38" t="s">
        <v>143</v>
      </c>
      <c r="F737" s="38" t="s">
        <v>464</v>
      </c>
      <c r="G737" s="39">
        <v>7835389</v>
      </c>
      <c r="H737" s="41" t="s">
        <v>1359</v>
      </c>
      <c r="I737" s="38"/>
      <c r="J737" s="35">
        <v>42617</v>
      </c>
    </row>
    <row r="738" spans="1:10">
      <c r="A738" t="str">
        <f>IF(ISNA(VLOOKUP(B738,'PERS-2016'!$B:$B,1,FALSE)),"inserire","ok")</f>
        <v>ok</v>
      </c>
      <c r="B738" t="str">
        <f t="shared" si="22"/>
        <v>morottiluca</v>
      </c>
      <c r="C738" t="str">
        <f t="shared" si="23"/>
        <v>morottiluca42617</v>
      </c>
      <c r="D738" s="42" t="s">
        <v>1332</v>
      </c>
      <c r="E738" s="38" t="s">
        <v>11</v>
      </c>
      <c r="F738" s="38" t="s">
        <v>464</v>
      </c>
      <c r="G738" s="39">
        <v>7835390</v>
      </c>
      <c r="H738" s="41" t="s">
        <v>1360</v>
      </c>
      <c r="I738" s="38"/>
      <c r="J738" s="35">
        <v>42617</v>
      </c>
    </row>
    <row r="739" spans="1:10">
      <c r="A739" t="str">
        <f>IF(ISNA(VLOOKUP(B739,'PERS-2016'!$B:$B,1,FALSE)),"inserire","ok")</f>
        <v>ok</v>
      </c>
      <c r="B739" t="str">
        <f t="shared" si="22"/>
        <v>palmasclaudio</v>
      </c>
      <c r="C739" t="str">
        <f t="shared" si="23"/>
        <v>palmasclaudio42617</v>
      </c>
      <c r="D739" s="42" t="s">
        <v>181</v>
      </c>
      <c r="E739" s="38" t="s">
        <v>74</v>
      </c>
      <c r="F739" s="42" t="s">
        <v>463</v>
      </c>
      <c r="G739" s="43">
        <v>160991827</v>
      </c>
      <c r="H739" s="45"/>
      <c r="I739" s="42"/>
      <c r="J739" s="35">
        <v>42617</v>
      </c>
    </row>
    <row r="740" spans="1:10">
      <c r="A740" t="str">
        <f>IF(ISNA(VLOOKUP(B740,'PERS-2016'!$B:$B,1,FALSE)),"inserire","ok")</f>
        <v>ok</v>
      </c>
      <c r="B740" t="str">
        <f t="shared" si="22"/>
        <v>pianosigabriele</v>
      </c>
      <c r="C740" t="str">
        <f t="shared" si="23"/>
        <v>pianosigabriele42617</v>
      </c>
      <c r="D740" s="38" t="s">
        <v>190</v>
      </c>
      <c r="E740" s="38" t="s">
        <v>56</v>
      </c>
      <c r="F740" s="38" t="s">
        <v>462</v>
      </c>
      <c r="G740" s="39">
        <v>151041799</v>
      </c>
      <c r="H740" s="41" t="s">
        <v>595</v>
      </c>
      <c r="I740" s="38">
        <v>3388350898</v>
      </c>
      <c r="J740" s="35">
        <v>42617</v>
      </c>
    </row>
    <row r="741" spans="1:10">
      <c r="A741" t="str">
        <f>IF(ISNA(VLOOKUP(B741,'PERS-2016'!$B:$B,1,FALSE)),"inserire","ok")</f>
        <v>ok</v>
      </c>
      <c r="B741" t="str">
        <f t="shared" si="22"/>
        <v>pietruccidavide</v>
      </c>
      <c r="C741" t="str">
        <f t="shared" si="23"/>
        <v>pietruccidavide42617</v>
      </c>
      <c r="D741" s="38" t="s">
        <v>1030</v>
      </c>
      <c r="E741" s="38" t="s">
        <v>42</v>
      </c>
      <c r="F741" s="38" t="s">
        <v>1140</v>
      </c>
      <c r="G741" s="39">
        <v>1076815</v>
      </c>
      <c r="H741" s="41" t="s">
        <v>1361</v>
      </c>
      <c r="I741" s="38"/>
      <c r="J741" s="35">
        <v>42617</v>
      </c>
    </row>
    <row r="742" spans="1:10">
      <c r="A742" t="str">
        <f>IF(ISNA(VLOOKUP(B742,'PERS-2016'!$B:$B,1,FALSE)),"inserire","ok")</f>
        <v>ok</v>
      </c>
      <c r="B742" t="str">
        <f t="shared" si="22"/>
        <v>PizzaFrancesco</v>
      </c>
      <c r="C742" t="str">
        <f t="shared" si="23"/>
        <v>PizzaFrancesco42617</v>
      </c>
      <c r="D742" s="38" t="s">
        <v>1136</v>
      </c>
      <c r="E742" s="38" t="s">
        <v>1137</v>
      </c>
      <c r="F742" s="38" t="s">
        <v>458</v>
      </c>
      <c r="G742" s="39"/>
      <c r="H742" s="40"/>
      <c r="I742" s="38"/>
      <c r="J742" s="35">
        <v>42617</v>
      </c>
    </row>
    <row r="743" spans="1:10">
      <c r="A743" t="str">
        <f>IF(ISNA(VLOOKUP(B743,'PERS-2016'!$B:$B,1,FALSE)),"inserire","ok")</f>
        <v>ok</v>
      </c>
      <c r="B743" t="str">
        <f t="shared" si="22"/>
        <v>priolifrancesco</v>
      </c>
      <c r="C743" t="str">
        <f t="shared" si="23"/>
        <v>priolifrancesco42617</v>
      </c>
      <c r="D743" s="42" t="s">
        <v>1335</v>
      </c>
      <c r="E743" s="42" t="s">
        <v>23</v>
      </c>
      <c r="F743" s="42" t="s">
        <v>467</v>
      </c>
      <c r="G743" s="39">
        <v>160986139</v>
      </c>
      <c r="H743" s="41" t="s">
        <v>600</v>
      </c>
      <c r="I743" s="38">
        <v>3281184799</v>
      </c>
      <c r="J743" s="35">
        <v>42617</v>
      </c>
    </row>
    <row r="744" spans="1:10">
      <c r="A744" t="str">
        <f>IF(ISNA(VLOOKUP(B744,'PERS-2016'!$B:$B,1,FALSE)),"inserire","ok")</f>
        <v>ok</v>
      </c>
      <c r="B744" t="str">
        <f t="shared" si="22"/>
        <v>saluccimassimo</v>
      </c>
      <c r="C744" t="str">
        <f t="shared" si="23"/>
        <v>saluccimassimo42617</v>
      </c>
      <c r="D744" s="38" t="s">
        <v>882</v>
      </c>
      <c r="E744" s="38" t="s">
        <v>142</v>
      </c>
      <c r="F744" s="46" t="s">
        <v>458</v>
      </c>
      <c r="G744" s="47"/>
      <c r="H744" s="48"/>
      <c r="I744" s="46"/>
      <c r="J744" s="35">
        <v>42617</v>
      </c>
    </row>
    <row r="745" spans="1:10">
      <c r="A745" t="str">
        <f>IF(ISNA(VLOOKUP(B745,'PERS-2016'!$B:$B,1,FALSE)),"inserire","ok")</f>
        <v>ok</v>
      </c>
      <c r="B745" t="str">
        <f t="shared" si="22"/>
        <v>salucciluca</v>
      </c>
      <c r="C745" t="str">
        <f t="shared" si="23"/>
        <v>salucciluca42617</v>
      </c>
      <c r="D745" s="38" t="s">
        <v>882</v>
      </c>
      <c r="E745" s="38" t="s">
        <v>11</v>
      </c>
      <c r="F745" s="46" t="s">
        <v>458</v>
      </c>
      <c r="G745" s="47"/>
      <c r="H745" s="49"/>
      <c r="I745" s="46"/>
      <c r="J745" s="35">
        <v>42617</v>
      </c>
    </row>
    <row r="746" spans="1:10">
      <c r="A746" t="str">
        <f>IF(ISNA(VLOOKUP(B746,'PERS-2016'!$B:$B,1,FALSE)),"inserire","ok")</f>
        <v>ok</v>
      </c>
      <c r="B746" t="str">
        <f t="shared" si="22"/>
        <v>salvuccipaolo</v>
      </c>
      <c r="C746" t="str">
        <f t="shared" si="23"/>
        <v>salvuccipaolo42617</v>
      </c>
      <c r="D746" s="42" t="s">
        <v>210</v>
      </c>
      <c r="E746" s="38" t="s">
        <v>143</v>
      </c>
      <c r="F746" s="42" t="s">
        <v>459</v>
      </c>
      <c r="G746" s="43" t="s">
        <v>605</v>
      </c>
      <c r="H746" s="44" t="s">
        <v>606</v>
      </c>
      <c r="I746" s="42">
        <v>3491407946</v>
      </c>
      <c r="J746" s="35">
        <v>42617</v>
      </c>
    </row>
    <row r="747" spans="1:10">
      <c r="A747" t="str">
        <f>IF(ISNA(VLOOKUP(B747,'PERS-2016'!$B:$B,1,FALSE)),"inserire","ok")</f>
        <v>ok</v>
      </c>
      <c r="B747" t="str">
        <f t="shared" si="22"/>
        <v>sambuchifrancesco</v>
      </c>
      <c r="C747" t="str">
        <f t="shared" si="23"/>
        <v>sambuchifrancesco42617</v>
      </c>
      <c r="D747" s="42" t="s">
        <v>1338</v>
      </c>
      <c r="E747" s="38" t="s">
        <v>23</v>
      </c>
      <c r="F747" s="38" t="s">
        <v>465</v>
      </c>
      <c r="G747" s="39">
        <v>7838346</v>
      </c>
      <c r="H747" s="41" t="s">
        <v>607</v>
      </c>
      <c r="I747" s="38">
        <v>3287182209</v>
      </c>
      <c r="J747" s="35">
        <v>42617</v>
      </c>
    </row>
    <row r="748" spans="1:10">
      <c r="A748" t="str">
        <f>IF(ISNA(VLOOKUP(B748,'PERS-2016'!$B:$B,1,FALSE)),"inserire","ok")</f>
        <v>ok</v>
      </c>
      <c r="B748" t="str">
        <f t="shared" si="22"/>
        <v>scatassasimone</v>
      </c>
      <c r="C748" t="str">
        <f t="shared" si="23"/>
        <v>scatassasimone42617</v>
      </c>
      <c r="D748" s="42" t="s">
        <v>1340</v>
      </c>
      <c r="E748" s="42" t="s">
        <v>61</v>
      </c>
      <c r="F748" s="42" t="s">
        <v>462</v>
      </c>
      <c r="G748" s="39">
        <v>160838404</v>
      </c>
      <c r="H748" s="41" t="s">
        <v>1362</v>
      </c>
      <c r="I748" s="38"/>
      <c r="J748" s="35">
        <v>42617</v>
      </c>
    </row>
    <row r="749" spans="1:10">
      <c r="A749" t="str">
        <f>IF(ISNA(VLOOKUP(B749,'PERS-2016'!$B:$B,1,FALSE)),"inserire","ok")</f>
        <v>ok</v>
      </c>
      <c r="B749" t="str">
        <f t="shared" si="22"/>
        <v>serfilippidavide</v>
      </c>
      <c r="C749" t="str">
        <f t="shared" si="23"/>
        <v>serfilippidavide42617</v>
      </c>
      <c r="D749" s="38" t="s">
        <v>887</v>
      </c>
      <c r="E749" s="38" t="s">
        <v>42</v>
      </c>
      <c r="F749" s="38" t="s">
        <v>1147</v>
      </c>
      <c r="G749" s="39"/>
      <c r="H749" s="41" t="s">
        <v>1363</v>
      </c>
      <c r="I749" s="38"/>
      <c r="J749" s="35">
        <v>42617</v>
      </c>
    </row>
    <row r="750" spans="1:10">
      <c r="A750" t="str">
        <f>IF(ISNA(VLOOKUP(B750,'PERS-2016'!$B:$B,1,FALSE)),"inserire","ok")</f>
        <v>ok</v>
      </c>
      <c r="B750" t="str">
        <f t="shared" si="22"/>
        <v>sideripaolo</v>
      </c>
      <c r="C750" t="str">
        <f t="shared" si="23"/>
        <v>sideripaolo42617</v>
      </c>
      <c r="D750" s="42" t="s">
        <v>1341</v>
      </c>
      <c r="E750" s="38" t="s">
        <v>143</v>
      </c>
      <c r="F750" s="38" t="s">
        <v>465</v>
      </c>
      <c r="G750" s="39">
        <v>7838355</v>
      </c>
      <c r="H750" s="41" t="s">
        <v>1364</v>
      </c>
      <c r="I750" s="38"/>
      <c r="J750" s="35">
        <v>42617</v>
      </c>
    </row>
    <row r="751" spans="1:10">
      <c r="A751" t="str">
        <f>IF(ISNA(VLOOKUP(B751,'PERS-2016'!$B:$B,1,FALSE)),"inserire","ok")</f>
        <v>ok</v>
      </c>
      <c r="B751" t="str">
        <f t="shared" si="22"/>
        <v>silvestrimarcello</v>
      </c>
      <c r="C751" t="str">
        <f t="shared" si="23"/>
        <v>silvestrimarcello42617</v>
      </c>
      <c r="D751" s="38" t="s">
        <v>221</v>
      </c>
      <c r="E751" s="38" t="s">
        <v>244</v>
      </c>
      <c r="F751" s="42" t="s">
        <v>463</v>
      </c>
      <c r="G751" s="39">
        <v>161092464</v>
      </c>
      <c r="H751" s="41" t="s">
        <v>1365</v>
      </c>
      <c r="I751" s="38"/>
      <c r="J751" s="35">
        <v>42617</v>
      </c>
    </row>
    <row r="752" spans="1:10">
      <c r="A752" t="str">
        <f>IF(ISNA(VLOOKUP(B752,'PERS-2016'!$B:$B,1,FALSE)),"inserire","ok")</f>
        <v>ok</v>
      </c>
      <c r="B752" t="str">
        <f t="shared" si="22"/>
        <v>sperandeigiovanni</v>
      </c>
      <c r="C752" t="str">
        <f t="shared" si="23"/>
        <v>sperandeigiovanni42617</v>
      </c>
      <c r="D752" s="38" t="s">
        <v>893</v>
      </c>
      <c r="E752" s="38" t="s">
        <v>46</v>
      </c>
      <c r="F752" s="38" t="s">
        <v>462</v>
      </c>
      <c r="G752" s="39"/>
      <c r="H752" s="41" t="s">
        <v>1366</v>
      </c>
      <c r="I752" s="38"/>
      <c r="J752" s="35">
        <v>42617</v>
      </c>
    </row>
    <row r="753" spans="1:10">
      <c r="A753" t="str">
        <f>IF(ISNA(VLOOKUP(B753,'PERS-2016'!$B:$B,1,FALSE)),"inserire","ok")</f>
        <v>ok</v>
      </c>
      <c r="B753" t="str">
        <f t="shared" si="22"/>
        <v>tombarimichele</v>
      </c>
      <c r="C753" t="str">
        <f t="shared" si="23"/>
        <v>tombarimichele42617</v>
      </c>
      <c r="D753" s="38" t="s">
        <v>236</v>
      </c>
      <c r="E753" s="38" t="s">
        <v>129</v>
      </c>
      <c r="F753" s="38" t="s">
        <v>462</v>
      </c>
      <c r="G753" s="39"/>
      <c r="H753" s="40"/>
      <c r="I753" s="38"/>
      <c r="J753" s="35">
        <v>42617</v>
      </c>
    </row>
    <row r="754" spans="1:10">
      <c r="A754" t="str">
        <f>IF(ISNA(VLOOKUP(B754,'PERS-2016'!$B:$B,1,FALSE)),"inserire","ok")</f>
        <v>ok</v>
      </c>
      <c r="B754" t="str">
        <f t="shared" si="22"/>
        <v>venturistefano</v>
      </c>
      <c r="C754" t="str">
        <f t="shared" si="23"/>
        <v>venturistefano42617</v>
      </c>
      <c r="D754" s="38" t="s">
        <v>900</v>
      </c>
      <c r="E754" s="38" t="s">
        <v>41</v>
      </c>
      <c r="F754" s="38" t="s">
        <v>464</v>
      </c>
      <c r="G754" s="39">
        <v>7835401</v>
      </c>
      <c r="H754" s="41"/>
      <c r="I754" s="38"/>
      <c r="J754" s="35">
        <v>42617</v>
      </c>
    </row>
    <row r="755" spans="1:10">
      <c r="A755" t="str">
        <f>IF(ISNA(VLOOKUP(B755,'PERS-2016'!$B:$B,1,FALSE)),"inserire","ok")</f>
        <v>ok</v>
      </c>
      <c r="B755" t="str">
        <f t="shared" si="22"/>
        <v>venturinieraldo</v>
      </c>
      <c r="C755" t="str">
        <f t="shared" si="23"/>
        <v>venturinieraldo42617</v>
      </c>
      <c r="D755" s="38" t="s">
        <v>246</v>
      </c>
      <c r="E755" s="38" t="s">
        <v>247</v>
      </c>
      <c r="F755" s="38" t="s">
        <v>488</v>
      </c>
      <c r="G755" s="39">
        <v>7838829</v>
      </c>
      <c r="H755" s="41" t="s">
        <v>1367</v>
      </c>
      <c r="I755" s="38"/>
      <c r="J755" s="35">
        <v>42617</v>
      </c>
    </row>
    <row r="756" spans="1:10">
      <c r="A756" t="str">
        <f>IF(ISNA(VLOOKUP(B756,'PERS-2016'!$B:$B,1,FALSE)),"inserire","ok")</f>
        <v>ok</v>
      </c>
      <c r="B756" t="str">
        <f t="shared" si="22"/>
        <v>zampolinimarcello</v>
      </c>
      <c r="C756" t="str">
        <f t="shared" si="23"/>
        <v>zampolinimarcello42617</v>
      </c>
      <c r="D756" s="38" t="s">
        <v>257</v>
      </c>
      <c r="E756" s="38" t="s">
        <v>244</v>
      </c>
      <c r="F756" s="42" t="s">
        <v>463</v>
      </c>
      <c r="G756" s="43">
        <v>161092463</v>
      </c>
      <c r="H756" s="44" t="s">
        <v>1368</v>
      </c>
      <c r="I756" s="42"/>
      <c r="J756" s="35">
        <v>42617</v>
      </c>
    </row>
    <row r="757" spans="1:10">
      <c r="A757" t="str">
        <f>IF(ISNA(VLOOKUP(B757,'PERS-2016'!$B:$B,1,FALSE)),"inserire","ok")</f>
        <v>ok</v>
      </c>
      <c r="B757" t="str">
        <f t="shared" si="22"/>
        <v>zonghettigiuseppe</v>
      </c>
      <c r="C757" t="str">
        <f t="shared" si="23"/>
        <v>zonghettigiuseppe42617</v>
      </c>
      <c r="D757" s="42" t="s">
        <v>1346</v>
      </c>
      <c r="E757" s="38" t="s">
        <v>65</v>
      </c>
      <c r="F757" s="38" t="s">
        <v>462</v>
      </c>
      <c r="G757" s="39">
        <v>160838403</v>
      </c>
      <c r="H757" s="40"/>
      <c r="I757" s="38"/>
      <c r="J757" s="35">
        <v>42617</v>
      </c>
    </row>
    <row r="758" spans="1:10">
      <c r="A758" t="str">
        <f>IF(ISNA(VLOOKUP(B758,'PERS-2016'!$B:$B,1,FALSE)),"inserire","ok")</f>
        <v>ok</v>
      </c>
      <c r="B758" t="str">
        <f t="shared" si="22"/>
        <v>giulianelliomar</v>
      </c>
      <c r="C758" t="str">
        <f t="shared" si="23"/>
        <v>giulianelliomar42617</v>
      </c>
      <c r="D758" s="42" t="s">
        <v>1369</v>
      </c>
      <c r="E758" s="42" t="s">
        <v>9</v>
      </c>
      <c r="F758" s="42" t="s">
        <v>472</v>
      </c>
      <c r="G758" s="43">
        <v>161003943</v>
      </c>
      <c r="H758" s="44" t="s">
        <v>1370</v>
      </c>
      <c r="I758" s="38"/>
      <c r="J758" s="35">
        <v>42617</v>
      </c>
    </row>
    <row r="759" spans="1:10">
      <c r="A759" t="str">
        <f>IF(ISNA(VLOOKUP(B759,'PERS-2016'!$B:$B,1,FALSE)),"inserire","ok")</f>
        <v>ok</v>
      </c>
      <c r="B759" t="str">
        <f t="shared" si="22"/>
        <v>bambinistefano</v>
      </c>
      <c r="C759" t="str">
        <f t="shared" si="23"/>
        <v>bambinistefano42617</v>
      </c>
      <c r="D759" s="42" t="s">
        <v>1371</v>
      </c>
      <c r="E759" s="42" t="s">
        <v>41</v>
      </c>
      <c r="F759" s="42" t="s">
        <v>472</v>
      </c>
      <c r="G759" s="43">
        <v>161003938</v>
      </c>
      <c r="H759" s="44" t="s">
        <v>1372</v>
      </c>
      <c r="I759" s="38"/>
      <c r="J759" s="35">
        <v>42617</v>
      </c>
    </row>
    <row r="760" spans="1:10">
      <c r="A760" t="str">
        <f>IF(ISNA(VLOOKUP(B760,'PERS-2016'!$B:$B,1,FALSE)),"inserire","ok")</f>
        <v>ok</v>
      </c>
      <c r="B760" t="str">
        <f t="shared" si="22"/>
        <v>truffellilorenzo</v>
      </c>
      <c r="C760" t="str">
        <f t="shared" si="23"/>
        <v>truffellilorenzo42617</v>
      </c>
      <c r="D760" s="42" t="s">
        <v>1373</v>
      </c>
      <c r="E760" s="42" t="s">
        <v>209</v>
      </c>
      <c r="F760" s="42" t="s">
        <v>1374</v>
      </c>
      <c r="G760" s="39"/>
      <c r="H760" s="40"/>
      <c r="I760" s="38"/>
      <c r="J760" s="35">
        <v>42617</v>
      </c>
    </row>
    <row r="761" spans="1:10">
      <c r="A761" t="str">
        <f>IF(ISNA(VLOOKUP(B761,'PERS-2016'!$B:$B,1,FALSE)),"inserire","ok")</f>
        <v>ok</v>
      </c>
      <c r="B761" t="str">
        <f t="shared" si="22"/>
        <v>bartolifabrice</v>
      </c>
      <c r="C761" t="str">
        <f t="shared" si="23"/>
        <v>bartolifabrice42617</v>
      </c>
      <c r="D761" s="42" t="s">
        <v>1375</v>
      </c>
      <c r="E761" s="42" t="s">
        <v>1376</v>
      </c>
      <c r="F761" s="42" t="s">
        <v>1377</v>
      </c>
      <c r="G761" s="39"/>
      <c r="H761" s="40"/>
      <c r="I761" s="38"/>
      <c r="J761" s="35">
        <v>42617</v>
      </c>
    </row>
    <row r="762" spans="1:10">
      <c r="A762" t="str">
        <f>IF(ISNA(VLOOKUP(B762,'PERS-2016'!$B:$B,1,FALSE)),"inserire","ok")</f>
        <v>ok</v>
      </c>
      <c r="B762" t="str">
        <f t="shared" si="22"/>
        <v>vittorianosimone</v>
      </c>
      <c r="C762" t="str">
        <f t="shared" si="23"/>
        <v>vittorianosimone42617</v>
      </c>
      <c r="D762" s="42" t="s">
        <v>1378</v>
      </c>
      <c r="E762" s="42" t="s">
        <v>61</v>
      </c>
      <c r="F762" s="42" t="s">
        <v>1379</v>
      </c>
      <c r="G762" s="39"/>
      <c r="H762" s="41" t="s">
        <v>1380</v>
      </c>
      <c r="I762" s="38"/>
      <c r="J762" s="35">
        <v>42617</v>
      </c>
    </row>
    <row r="763" spans="1:10">
      <c r="A763" t="str">
        <f>IF(ISNA(VLOOKUP(B763,'PERS-2016'!$B:$B,1,FALSE)),"inserire","ok")</f>
        <v>ok</v>
      </c>
      <c r="B763" t="str">
        <f t="shared" si="22"/>
        <v>talozzifederico</v>
      </c>
      <c r="C763" t="str">
        <f t="shared" si="23"/>
        <v>talozzifederico42617</v>
      </c>
      <c r="D763" s="42" t="s">
        <v>1381</v>
      </c>
      <c r="E763" s="42" t="s">
        <v>891</v>
      </c>
      <c r="F763" s="42" t="s">
        <v>1382</v>
      </c>
      <c r="G763" s="39"/>
      <c r="H763" s="41" t="s">
        <v>1383</v>
      </c>
      <c r="I763" s="38"/>
      <c r="J763" s="35">
        <v>42617</v>
      </c>
    </row>
    <row r="764" spans="1:10">
      <c r="A764" t="str">
        <f>IF(ISNA(VLOOKUP(B764,'PERS-2016'!$B:$B,1,FALSE)),"inserire","ok")</f>
        <v>ok</v>
      </c>
      <c r="B764" t="str">
        <f t="shared" si="22"/>
        <v>bertinifederico</v>
      </c>
      <c r="C764" t="str">
        <f t="shared" si="23"/>
        <v>bertinifederico42617</v>
      </c>
      <c r="D764" s="42" t="s">
        <v>1384</v>
      </c>
      <c r="E764" s="42" t="s">
        <v>891</v>
      </c>
      <c r="F764" s="38" t="s">
        <v>464</v>
      </c>
      <c r="G764" s="39"/>
      <c r="H764" s="41" t="s">
        <v>1385</v>
      </c>
      <c r="I764" s="38"/>
      <c r="J764" s="35">
        <v>42617</v>
      </c>
    </row>
    <row r="765" spans="1:10">
      <c r="A765" t="str">
        <f>IF(ISNA(VLOOKUP(B765,'PERS-2016'!$B:$B,1,FALSE)),"inserire","ok")</f>
        <v>ok</v>
      </c>
      <c r="B765" t="str">
        <f t="shared" si="22"/>
        <v>rotatorigiovanni</v>
      </c>
      <c r="C765" t="str">
        <f t="shared" si="23"/>
        <v>rotatorigiovanni42617</v>
      </c>
      <c r="D765" s="42" t="s">
        <v>1386</v>
      </c>
      <c r="E765" s="42" t="s">
        <v>46</v>
      </c>
      <c r="F765" s="38" t="s">
        <v>1387</v>
      </c>
      <c r="G765" s="39"/>
      <c r="H765" s="41" t="s">
        <v>1388</v>
      </c>
      <c r="I765" s="38"/>
      <c r="J765" s="35">
        <v>42617</v>
      </c>
    </row>
    <row r="766" spans="1:10">
      <c r="A766" t="str">
        <f>IF(ISNA(VLOOKUP(B766,'PERS-2016'!$B:$B,1,FALSE)),"inserire","ok")</f>
        <v>ok</v>
      </c>
      <c r="B766" t="str">
        <f t="shared" si="22"/>
        <v>ferrettigiorgio</v>
      </c>
      <c r="C766" t="str">
        <f t="shared" si="23"/>
        <v>ferrettigiorgio42617</v>
      </c>
      <c r="D766" s="42" t="s">
        <v>1389</v>
      </c>
      <c r="E766" s="42" t="s">
        <v>21</v>
      </c>
      <c r="F766" s="38" t="s">
        <v>1382</v>
      </c>
      <c r="G766" s="39"/>
      <c r="H766" s="40"/>
      <c r="I766" s="38"/>
      <c r="J766" s="35">
        <v>42617</v>
      </c>
    </row>
    <row r="767" spans="1:10">
      <c r="A767" t="str">
        <f>IF(ISNA(VLOOKUP(B767,'PERS-2016'!$B:$B,1,FALSE)),"inserire","ok")</f>
        <v>ok</v>
      </c>
      <c r="B767" t="str">
        <f t="shared" si="22"/>
        <v>giuntagianluca</v>
      </c>
      <c r="C767" t="str">
        <f t="shared" si="23"/>
        <v>giuntagianluca42617</v>
      </c>
      <c r="D767" s="42" t="s">
        <v>845</v>
      </c>
      <c r="E767" s="42" t="s">
        <v>111</v>
      </c>
      <c r="F767" s="38" t="s">
        <v>1390</v>
      </c>
      <c r="G767" s="39"/>
      <c r="H767" s="41" t="s">
        <v>1391</v>
      </c>
      <c r="I767" s="38"/>
      <c r="J767" s="35">
        <v>42617</v>
      </c>
    </row>
    <row r="768" spans="1:10">
      <c r="A768" t="str">
        <f>IF(ISNA(VLOOKUP(B768,'PERS-2016'!$B:$B,1,FALSE)),"inserire","ok")</f>
        <v>ok</v>
      </c>
      <c r="B768" t="str">
        <f t="shared" si="22"/>
        <v>clinimirco</v>
      </c>
      <c r="C768" t="str">
        <f t="shared" si="23"/>
        <v>clinimirco42617</v>
      </c>
      <c r="D768" s="42" t="s">
        <v>1392</v>
      </c>
      <c r="E768" s="42" t="s">
        <v>164</v>
      </c>
      <c r="F768" s="38" t="s">
        <v>465</v>
      </c>
      <c r="G768" s="39"/>
      <c r="H768" s="40"/>
      <c r="I768" s="38"/>
      <c r="J768" s="35">
        <v>42617</v>
      </c>
    </row>
    <row r="769" spans="1:10">
      <c r="A769" t="str">
        <f>IF(ISNA(VLOOKUP(B769,'PERS-2016'!$B:$B,1,FALSE)),"inserire","ok")</f>
        <v>ok</v>
      </c>
      <c r="B769" t="str">
        <f t="shared" si="22"/>
        <v>righimatteo</v>
      </c>
      <c r="C769" t="str">
        <f t="shared" si="23"/>
        <v>righimatteo42617</v>
      </c>
      <c r="D769" s="42" t="s">
        <v>201</v>
      </c>
      <c r="E769" s="42" t="s">
        <v>25</v>
      </c>
      <c r="F769" s="38" t="s">
        <v>465</v>
      </c>
      <c r="G769" s="39"/>
      <c r="H769" s="40"/>
      <c r="I769" s="38"/>
      <c r="J769" s="35">
        <v>42617</v>
      </c>
    </row>
    <row r="770" spans="1:10">
      <c r="A770" t="str">
        <f>IF(ISNA(VLOOKUP(B770,'PERS-2016'!$B:$B,1,FALSE)),"inserire","ok")</f>
        <v>ok</v>
      </c>
      <c r="B770" t="str">
        <f t="shared" si="22"/>
        <v>paolinidavide</v>
      </c>
      <c r="C770" t="str">
        <f t="shared" si="23"/>
        <v>paolinidavide42617</v>
      </c>
      <c r="D770" s="42" t="s">
        <v>1393</v>
      </c>
      <c r="E770" s="42" t="s">
        <v>42</v>
      </c>
      <c r="F770" s="38" t="s">
        <v>481</v>
      </c>
      <c r="G770" s="39"/>
      <c r="H770" s="41" t="s">
        <v>1394</v>
      </c>
      <c r="I770" s="38"/>
      <c r="J770" s="35">
        <v>42617</v>
      </c>
    </row>
    <row r="771" spans="1:10">
      <c r="A771" t="str">
        <f>IF(ISNA(VLOOKUP(B771,'PERS-2016'!$B:$B,1,FALSE)),"inserire","ok")</f>
        <v>ok</v>
      </c>
      <c r="B771" t="str">
        <f t="shared" ref="B771:B834" si="24">SUBSTITUTE(D771&amp;E771," ","")</f>
        <v>sensolimarco</v>
      </c>
      <c r="C771" t="str">
        <f t="shared" ref="C771:C834" si="25">B771&amp;J771</f>
        <v>sensolimarco42617</v>
      </c>
      <c r="D771" s="42" t="s">
        <v>1395</v>
      </c>
      <c r="E771" s="42" t="s">
        <v>58</v>
      </c>
      <c r="F771" s="38" t="s">
        <v>647</v>
      </c>
      <c r="G771" s="39"/>
      <c r="H771" s="40"/>
      <c r="I771" s="38"/>
      <c r="J771" s="35">
        <v>42617</v>
      </c>
    </row>
    <row r="772" spans="1:10">
      <c r="A772" t="str">
        <f>IF(ISNA(VLOOKUP(B772,'PERS-2016'!$B:$B,1,FALSE)),"inserire","ok")</f>
        <v>ok</v>
      </c>
      <c r="B772" t="str">
        <f t="shared" si="24"/>
        <v>maestrinimanuele</v>
      </c>
      <c r="C772" t="str">
        <f t="shared" si="25"/>
        <v>maestrinimanuele42617</v>
      </c>
      <c r="D772" s="42" t="s">
        <v>1396</v>
      </c>
      <c r="E772" s="42" t="s">
        <v>945</v>
      </c>
      <c r="F772" s="38" t="s">
        <v>457</v>
      </c>
      <c r="G772" s="39"/>
      <c r="H772" s="40"/>
      <c r="I772" s="38"/>
      <c r="J772" s="35">
        <v>42617</v>
      </c>
    </row>
    <row r="773" spans="1:10">
      <c r="A773" t="str">
        <f>IF(ISNA(VLOOKUP(B773,'PERS-2016'!$B:$B,1,FALSE)),"inserire","ok")</f>
        <v>ok</v>
      </c>
      <c r="B773" t="str">
        <f t="shared" si="24"/>
        <v>rosellimichele</v>
      </c>
      <c r="C773" t="str">
        <f t="shared" si="25"/>
        <v>rosellimichele42617</v>
      </c>
      <c r="D773" s="42" t="s">
        <v>1397</v>
      </c>
      <c r="E773" s="42" t="s">
        <v>129</v>
      </c>
      <c r="F773" s="38" t="s">
        <v>1374</v>
      </c>
      <c r="G773" s="39"/>
      <c r="H773" s="40"/>
      <c r="I773" s="38"/>
      <c r="J773" s="35">
        <v>42617</v>
      </c>
    </row>
    <row r="774" spans="1:10">
      <c r="A774" t="str">
        <f>IF(ISNA(VLOOKUP(B774,'PERS-2016'!$B:$B,1,FALSE)),"inserire","ok")</f>
        <v>ok</v>
      </c>
      <c r="B774" t="str">
        <f t="shared" si="24"/>
        <v>debartoligregory</v>
      </c>
      <c r="C774" t="str">
        <f t="shared" si="25"/>
        <v>debartoligregory42617</v>
      </c>
      <c r="D774" s="42" t="s">
        <v>1398</v>
      </c>
      <c r="E774" s="42" t="s">
        <v>1399</v>
      </c>
      <c r="F774" s="38" t="s">
        <v>1374</v>
      </c>
      <c r="G774" s="39"/>
      <c r="H774" s="40"/>
      <c r="I774" s="38"/>
      <c r="J774" s="35">
        <v>42617</v>
      </c>
    </row>
    <row r="775" spans="1:10">
      <c r="A775" t="str">
        <f>IF(ISNA(VLOOKUP(B775,'PERS-2016'!$B:$B,1,FALSE)),"inserire","ok")</f>
        <v>ok</v>
      </c>
      <c r="B775" t="str">
        <f t="shared" si="24"/>
        <v>tamarindogiordano</v>
      </c>
      <c r="C775" t="str">
        <f t="shared" si="25"/>
        <v>tamarindogiordano42617</v>
      </c>
      <c r="D775" s="42" t="s">
        <v>1400</v>
      </c>
      <c r="E775" s="42" t="s">
        <v>1401</v>
      </c>
      <c r="F775" s="38" t="s">
        <v>1374</v>
      </c>
      <c r="G775" s="39"/>
      <c r="H775" s="40"/>
      <c r="I775" s="38"/>
      <c r="J775" s="35">
        <v>42617</v>
      </c>
    </row>
    <row r="776" spans="1:10">
      <c r="A776" t="str">
        <f>IF(ISNA(VLOOKUP(B776,'PERS-2016'!$B:$B,1,FALSE)),"inserire","ok")</f>
        <v>ok</v>
      </c>
      <c r="B776" t="str">
        <f t="shared" si="24"/>
        <v>Durantialessandro</v>
      </c>
      <c r="C776" t="str">
        <f t="shared" si="25"/>
        <v>Durantialessandro42617</v>
      </c>
      <c r="D776" s="42" t="s">
        <v>1243</v>
      </c>
      <c r="E776" s="42" t="s">
        <v>94</v>
      </c>
      <c r="F776" s="38" t="s">
        <v>463</v>
      </c>
      <c r="G776" s="39"/>
      <c r="H776" s="40"/>
      <c r="I776" s="38"/>
      <c r="J776" s="35">
        <v>42617</v>
      </c>
    </row>
    <row r="777" spans="1:10">
      <c r="A777" t="str">
        <f>IF(ISNA(VLOOKUP(B777,'PERS-2016'!$B:$B,1,FALSE)),"inserire","ok")</f>
        <v>ok</v>
      </c>
      <c r="B777" t="str">
        <f t="shared" si="24"/>
        <v>gueldapiergiorgio</v>
      </c>
      <c r="C777" t="str">
        <f t="shared" si="25"/>
        <v>gueldapiergiorgio42617</v>
      </c>
      <c r="D777" s="42" t="s">
        <v>934</v>
      </c>
      <c r="E777" s="42" t="s">
        <v>935</v>
      </c>
      <c r="F777" s="38" t="s">
        <v>1402</v>
      </c>
      <c r="G777" s="39"/>
      <c r="H777" s="40"/>
      <c r="I777" s="38"/>
      <c r="J777" s="35">
        <v>42617</v>
      </c>
    </row>
    <row r="778" spans="1:10">
      <c r="A778" t="str">
        <f>IF(ISNA(VLOOKUP(B778,'PERS-2016'!$B:$B,1,FALSE)),"inserire","ok")</f>
        <v>ok</v>
      </c>
      <c r="B778" t="str">
        <f t="shared" si="24"/>
        <v>gilionigabriele</v>
      </c>
      <c r="C778" t="str">
        <f t="shared" si="25"/>
        <v>gilionigabriele42617</v>
      </c>
      <c r="D778" s="42" t="s">
        <v>1403</v>
      </c>
      <c r="E778" s="42" t="s">
        <v>56</v>
      </c>
      <c r="F778" s="38" t="s">
        <v>1374</v>
      </c>
      <c r="G778" s="39"/>
      <c r="H778" s="40"/>
      <c r="I778" s="38"/>
      <c r="J778" s="35">
        <v>42617</v>
      </c>
    </row>
    <row r="779" spans="1:10">
      <c r="A779" t="str">
        <f>IF(ISNA(VLOOKUP(B779,'PERS-2016'!$B:$B,1,FALSE)),"inserire","ok")</f>
        <v>ok</v>
      </c>
      <c r="B779" t="str">
        <f t="shared" si="24"/>
        <v>bordimatteo</v>
      </c>
      <c r="C779" t="str">
        <f t="shared" si="25"/>
        <v>bordimatteo42617</v>
      </c>
      <c r="D779" s="42" t="s">
        <v>1404</v>
      </c>
      <c r="E779" s="42" t="s">
        <v>25</v>
      </c>
      <c r="F779" s="38" t="s">
        <v>1405</v>
      </c>
      <c r="G779" s="39"/>
      <c r="H779" s="40"/>
      <c r="I779" s="38"/>
      <c r="J779" s="35">
        <v>42617</v>
      </c>
    </row>
    <row r="780" spans="1:10">
      <c r="A780" t="str">
        <f>IF(ISNA(VLOOKUP(B780,'PERS-2016'!$B:$B,1,FALSE)),"inserire","ok")</f>
        <v>ok</v>
      </c>
      <c r="B780" t="str">
        <f t="shared" si="24"/>
        <v>fabbrinigiovanni</v>
      </c>
      <c r="C780" t="str">
        <f t="shared" si="25"/>
        <v>fabbrinigiovanni42617</v>
      </c>
      <c r="D780" s="42" t="s">
        <v>1406</v>
      </c>
      <c r="E780" s="42" t="s">
        <v>46</v>
      </c>
      <c r="F780" s="38" t="s">
        <v>1405</v>
      </c>
      <c r="G780" s="39"/>
      <c r="H780" s="41" t="s">
        <v>1407</v>
      </c>
      <c r="I780" s="38"/>
      <c r="J780" s="35">
        <v>42617</v>
      </c>
    </row>
    <row r="781" spans="1:10">
      <c r="A781" t="str">
        <f>IF(ISNA(VLOOKUP(B781,'PERS-2016'!$B:$B,1,FALSE)),"inserire","ok")</f>
        <v>ok</v>
      </c>
      <c r="B781" t="str">
        <f t="shared" si="24"/>
        <v>fabbrinidavide</v>
      </c>
      <c r="C781" t="str">
        <f t="shared" si="25"/>
        <v>fabbrinidavide42617</v>
      </c>
      <c r="D781" s="42" t="s">
        <v>1406</v>
      </c>
      <c r="E781" s="42" t="s">
        <v>42</v>
      </c>
      <c r="F781" s="38" t="s">
        <v>1405</v>
      </c>
      <c r="G781" s="39"/>
      <c r="H781" s="40" t="s">
        <v>1408</v>
      </c>
      <c r="I781" s="38"/>
      <c r="J781" s="35">
        <v>42617</v>
      </c>
    </row>
    <row r="782" spans="1:10">
      <c r="A782" t="str">
        <f>IF(ISNA(VLOOKUP(B782,'PERS-2016'!$B:$B,1,FALSE)),"inserire","ok")</f>
        <v>ok</v>
      </c>
      <c r="B782" t="str">
        <f t="shared" si="24"/>
        <v>gambinisimone</v>
      </c>
      <c r="C782" t="str">
        <f t="shared" si="25"/>
        <v>gambinisimone42617</v>
      </c>
      <c r="D782" s="42" t="s">
        <v>1409</v>
      </c>
      <c r="E782" s="42" t="s">
        <v>61</v>
      </c>
      <c r="F782" s="38" t="s">
        <v>1374</v>
      </c>
      <c r="G782" s="39"/>
      <c r="H782" s="40"/>
      <c r="I782" s="38"/>
      <c r="J782" s="35">
        <v>42617</v>
      </c>
    </row>
    <row r="783" spans="1:10">
      <c r="A783" t="str">
        <f>IF(ISNA(VLOOKUP(B783,'PERS-2016'!$B:$B,1,FALSE)),"inserire","ok")</f>
        <v>ok</v>
      </c>
      <c r="B783" t="str">
        <f t="shared" si="24"/>
        <v>damianimirco</v>
      </c>
      <c r="C783" t="str">
        <f t="shared" si="25"/>
        <v>damianimirco42617</v>
      </c>
      <c r="D783" s="42" t="s">
        <v>1316</v>
      </c>
      <c r="E783" s="42" t="s">
        <v>164</v>
      </c>
      <c r="F783" s="38" t="s">
        <v>1374</v>
      </c>
      <c r="G783" s="39"/>
      <c r="H783" s="40"/>
      <c r="I783" s="38"/>
      <c r="J783" s="35">
        <v>42617</v>
      </c>
    </row>
    <row r="784" spans="1:10">
      <c r="A784" t="str">
        <f>IF(ISNA(VLOOKUP(B784,'PERS-2016'!$B:$B,1,FALSE)),"inserire","ok")</f>
        <v>ok</v>
      </c>
      <c r="B784" t="str">
        <f t="shared" si="24"/>
        <v>dimatteofrancesco</v>
      </c>
      <c r="C784" t="str">
        <f t="shared" si="25"/>
        <v>dimatteofrancesco42617</v>
      </c>
      <c r="D784" s="42" t="s">
        <v>1410</v>
      </c>
      <c r="E784" s="42" t="s">
        <v>23</v>
      </c>
      <c r="F784" s="38" t="s">
        <v>1374</v>
      </c>
      <c r="G784" s="39"/>
      <c r="H784" s="40"/>
      <c r="I784" s="38"/>
      <c r="J784" s="35">
        <v>42617</v>
      </c>
    </row>
    <row r="785" spans="1:10">
      <c r="A785" t="str">
        <f>IF(ISNA(VLOOKUP(B785,'PERS-2016'!$B:$B,1,FALSE)),"inserire","ok")</f>
        <v>ok</v>
      </c>
      <c r="B785" t="str">
        <f t="shared" si="24"/>
        <v>marchionnimassimo</v>
      </c>
      <c r="C785" t="str">
        <f t="shared" si="25"/>
        <v>marchionnimassimo42617</v>
      </c>
      <c r="D785" s="42" t="s">
        <v>1411</v>
      </c>
      <c r="E785" s="42" t="s">
        <v>142</v>
      </c>
      <c r="F785" s="38" t="s">
        <v>1377</v>
      </c>
      <c r="G785" s="39"/>
      <c r="H785" s="40"/>
      <c r="I785" s="38"/>
      <c r="J785" s="35">
        <v>42617</v>
      </c>
    </row>
    <row r="786" spans="1:10">
      <c r="A786" t="str">
        <f>IF(ISNA(VLOOKUP(B786,'PERS-2016'!$B:$B,1,FALSE)),"inserire","ok")</f>
        <v>ok</v>
      </c>
      <c r="B786" t="str">
        <f t="shared" si="24"/>
        <v>giovanelliluca</v>
      </c>
      <c r="C786" t="str">
        <f t="shared" si="25"/>
        <v>giovanelliluca42617</v>
      </c>
      <c r="D786" s="42" t="s">
        <v>132</v>
      </c>
      <c r="E786" s="42" t="s">
        <v>11</v>
      </c>
      <c r="F786" s="38" t="s">
        <v>1374</v>
      </c>
      <c r="G786" s="39"/>
      <c r="H786" s="40"/>
      <c r="I786" s="38"/>
      <c r="J786" s="35">
        <v>42617</v>
      </c>
    </row>
    <row r="787" spans="1:10">
      <c r="A787" t="str">
        <f>IF(ISNA(VLOOKUP(B787,'PERS-2016'!$B:$B,1,FALSE)),"inserire","ok")</f>
        <v>ok</v>
      </c>
      <c r="B787" t="str">
        <f t="shared" si="24"/>
        <v>burattinimarco</v>
      </c>
      <c r="C787" t="str">
        <f t="shared" si="25"/>
        <v>burattinimarco42617</v>
      </c>
      <c r="D787" s="42" t="s">
        <v>1412</v>
      </c>
      <c r="E787" s="42" t="s">
        <v>58</v>
      </c>
      <c r="F787" s="38" t="s">
        <v>1374</v>
      </c>
      <c r="G787" s="39"/>
      <c r="H787" s="40"/>
      <c r="I787" s="38"/>
      <c r="J787" s="35">
        <v>42617</v>
      </c>
    </row>
    <row r="788" spans="1:10">
      <c r="A788" t="str">
        <f>IF(ISNA(VLOOKUP(B788,'PERS-2016'!$B:$B,1,FALSE)),"inserire","ok")</f>
        <v>ok</v>
      </c>
      <c r="B788" t="str">
        <f t="shared" si="24"/>
        <v>battagliarosario</v>
      </c>
      <c r="C788" t="str">
        <f t="shared" si="25"/>
        <v>battagliarosario42617</v>
      </c>
      <c r="D788" s="42" t="s">
        <v>34</v>
      </c>
      <c r="E788" s="38" t="s">
        <v>1413</v>
      </c>
      <c r="F788" s="38" t="s">
        <v>462</v>
      </c>
      <c r="G788" s="39"/>
      <c r="H788" s="40"/>
      <c r="I788" s="38"/>
      <c r="J788" s="35">
        <v>42617</v>
      </c>
    </row>
    <row r="789" spans="1:10">
      <c r="A789" t="str">
        <f>IF(ISNA(VLOOKUP(B789,'PERS-2016'!$B:$B,1,FALSE)),"inserire","ok")</f>
        <v>ok</v>
      </c>
      <c r="B789" t="str">
        <f t="shared" si="24"/>
        <v>bologniniSamuele</v>
      </c>
      <c r="C789" t="str">
        <f t="shared" si="25"/>
        <v>bologniniSamuele42617</v>
      </c>
      <c r="D789" s="42" t="s">
        <v>1414</v>
      </c>
      <c r="E789" s="38" t="s">
        <v>1115</v>
      </c>
      <c r="F789" s="38" t="s">
        <v>1374</v>
      </c>
      <c r="G789" s="39"/>
      <c r="H789" s="40"/>
      <c r="I789" s="38"/>
      <c r="J789" s="35">
        <v>42617</v>
      </c>
    </row>
    <row r="790" spans="1:10">
      <c r="A790" t="str">
        <f>IF(ISNA(VLOOKUP(B790,'PERS-2016'!$B:$B,1,FALSE)),"inserire","ok")</f>
        <v>ok</v>
      </c>
      <c r="B790" t="str">
        <f t="shared" si="24"/>
        <v>eliaemanuele</v>
      </c>
      <c r="C790" t="str">
        <f t="shared" si="25"/>
        <v>eliaemanuele42617</v>
      </c>
      <c r="D790" s="38" t="s">
        <v>96</v>
      </c>
      <c r="E790" s="38" t="s">
        <v>95</v>
      </c>
      <c r="F790" s="38" t="s">
        <v>1377</v>
      </c>
      <c r="G790" s="39"/>
      <c r="H790" s="40"/>
      <c r="I790" s="38"/>
      <c r="J790" s="35">
        <v>42617</v>
      </c>
    </row>
    <row r="791" spans="1:10">
      <c r="A791" t="str">
        <f>IF(ISNA(VLOOKUP(B791,'PERS-2016'!$B:$B,1,FALSE)),"inserire","ok")</f>
        <v>ok</v>
      </c>
      <c r="B791" t="str">
        <f t="shared" si="24"/>
        <v>belluccidavide</v>
      </c>
      <c r="C791" t="str">
        <f t="shared" si="25"/>
        <v>belluccidavide42617</v>
      </c>
      <c r="D791" s="38" t="s">
        <v>40</v>
      </c>
      <c r="E791" s="38" t="s">
        <v>42</v>
      </c>
      <c r="F791" s="38" t="s">
        <v>1374</v>
      </c>
      <c r="G791" s="39"/>
      <c r="H791" s="40"/>
      <c r="I791" s="38"/>
      <c r="J791" s="35">
        <v>42617</v>
      </c>
    </row>
    <row r="792" spans="1:10">
      <c r="A792" t="str">
        <f>IF(ISNA(VLOOKUP(B792,'PERS-2016'!$B:$B,1,FALSE)),"inserire","ok")</f>
        <v>ok</v>
      </c>
      <c r="B792" t="str">
        <f t="shared" si="24"/>
        <v>cardinalimarco</v>
      </c>
      <c r="C792" t="str">
        <f t="shared" si="25"/>
        <v>cardinalimarco42624</v>
      </c>
      <c r="D792" s="1" t="s">
        <v>68</v>
      </c>
      <c r="E792" s="1" t="s">
        <v>58</v>
      </c>
      <c r="F792" s="1" t="s">
        <v>458</v>
      </c>
      <c r="G792" s="8"/>
      <c r="H792" s="9" t="s">
        <v>524</v>
      </c>
      <c r="I792" s="1">
        <v>3388810240</v>
      </c>
      <c r="J792" s="35">
        <v>42624</v>
      </c>
    </row>
    <row r="793" spans="1:10">
      <c r="A793" t="str">
        <f>IF(ISNA(VLOOKUP(B793,'PERS-2016'!$B:$B,1,FALSE)),"inserire","ok")</f>
        <v>ok</v>
      </c>
      <c r="B793" t="str">
        <f t="shared" si="24"/>
        <v>guidimassimo</v>
      </c>
      <c r="C793" t="str">
        <f t="shared" si="25"/>
        <v>guidimassimo42624</v>
      </c>
      <c r="D793" s="5" t="s">
        <v>141</v>
      </c>
      <c r="E793" s="5" t="s">
        <v>142</v>
      </c>
      <c r="F793" s="5" t="s">
        <v>472</v>
      </c>
      <c r="G793" s="8"/>
      <c r="H793" s="1"/>
      <c r="I793" s="1"/>
      <c r="J793" s="35">
        <v>42624</v>
      </c>
    </row>
    <row r="794" spans="1:10">
      <c r="A794" t="str">
        <f>IF(ISNA(VLOOKUP(B794,'PERS-2016'!$B:$B,1,FALSE)),"inserire","ok")</f>
        <v>ok</v>
      </c>
      <c r="B794" t="str">
        <f t="shared" si="24"/>
        <v>priolifrancesco</v>
      </c>
      <c r="C794" t="str">
        <f t="shared" si="25"/>
        <v>priolifrancesco42624</v>
      </c>
      <c r="D794" s="5" t="s">
        <v>200</v>
      </c>
      <c r="E794" s="5" t="s">
        <v>23</v>
      </c>
      <c r="F794" s="5" t="s">
        <v>467</v>
      </c>
      <c r="G794" s="8">
        <v>160986139</v>
      </c>
      <c r="H794" s="9" t="s">
        <v>600</v>
      </c>
      <c r="I794" s="1">
        <v>3281184799</v>
      </c>
      <c r="J794" s="35">
        <v>42624</v>
      </c>
    </row>
    <row r="795" spans="1:10">
      <c r="A795" t="str">
        <f>IF(ISNA(VLOOKUP(B795,'PERS-2016'!$B:$B,1,FALSE)),"inserire","ok")</f>
        <v>ok</v>
      </c>
      <c r="B795" t="str">
        <f t="shared" si="24"/>
        <v>andrucciolidavide</v>
      </c>
      <c r="C795" t="str">
        <f t="shared" si="25"/>
        <v>andrucciolidavide42624</v>
      </c>
      <c r="D795" s="1" t="s">
        <v>929</v>
      </c>
      <c r="E795" s="1" t="s">
        <v>42</v>
      </c>
      <c r="F795" s="5" t="s">
        <v>646</v>
      </c>
      <c r="G795" s="1"/>
      <c r="H795" s="1"/>
      <c r="I795" s="1"/>
      <c r="J795" s="35">
        <v>42624</v>
      </c>
    </row>
    <row r="796" spans="1:10">
      <c r="A796" t="str">
        <f>IF(ISNA(VLOOKUP(B796,'PERS-2016'!$B:$B,1,FALSE)),"inserire","ok")</f>
        <v>ok</v>
      </c>
      <c r="B796" t="str">
        <f t="shared" si="24"/>
        <v>allegrucciandrea</v>
      </c>
      <c r="C796" t="str">
        <f t="shared" si="25"/>
        <v>allegrucciandrea42624</v>
      </c>
      <c r="D796" s="1" t="s">
        <v>786</v>
      </c>
      <c r="E796" s="1" t="s">
        <v>76</v>
      </c>
      <c r="F796" s="1" t="s">
        <v>646</v>
      </c>
      <c r="G796" s="8"/>
      <c r="H796" s="9"/>
      <c r="I796" s="1"/>
      <c r="J796" s="35">
        <v>42624</v>
      </c>
    </row>
    <row r="797" spans="1:10">
      <c r="A797" t="str">
        <f>IF(ISNA(VLOOKUP(B797,'PERS-2016'!$B:$B,1,FALSE)),"inserire","ok")</f>
        <v>ok</v>
      </c>
      <c r="B797" t="str">
        <f t="shared" si="24"/>
        <v>foschigianfranco</v>
      </c>
      <c r="C797" t="str">
        <f t="shared" si="25"/>
        <v>foschigianfranco42624</v>
      </c>
      <c r="D797" s="5" t="s">
        <v>110</v>
      </c>
      <c r="E797" s="5" t="s">
        <v>943</v>
      </c>
      <c r="F797" s="5" t="s">
        <v>475</v>
      </c>
      <c r="G797" s="8">
        <v>7838662</v>
      </c>
      <c r="H797" s="1"/>
      <c r="I797" s="1"/>
      <c r="J797" s="35">
        <v>42624</v>
      </c>
    </row>
    <row r="798" spans="1:10">
      <c r="A798" t="str">
        <f>IF(ISNA(VLOOKUP(B798,'PERS-2016'!$B:$B,1,FALSE)),"inserire","ok")</f>
        <v>ok</v>
      </c>
      <c r="B798" t="str">
        <f t="shared" si="24"/>
        <v>faragonalucio</v>
      </c>
      <c r="C798" t="str">
        <f t="shared" si="25"/>
        <v>faragonalucio42624</v>
      </c>
      <c r="D798" s="1" t="s">
        <v>831</v>
      </c>
      <c r="E798" s="1" t="s">
        <v>832</v>
      </c>
      <c r="F798" s="1" t="s">
        <v>464</v>
      </c>
      <c r="G798" s="8"/>
      <c r="H798" s="1"/>
      <c r="I798" s="1"/>
      <c r="J798" s="35">
        <v>42624</v>
      </c>
    </row>
    <row r="799" spans="1:10">
      <c r="A799" t="str">
        <f>IF(ISNA(VLOOKUP(B799,'PERS-2016'!$B:$B,1,FALSE)),"inserire","ok")</f>
        <v>ok</v>
      </c>
      <c r="B799" t="str">
        <f t="shared" si="24"/>
        <v>cosentinovincenzo</v>
      </c>
      <c r="C799" t="str">
        <f t="shared" si="25"/>
        <v>cosentinovincenzo42624</v>
      </c>
      <c r="D799" s="1" t="s">
        <v>80</v>
      </c>
      <c r="E799" s="1" t="s">
        <v>81</v>
      </c>
      <c r="F799" s="1" t="s">
        <v>463</v>
      </c>
      <c r="G799" s="8">
        <v>150909383</v>
      </c>
      <c r="H799" s="9" t="s">
        <v>531</v>
      </c>
      <c r="I799" s="1">
        <v>3471468825</v>
      </c>
      <c r="J799" s="35">
        <v>42624</v>
      </c>
    </row>
    <row r="800" spans="1:10">
      <c r="A800" t="str">
        <f>IF(ISNA(VLOOKUP(B800,'PERS-2016'!$B:$B,1,FALSE)),"inserire","ok")</f>
        <v>ok</v>
      </c>
      <c r="B800" t="str">
        <f t="shared" si="24"/>
        <v>caldariroberto</v>
      </c>
      <c r="C800" t="str">
        <f t="shared" si="25"/>
        <v>caldariroberto42624</v>
      </c>
      <c r="D800" s="1" t="s">
        <v>805</v>
      </c>
      <c r="E800" s="1" t="s">
        <v>157</v>
      </c>
      <c r="F800" s="1" t="s">
        <v>961</v>
      </c>
      <c r="G800" s="1">
        <v>161003566</v>
      </c>
      <c r="H800" s="1"/>
      <c r="I800" s="1"/>
      <c r="J800" s="35">
        <v>42624</v>
      </c>
    </row>
    <row r="801" spans="1:10">
      <c r="A801" t="str">
        <f>IF(ISNA(VLOOKUP(B801,'PERS-2016'!$B:$B,1,FALSE)),"inserire","ok")</f>
        <v>ok</v>
      </c>
      <c r="B801" t="str">
        <f t="shared" si="24"/>
        <v>sistimichele</v>
      </c>
      <c r="C801" t="str">
        <f t="shared" si="25"/>
        <v>sistimichele42624</v>
      </c>
      <c r="D801" s="5" t="s">
        <v>225</v>
      </c>
      <c r="E801" s="5" t="s">
        <v>129</v>
      </c>
      <c r="F801" s="5" t="s">
        <v>458</v>
      </c>
      <c r="G801" s="8"/>
      <c r="H801" s="9" t="s">
        <v>617</v>
      </c>
      <c r="I801" s="1">
        <v>3472974405</v>
      </c>
      <c r="J801" s="35">
        <v>42624</v>
      </c>
    </row>
    <row r="802" spans="1:10">
      <c r="A802" t="str">
        <f>IF(ISNA(VLOOKUP(B802,'PERS-2016'!$B:$B,1,FALSE)),"inserire","ok")</f>
        <v>ok</v>
      </c>
      <c r="B802" t="str">
        <f t="shared" si="24"/>
        <v>palombipierino</v>
      </c>
      <c r="C802" t="str">
        <f t="shared" si="25"/>
        <v>palombipierino42624</v>
      </c>
      <c r="D802" s="1" t="s">
        <v>182</v>
      </c>
      <c r="E802" s="1" t="s">
        <v>183</v>
      </c>
      <c r="F802" s="1" t="s">
        <v>461</v>
      </c>
      <c r="G802" s="8">
        <v>151144237</v>
      </c>
      <c r="H802" s="9" t="s">
        <v>589</v>
      </c>
      <c r="I802" s="1">
        <v>3389302039</v>
      </c>
      <c r="J802" s="35">
        <v>42624</v>
      </c>
    </row>
    <row r="803" spans="1:10">
      <c r="A803" t="str">
        <f>IF(ISNA(VLOOKUP(B803,'PERS-2016'!$B:$B,1,FALSE)),"inserire","ok")</f>
        <v>ok</v>
      </c>
      <c r="B803" t="str">
        <f t="shared" si="24"/>
        <v>silvestrierwin</v>
      </c>
      <c r="C803" t="str">
        <f t="shared" si="25"/>
        <v>silvestrierwin42624</v>
      </c>
      <c r="D803" s="1" t="s">
        <v>221</v>
      </c>
      <c r="E803" s="1" t="s">
        <v>222</v>
      </c>
      <c r="F803" s="1" t="s">
        <v>463</v>
      </c>
      <c r="G803" s="8"/>
      <c r="H803" s="9" t="s">
        <v>616</v>
      </c>
      <c r="I803" s="1">
        <v>3939811575</v>
      </c>
      <c r="J803" s="35">
        <v>42624</v>
      </c>
    </row>
    <row r="804" spans="1:10">
      <c r="A804" t="str">
        <f>IF(ISNA(VLOOKUP(B804,'PERS-2016'!$B:$B,1,FALSE)),"inserire","ok")</f>
        <v>ok</v>
      </c>
      <c r="B804" t="str">
        <f t="shared" si="24"/>
        <v>taveliluigi</v>
      </c>
      <c r="C804" t="str">
        <f t="shared" si="25"/>
        <v>taveliluigi42624</v>
      </c>
      <c r="D804" s="1" t="s">
        <v>230</v>
      </c>
      <c r="E804" s="1" t="s">
        <v>231</v>
      </c>
      <c r="F804" s="1" t="s">
        <v>458</v>
      </c>
      <c r="G804" s="8"/>
      <c r="H804" s="9" t="s">
        <v>620</v>
      </c>
      <c r="I804" s="1">
        <v>3280522091</v>
      </c>
      <c r="J804" s="35">
        <v>42624</v>
      </c>
    </row>
    <row r="805" spans="1:10">
      <c r="A805" t="str">
        <f>IF(ISNA(VLOOKUP(B805,'PERS-2016'!$B:$B,1,FALSE)),"inserire","ok")</f>
        <v>ok</v>
      </c>
      <c r="B805" t="str">
        <f t="shared" si="24"/>
        <v>fassamario</v>
      </c>
      <c r="C805" t="str">
        <f t="shared" si="25"/>
        <v>fassamario42624</v>
      </c>
      <c r="D805" s="1" t="s">
        <v>103</v>
      </c>
      <c r="E805" s="1" t="s">
        <v>104</v>
      </c>
      <c r="F805" s="1" t="s">
        <v>458</v>
      </c>
      <c r="G805" s="8"/>
      <c r="H805" s="9" t="s">
        <v>542</v>
      </c>
      <c r="I805" s="1">
        <v>3280586724</v>
      </c>
      <c r="J805" s="35">
        <v>42624</v>
      </c>
    </row>
    <row r="806" spans="1:10">
      <c r="A806" t="str">
        <f>IF(ISNA(VLOOKUP(B806,'PERS-2016'!$B:$B,1,FALSE)),"inserire","ok")</f>
        <v>ok</v>
      </c>
      <c r="B806" t="str">
        <f t="shared" si="24"/>
        <v>balduccilidiano</v>
      </c>
      <c r="C806" t="str">
        <f t="shared" si="25"/>
        <v>balduccilidiano42624</v>
      </c>
      <c r="D806" s="1" t="s">
        <v>922</v>
      </c>
      <c r="E806" s="1" t="s">
        <v>923</v>
      </c>
      <c r="F806" s="1" t="s">
        <v>962</v>
      </c>
      <c r="G806" s="1"/>
      <c r="H806" s="1"/>
      <c r="I806" s="1"/>
      <c r="J806" s="35">
        <v>42624</v>
      </c>
    </row>
    <row r="807" spans="1:10">
      <c r="A807" t="str">
        <f>IF(ISNA(VLOOKUP(B807,'PERS-2016'!$B:$B,1,FALSE)),"inserire","ok")</f>
        <v>ok</v>
      </c>
      <c r="B807" t="str">
        <f t="shared" si="24"/>
        <v>campagnadaniele</v>
      </c>
      <c r="C807" t="str">
        <f t="shared" si="25"/>
        <v>campagnadaniele42624</v>
      </c>
      <c r="D807" s="1" t="s">
        <v>62</v>
      </c>
      <c r="E807" s="1" t="s">
        <v>63</v>
      </c>
      <c r="F807" s="1" t="s">
        <v>461</v>
      </c>
      <c r="G807" s="8">
        <v>161039462</v>
      </c>
      <c r="H807" s="1"/>
      <c r="I807" s="1"/>
      <c r="J807" s="35">
        <v>42624</v>
      </c>
    </row>
    <row r="808" spans="1:10">
      <c r="A808" t="str">
        <f>IF(ISNA(VLOOKUP(B808,'PERS-2016'!$B:$B,1,FALSE)),"inserire","ok")</f>
        <v>ok</v>
      </c>
      <c r="B808" t="str">
        <f t="shared" si="24"/>
        <v>dilellamassimiliano</v>
      </c>
      <c r="C808" t="str">
        <f t="shared" si="25"/>
        <v>dilellamassimiliano42624</v>
      </c>
      <c r="D808" s="5" t="s">
        <v>1013</v>
      </c>
      <c r="E808" s="1" t="s">
        <v>847</v>
      </c>
      <c r="F808" s="5" t="s">
        <v>646</v>
      </c>
      <c r="G808" s="10"/>
      <c r="H808" s="11"/>
      <c r="I808" s="5"/>
      <c r="J808" s="35">
        <v>42624</v>
      </c>
    </row>
    <row r="809" spans="1:10">
      <c r="A809" t="str">
        <f>IF(ISNA(VLOOKUP(B809,'PERS-2016'!$B:$B,1,FALSE)),"inserire","ok")</f>
        <v>ok</v>
      </c>
      <c r="B809" t="str">
        <f t="shared" si="24"/>
        <v>venturinieraldo</v>
      </c>
      <c r="C809" t="str">
        <f t="shared" si="25"/>
        <v>venturinieraldo42624</v>
      </c>
      <c r="D809" s="1" t="s">
        <v>246</v>
      </c>
      <c r="E809" s="1" t="s">
        <v>247</v>
      </c>
      <c r="F809" s="1" t="s">
        <v>488</v>
      </c>
      <c r="G809" s="8">
        <v>7838829</v>
      </c>
      <c r="H809" s="1"/>
      <c r="I809" s="1"/>
      <c r="J809" s="35">
        <v>42624</v>
      </c>
    </row>
    <row r="810" spans="1:10">
      <c r="A810" t="str">
        <f>IF(ISNA(VLOOKUP(B810,'PERS-2016'!$B:$B,1,FALSE)),"inserire","ok")</f>
        <v>ok</v>
      </c>
      <c r="B810" t="str">
        <f t="shared" si="24"/>
        <v>ligimarco</v>
      </c>
      <c r="C810" t="str">
        <f t="shared" si="25"/>
        <v>ligimarco42624</v>
      </c>
      <c r="D810" s="1" t="s">
        <v>148</v>
      </c>
      <c r="E810" s="1" t="s">
        <v>58</v>
      </c>
      <c r="F810" s="1" t="s">
        <v>461</v>
      </c>
      <c r="G810" s="8" t="s">
        <v>573</v>
      </c>
      <c r="H810" s="1"/>
      <c r="I810" s="1"/>
      <c r="J810" s="35">
        <v>42624</v>
      </c>
    </row>
    <row r="811" spans="1:10">
      <c r="A811" t="str">
        <f>IF(ISNA(VLOOKUP(B811,'PERS-2016'!$B:$B,1,FALSE)),"inserire","ok")</f>
        <v>ok</v>
      </c>
      <c r="B811" t="str">
        <f t="shared" si="24"/>
        <v>grossienrico</v>
      </c>
      <c r="C811" t="str">
        <f t="shared" si="25"/>
        <v>grossienrico42624</v>
      </c>
      <c r="D811" s="1" t="s">
        <v>137</v>
      </c>
      <c r="E811" s="1" t="s">
        <v>138</v>
      </c>
      <c r="F811" s="1" t="s">
        <v>461</v>
      </c>
      <c r="G811" s="8">
        <v>161039463</v>
      </c>
      <c r="H811" s="9" t="s">
        <v>568</v>
      </c>
      <c r="I811" s="1">
        <v>3394869869</v>
      </c>
      <c r="J811" s="35">
        <v>42624</v>
      </c>
    </row>
    <row r="812" spans="1:10">
      <c r="A812" t="str">
        <f>IF(ISNA(VLOOKUP(B812,'PERS-2016'!$B:$B,1,FALSE)),"inserire","ok")</f>
        <v>ok</v>
      </c>
      <c r="B812" t="str">
        <f t="shared" si="24"/>
        <v>pratelliivan</v>
      </c>
      <c r="C812" t="str">
        <f t="shared" si="25"/>
        <v>pratelliivan42624</v>
      </c>
      <c r="D812" s="1" t="s">
        <v>197</v>
      </c>
      <c r="E812" s="1" t="s">
        <v>198</v>
      </c>
      <c r="F812" s="1" t="s">
        <v>461</v>
      </c>
      <c r="G812" s="8">
        <v>161045269</v>
      </c>
      <c r="H812" s="1"/>
      <c r="I812" s="1"/>
      <c r="J812" s="35">
        <v>42624</v>
      </c>
    </row>
    <row r="813" spans="1:10">
      <c r="A813" t="str">
        <f>IF(ISNA(VLOOKUP(B813,'PERS-2016'!$B:$B,1,FALSE)),"inserire","ok")</f>
        <v>ok</v>
      </c>
      <c r="B813" t="str">
        <f t="shared" si="24"/>
        <v>Simoncinimarco</v>
      </c>
      <c r="C813" t="str">
        <f t="shared" si="25"/>
        <v>Simoncinimarco42624</v>
      </c>
      <c r="D813" s="5" t="s">
        <v>224</v>
      </c>
      <c r="E813" s="1" t="s">
        <v>58</v>
      </c>
      <c r="F813" s="5" t="s">
        <v>646</v>
      </c>
      <c r="G813" s="10"/>
      <c r="H813" s="5"/>
      <c r="I813" s="5"/>
      <c r="J813" s="35">
        <v>42624</v>
      </c>
    </row>
    <row r="814" spans="1:10">
      <c r="A814" t="str">
        <f>IF(ISNA(VLOOKUP(B814,'PERS-2016'!$B:$B,1,FALSE)),"inserire","ok")</f>
        <v>ok</v>
      </c>
      <c r="B814" t="str">
        <f t="shared" si="24"/>
        <v>maggioliermanno</v>
      </c>
      <c r="C814" t="str">
        <f t="shared" si="25"/>
        <v>maggioliermanno42624</v>
      </c>
      <c r="D814" s="1" t="s">
        <v>152</v>
      </c>
      <c r="E814" s="1" t="s">
        <v>153</v>
      </c>
      <c r="F814" s="1" t="s">
        <v>458</v>
      </c>
      <c r="G814" s="8"/>
      <c r="H814" s="1"/>
      <c r="I814" s="1">
        <v>3478868144</v>
      </c>
      <c r="J814" s="35">
        <v>42624</v>
      </c>
    </row>
    <row r="815" spans="1:10">
      <c r="A815" t="str">
        <f>IF(ISNA(VLOOKUP(B815,'PERS-2016'!$B:$B,1,FALSE)),"inserire","ok")</f>
        <v>ok</v>
      </c>
      <c r="B815" t="str">
        <f t="shared" si="24"/>
        <v>bertinifederico</v>
      </c>
      <c r="C815" t="str">
        <f t="shared" si="25"/>
        <v>bertinifederico42624</v>
      </c>
      <c r="D815" s="42" t="s">
        <v>1384</v>
      </c>
      <c r="E815" s="42" t="s">
        <v>891</v>
      </c>
      <c r="F815" s="38" t="s">
        <v>464</v>
      </c>
      <c r="G815" s="39"/>
      <c r="H815" s="41" t="s">
        <v>1385</v>
      </c>
      <c r="I815" s="38"/>
      <c r="J815" s="35">
        <v>42624</v>
      </c>
    </row>
    <row r="816" spans="1:10">
      <c r="A816" t="str">
        <f>IF(ISNA(VLOOKUP(B816,'PERS-2016'!$B:$B,1,FALSE)),"inserire","ok")</f>
        <v>ok</v>
      </c>
      <c r="B816" t="str">
        <f t="shared" si="24"/>
        <v>liviantonello</v>
      </c>
      <c r="C816" t="str">
        <f t="shared" si="25"/>
        <v>liviantonello42624</v>
      </c>
      <c r="D816" s="1" t="s">
        <v>149</v>
      </c>
      <c r="E816" s="1" t="s">
        <v>150</v>
      </c>
      <c r="F816" s="1" t="s">
        <v>467</v>
      </c>
      <c r="G816" s="8"/>
      <c r="H816" s="9" t="s">
        <v>574</v>
      </c>
      <c r="I816" s="1">
        <v>3383875695</v>
      </c>
      <c r="J816" s="35">
        <v>42624</v>
      </c>
    </row>
    <row r="817" spans="1:10">
      <c r="A817" t="str">
        <f>IF(ISNA(VLOOKUP(B817,'PERS-2016'!$B:$B,1,FALSE)),"inserire","ok")</f>
        <v>ok</v>
      </c>
      <c r="B817" t="str">
        <f t="shared" si="24"/>
        <v>GuerraMarco</v>
      </c>
      <c r="C817" t="str">
        <f t="shared" si="25"/>
        <v>GuerraMarco42624</v>
      </c>
      <c r="D817" s="5" t="s">
        <v>1248</v>
      </c>
      <c r="E817" s="1" t="s">
        <v>1043</v>
      </c>
      <c r="F817" s="5" t="s">
        <v>646</v>
      </c>
      <c r="G817" s="10"/>
      <c r="H817" s="5"/>
      <c r="I817" s="5"/>
      <c r="J817" s="35">
        <v>42624</v>
      </c>
    </row>
    <row r="818" spans="1:10">
      <c r="A818" t="str">
        <f>IF(ISNA(VLOOKUP(B818,'PERS-2016'!$B:$B,1,FALSE)),"inserire","ok")</f>
        <v>ok</v>
      </c>
      <c r="B818" t="str">
        <f t="shared" si="24"/>
        <v>pratellirobertino</v>
      </c>
      <c r="C818" t="str">
        <f t="shared" si="25"/>
        <v>pratellirobertino42624</v>
      </c>
      <c r="D818" s="5" t="s">
        <v>197</v>
      </c>
      <c r="E818" s="1" t="s">
        <v>1445</v>
      </c>
      <c r="F818" s="1"/>
      <c r="G818" s="1"/>
      <c r="H818" s="1"/>
      <c r="I818" s="1"/>
      <c r="J818" s="35">
        <v>42624</v>
      </c>
    </row>
    <row r="819" spans="1:10">
      <c r="A819" t="str">
        <f>IF(ISNA(VLOOKUP(B819,'PERS-2016'!$B:$B,1,FALSE)),"inserire","ok")</f>
        <v>ok</v>
      </c>
      <c r="B819" t="str">
        <f t="shared" si="24"/>
        <v>carbonigiuseppe</v>
      </c>
      <c r="C819" t="str">
        <f t="shared" si="25"/>
        <v>carbonigiuseppe42624</v>
      </c>
      <c r="D819" s="1" t="s">
        <v>64</v>
      </c>
      <c r="E819" s="1" t="s">
        <v>65</v>
      </c>
      <c r="F819" s="1" t="s">
        <v>465</v>
      </c>
      <c r="G819" s="8">
        <v>7838356</v>
      </c>
      <c r="H819" s="1"/>
      <c r="I819" s="1"/>
      <c r="J819" s="35">
        <v>42624</v>
      </c>
    </row>
    <row r="820" spans="1:10">
      <c r="A820" t="str">
        <f>IF(ISNA(VLOOKUP(B820,'PERS-2016'!$B:$B,1,FALSE)),"inserire","ok")</f>
        <v>ok</v>
      </c>
      <c r="B820" t="str">
        <f t="shared" si="24"/>
        <v>saluccimassimo</v>
      </c>
      <c r="C820" t="str">
        <f t="shared" si="25"/>
        <v>saluccimassimo42624</v>
      </c>
      <c r="D820" s="1" t="s">
        <v>882</v>
      </c>
      <c r="E820" s="1" t="s">
        <v>142</v>
      </c>
      <c r="F820" s="22" t="s">
        <v>458</v>
      </c>
      <c r="G820" s="23"/>
      <c r="H820" s="24"/>
      <c r="I820" s="22"/>
      <c r="J820" s="35">
        <v>42624</v>
      </c>
    </row>
    <row r="821" spans="1:10">
      <c r="A821" t="str">
        <f>IF(ISNA(VLOOKUP(B821,'PERS-2016'!$B:$B,1,FALSE)),"inserire","ok")</f>
        <v>ok</v>
      </c>
      <c r="B821" t="str">
        <f t="shared" si="24"/>
        <v>salucciluca</v>
      </c>
      <c r="C821" t="str">
        <f t="shared" si="25"/>
        <v>salucciluca42624</v>
      </c>
      <c r="D821" s="1" t="s">
        <v>882</v>
      </c>
      <c r="E821" s="1" t="s">
        <v>11</v>
      </c>
      <c r="F821" s="22" t="s">
        <v>458</v>
      </c>
      <c r="G821" s="23"/>
      <c r="H821" s="22"/>
      <c r="I821" s="22"/>
      <c r="J821" s="35">
        <v>42624</v>
      </c>
    </row>
    <row r="822" spans="1:10">
      <c r="A822" t="str">
        <f>IF(ISNA(VLOOKUP(B822,'PERS-2016'!$B:$B,1,FALSE)),"inserire","ok")</f>
        <v>ok</v>
      </c>
      <c r="B822" t="str">
        <f t="shared" si="24"/>
        <v>bartolifabrice</v>
      </c>
      <c r="C822" t="str">
        <f t="shared" si="25"/>
        <v>bartolifabrice42624</v>
      </c>
      <c r="D822" s="42" t="s">
        <v>1375</v>
      </c>
      <c r="E822" s="42" t="s">
        <v>1376</v>
      </c>
      <c r="F822" s="42" t="s">
        <v>1377</v>
      </c>
      <c r="G822" s="39"/>
      <c r="H822" s="40"/>
      <c r="I822" s="38"/>
      <c r="J822" s="35">
        <v>42624</v>
      </c>
    </row>
    <row r="823" spans="1:10">
      <c r="A823" t="str">
        <f>IF(ISNA(VLOOKUP(B823,'PERS-2016'!$B:$B,1,FALSE)),"inserire","ok")</f>
        <v>ok</v>
      </c>
      <c r="B823" t="str">
        <f t="shared" si="24"/>
        <v>arrondinicesare</v>
      </c>
      <c r="C823" t="str">
        <f t="shared" si="25"/>
        <v>arrondinicesare42624</v>
      </c>
      <c r="D823" s="5" t="s">
        <v>1446</v>
      </c>
      <c r="E823" s="5" t="s">
        <v>1447</v>
      </c>
      <c r="F823" s="1"/>
      <c r="G823" s="1"/>
      <c r="H823" s="1"/>
      <c r="I823" s="1"/>
      <c r="J823" s="35">
        <v>42624</v>
      </c>
    </row>
    <row r="824" spans="1:10">
      <c r="A824" t="str">
        <f>IF(ISNA(VLOOKUP(B824,'PERS-2016'!$B:$B,1,FALSE)),"inserire","ok")</f>
        <v>ok</v>
      </c>
      <c r="B824" t="str">
        <f t="shared" si="24"/>
        <v>comandinimassimo</v>
      </c>
      <c r="C824" t="str">
        <f t="shared" si="25"/>
        <v>comandinimassimo42624</v>
      </c>
      <c r="D824" s="5" t="s">
        <v>1448</v>
      </c>
      <c r="E824" s="5" t="s">
        <v>142</v>
      </c>
      <c r="F824" s="1"/>
      <c r="G824" s="1"/>
      <c r="H824" s="1"/>
      <c r="I824" s="1"/>
      <c r="J824" s="35">
        <v>42624</v>
      </c>
    </row>
    <row r="825" spans="1:10">
      <c r="A825" t="str">
        <f>IF(ISNA(VLOOKUP(B825,'PERS-2016'!$B:$B,1,FALSE)),"inserire","ok")</f>
        <v>ok</v>
      </c>
      <c r="B825" t="str">
        <f t="shared" si="24"/>
        <v>mattioliluca</v>
      </c>
      <c r="C825" t="str">
        <f t="shared" si="25"/>
        <v>mattioliluca42624</v>
      </c>
      <c r="D825" s="5" t="s">
        <v>1449</v>
      </c>
      <c r="E825" s="5" t="s">
        <v>11</v>
      </c>
      <c r="F825" s="5" t="s">
        <v>475</v>
      </c>
      <c r="G825" s="1"/>
      <c r="H825" s="1"/>
      <c r="I825" s="1"/>
      <c r="J825" s="35">
        <v>42624</v>
      </c>
    </row>
    <row r="826" spans="1:10">
      <c r="A826" t="str">
        <f>IF(ISNA(VLOOKUP(B826,'PERS-2016'!$B:$B,1,FALSE)),"inserire","ok")</f>
        <v>ok</v>
      </c>
      <c r="B826" t="str">
        <f t="shared" si="24"/>
        <v>silvestrimarcello</v>
      </c>
      <c r="C826" t="str">
        <f t="shared" si="25"/>
        <v>silvestrimarcello42624</v>
      </c>
      <c r="D826" s="1" t="s">
        <v>221</v>
      </c>
      <c r="E826" s="1" t="s">
        <v>244</v>
      </c>
      <c r="F826" s="5" t="s">
        <v>463</v>
      </c>
      <c r="G826" s="8">
        <v>161092464</v>
      </c>
      <c r="H826" s="9"/>
      <c r="I826" s="1"/>
      <c r="J826" s="35">
        <v>42624</v>
      </c>
    </row>
    <row r="827" spans="1:10">
      <c r="A827" t="str">
        <f>IF(ISNA(VLOOKUP(B827,'PERS-2016'!$B:$B,1,FALSE)),"inserire","ok")</f>
        <v>ok</v>
      </c>
      <c r="B827" t="str">
        <f t="shared" si="24"/>
        <v>giuntagianluca</v>
      </c>
      <c r="C827" t="str">
        <f t="shared" si="25"/>
        <v>giuntagianluca42624</v>
      </c>
      <c r="D827" s="42" t="s">
        <v>845</v>
      </c>
      <c r="E827" s="42" t="s">
        <v>111</v>
      </c>
      <c r="F827" s="38" t="s">
        <v>1390</v>
      </c>
      <c r="G827" s="39"/>
      <c r="H827" s="41" t="s">
        <v>1391</v>
      </c>
      <c r="I827" s="1"/>
      <c r="J827" s="35">
        <v>42624</v>
      </c>
    </row>
    <row r="828" spans="1:10">
      <c r="A828" t="str">
        <f>IF(ISNA(VLOOKUP(B828,'PERS-2016'!$B:$B,1,FALSE)),"inserire","ok")</f>
        <v>ok</v>
      </c>
      <c r="B828" t="str">
        <f t="shared" si="24"/>
        <v>righimatteo</v>
      </c>
      <c r="C828" t="str">
        <f t="shared" si="25"/>
        <v>righimatteo42624</v>
      </c>
      <c r="D828" s="1" t="s">
        <v>201</v>
      </c>
      <c r="E828" s="1" t="s">
        <v>25</v>
      </c>
      <c r="F828" s="1" t="s">
        <v>465</v>
      </c>
      <c r="G828" s="8">
        <v>7838364</v>
      </c>
      <c r="H828" s="9" t="s">
        <v>601</v>
      </c>
      <c r="I828" s="1">
        <v>3392741911</v>
      </c>
      <c r="J828" s="35">
        <v>42624</v>
      </c>
    </row>
    <row r="829" spans="1:10">
      <c r="A829" t="str">
        <f>IF(ISNA(VLOOKUP(B829,'PERS-2016'!$B:$B,1,FALSE)),"inserire","ok")</f>
        <v>ok</v>
      </c>
      <c r="B829" t="str">
        <f t="shared" si="24"/>
        <v>signoraccifederico</v>
      </c>
      <c r="C829" t="str">
        <f t="shared" si="25"/>
        <v>signoraccifederico42624</v>
      </c>
      <c r="D829" s="1" t="s">
        <v>890</v>
      </c>
      <c r="E829" s="1" t="s">
        <v>891</v>
      </c>
      <c r="F829" s="1" t="s">
        <v>465</v>
      </c>
      <c r="G829" s="8">
        <v>7838382</v>
      </c>
      <c r="H829" s="1"/>
      <c r="I829" s="1"/>
      <c r="J829" s="35">
        <v>42624</v>
      </c>
    </row>
    <row r="830" spans="1:10">
      <c r="A830" t="str">
        <f>IF(ISNA(VLOOKUP(B830,'PERS-2016'!$B:$B,1,FALSE)),"inserire","ok")</f>
        <v>ok</v>
      </c>
      <c r="B830" t="str">
        <f t="shared" si="24"/>
        <v>clinimirco</v>
      </c>
      <c r="C830" t="str">
        <f t="shared" si="25"/>
        <v>clinimirco42624</v>
      </c>
      <c r="D830" s="42" t="s">
        <v>1392</v>
      </c>
      <c r="E830" s="42" t="s">
        <v>164</v>
      </c>
      <c r="F830" s="38" t="s">
        <v>465</v>
      </c>
      <c r="G830" s="39"/>
      <c r="H830" s="40"/>
      <c r="I830" s="38"/>
      <c r="J830" s="35">
        <v>42624</v>
      </c>
    </row>
    <row r="831" spans="1:10">
      <c r="A831" t="str">
        <f>IF(ISNA(VLOOKUP(B831,'PERS-2016'!$B:$B,1,FALSE)),"inserire","ok")</f>
        <v>ok</v>
      </c>
      <c r="B831" t="str">
        <f t="shared" si="24"/>
        <v>olivierifrancesco</v>
      </c>
      <c r="C831" t="str">
        <f t="shared" si="25"/>
        <v>olivierifrancesco42624</v>
      </c>
      <c r="D831" s="1" t="s">
        <v>175</v>
      </c>
      <c r="E831" s="1" t="s">
        <v>23</v>
      </c>
      <c r="F831" s="1" t="s">
        <v>465</v>
      </c>
      <c r="G831" s="8">
        <v>7838336</v>
      </c>
      <c r="H831" s="9" t="s">
        <v>584</v>
      </c>
      <c r="I831" s="1">
        <v>3345266083</v>
      </c>
      <c r="J831" s="35">
        <v>42624</v>
      </c>
    </row>
    <row r="832" spans="1:10">
      <c r="A832" t="str">
        <f>IF(ISNA(VLOOKUP(B832,'PERS-2016'!$B:$B,1,FALSE)),"inserire","ok")</f>
        <v>ok</v>
      </c>
      <c r="B832" t="str">
        <f t="shared" si="24"/>
        <v>sideripaolo</v>
      </c>
      <c r="C832" t="str">
        <f t="shared" si="25"/>
        <v>sideripaolo42624</v>
      </c>
      <c r="D832" s="1" t="s">
        <v>889</v>
      </c>
      <c r="E832" s="1" t="s">
        <v>143</v>
      </c>
      <c r="F832" s="1" t="s">
        <v>465</v>
      </c>
      <c r="G832" s="8">
        <v>7838355</v>
      </c>
      <c r="H832" s="9"/>
      <c r="I832" s="1"/>
      <c r="J832" s="35">
        <v>42624</v>
      </c>
    </row>
    <row r="833" spans="1:10">
      <c r="A833" t="str">
        <f>IF(ISNA(VLOOKUP(B833,'PERS-2016'!$B:$B,1,FALSE)),"inserire","ok")</f>
        <v>ok</v>
      </c>
      <c r="B833" t="str">
        <f t="shared" si="24"/>
        <v>pierleoninicola</v>
      </c>
      <c r="C833" t="str">
        <f t="shared" si="25"/>
        <v>pierleoninicola42624</v>
      </c>
      <c r="D833" s="5" t="s">
        <v>1450</v>
      </c>
      <c r="E833" s="5" t="s">
        <v>79</v>
      </c>
      <c r="F833" s="1"/>
      <c r="G833" s="1"/>
      <c r="H833" s="1"/>
      <c r="I833" s="1"/>
      <c r="J833" s="35">
        <v>42624</v>
      </c>
    </row>
    <row r="834" spans="1:10">
      <c r="A834" t="str">
        <f>IF(ISNA(VLOOKUP(B834,'PERS-2016'!$B:$B,1,FALSE)),"inserire","ok")</f>
        <v>ok</v>
      </c>
      <c r="B834" t="str">
        <f t="shared" si="24"/>
        <v>sambuchifrancesco</v>
      </c>
      <c r="C834" t="str">
        <f t="shared" si="25"/>
        <v>sambuchifrancesco42624</v>
      </c>
      <c r="D834" s="1" t="s">
        <v>211</v>
      </c>
      <c r="E834" s="1" t="s">
        <v>23</v>
      </c>
      <c r="F834" s="1" t="s">
        <v>465</v>
      </c>
      <c r="G834" s="8">
        <v>7838346</v>
      </c>
      <c r="H834" s="9" t="s">
        <v>607</v>
      </c>
      <c r="I834" s="1">
        <v>3287182209</v>
      </c>
      <c r="J834" s="35">
        <v>42624</v>
      </c>
    </row>
    <row r="835" spans="1:10">
      <c r="A835" t="str">
        <f>IF(ISNA(VLOOKUP(B835,'PERS-2016'!$B:$B,1,FALSE)),"inserire","ok")</f>
        <v>ok</v>
      </c>
      <c r="B835" t="str">
        <f t="shared" ref="B835:B864" si="26">SUBSTITUTE(D835&amp;E835," ","")</f>
        <v>scatassasimone</v>
      </c>
      <c r="C835" t="str">
        <f t="shared" ref="C835:C864" si="27">B835&amp;J835</f>
        <v>scatassasimone42624</v>
      </c>
      <c r="D835" s="5" t="s">
        <v>219</v>
      </c>
      <c r="E835" s="5" t="s">
        <v>61</v>
      </c>
      <c r="F835" s="5" t="s">
        <v>462</v>
      </c>
      <c r="G835" s="8">
        <v>160838404</v>
      </c>
      <c r="H835" s="1"/>
      <c r="I835" s="1"/>
      <c r="J835" s="35">
        <v>42624</v>
      </c>
    </row>
    <row r="836" spans="1:10">
      <c r="A836" t="str">
        <f>IF(ISNA(VLOOKUP(B836,'PERS-2016'!$B:$B,1,FALSE)),"inserire","ok")</f>
        <v>ok</v>
      </c>
      <c r="B836" t="str">
        <f t="shared" si="26"/>
        <v>camillinisimone</v>
      </c>
      <c r="C836" t="str">
        <f t="shared" si="27"/>
        <v>camillinisimone42624</v>
      </c>
      <c r="D836" s="1" t="s">
        <v>60</v>
      </c>
      <c r="E836" s="1" t="s">
        <v>61</v>
      </c>
      <c r="F836" s="1" t="s">
        <v>462</v>
      </c>
      <c r="G836" s="8">
        <v>160064143</v>
      </c>
      <c r="H836" s="9" t="s">
        <v>522</v>
      </c>
      <c r="I836" s="1">
        <v>3343117797</v>
      </c>
      <c r="J836" s="35">
        <v>42624</v>
      </c>
    </row>
    <row r="837" spans="1:10">
      <c r="A837" t="str">
        <f>IF(ISNA(VLOOKUP(B837,'PERS-2016'!$B:$B,1,FALSE)),"inserire","ok")</f>
        <v>ok</v>
      </c>
      <c r="B837" t="str">
        <f t="shared" si="26"/>
        <v>talozzifederico</v>
      </c>
      <c r="C837" t="str">
        <f t="shared" si="27"/>
        <v>talozzifederico42624</v>
      </c>
      <c r="D837" s="42" t="s">
        <v>1381</v>
      </c>
      <c r="E837" s="42" t="s">
        <v>891</v>
      </c>
      <c r="F837" s="42" t="s">
        <v>1382</v>
      </c>
      <c r="G837" s="39"/>
      <c r="H837" s="41" t="s">
        <v>1383</v>
      </c>
      <c r="I837" s="1"/>
      <c r="J837" s="35">
        <v>42624</v>
      </c>
    </row>
    <row r="838" spans="1:10">
      <c r="A838" t="str">
        <f>IF(ISNA(VLOOKUP(B838,'PERS-2016'!$B:$B,1,FALSE)),"inserire","ok")</f>
        <v>ok</v>
      </c>
      <c r="B838" t="str">
        <f t="shared" si="26"/>
        <v>federiciemanuele</v>
      </c>
      <c r="C838" t="str">
        <f t="shared" si="27"/>
        <v>federiciemanuele42624</v>
      </c>
      <c r="D838" s="1" t="s">
        <v>924</v>
      </c>
      <c r="E838" s="1" t="s">
        <v>95</v>
      </c>
      <c r="F838" s="1" t="s">
        <v>458</v>
      </c>
      <c r="G838" s="1"/>
      <c r="H838" s="9" t="s">
        <v>963</v>
      </c>
      <c r="I838" s="1"/>
      <c r="J838" s="35">
        <v>42624</v>
      </c>
    </row>
    <row r="839" spans="1:10">
      <c r="A839" t="str">
        <f>IF(ISNA(VLOOKUP(B839,'PERS-2016'!$B:$B,1,FALSE)),"inserire","ok")</f>
        <v>ok</v>
      </c>
      <c r="B839" t="str">
        <f t="shared" si="26"/>
        <v>alessandronilamberto</v>
      </c>
      <c r="C839" t="str">
        <f t="shared" si="27"/>
        <v>alessandronilamberto42624</v>
      </c>
      <c r="D839" s="1" t="s">
        <v>927</v>
      </c>
      <c r="E839" s="1" t="s">
        <v>928</v>
      </c>
      <c r="F839" s="1" t="s">
        <v>458</v>
      </c>
      <c r="G839" s="1"/>
      <c r="H839" s="9" t="s">
        <v>967</v>
      </c>
      <c r="I839" s="1"/>
      <c r="J839" s="35">
        <v>42624</v>
      </c>
    </row>
    <row r="840" spans="1:10">
      <c r="A840" t="str">
        <f>IF(ISNA(VLOOKUP(B840,'PERS-2016'!$B:$B,1,FALSE)),"inserire","ok")</f>
        <v>ok</v>
      </c>
      <c r="B840" t="str">
        <f t="shared" si="26"/>
        <v>gentilinimarco</v>
      </c>
      <c r="C840" t="str">
        <f t="shared" si="27"/>
        <v>gentilinimarco42624</v>
      </c>
      <c r="D840" s="1" t="s">
        <v>122</v>
      </c>
      <c r="E840" s="1" t="s">
        <v>58</v>
      </c>
      <c r="F840" s="1" t="s">
        <v>463</v>
      </c>
      <c r="G840" s="8"/>
      <c r="H840" s="9" t="s">
        <v>557</v>
      </c>
      <c r="I840" s="1">
        <v>3206712106</v>
      </c>
      <c r="J840" s="35">
        <v>42624</v>
      </c>
    </row>
    <row r="841" spans="1:10">
      <c r="A841" t="str">
        <f>IF(ISNA(VLOOKUP(B841,'PERS-2016'!$B:$B,1,FALSE)),"inserire","ok")</f>
        <v>ok</v>
      </c>
      <c r="B841" t="str">
        <f t="shared" si="26"/>
        <v>gueldapiergiorgio</v>
      </c>
      <c r="C841" t="str">
        <f t="shared" si="27"/>
        <v>gueldapiergiorgio42624</v>
      </c>
      <c r="D841" s="1" t="s">
        <v>934</v>
      </c>
      <c r="E841" s="1" t="s">
        <v>935</v>
      </c>
      <c r="F841" s="1" t="s">
        <v>970</v>
      </c>
      <c r="G841" s="1"/>
      <c r="H841" s="1"/>
      <c r="I841" s="1"/>
      <c r="J841" s="35">
        <v>42624</v>
      </c>
    </row>
    <row r="842" spans="1:10">
      <c r="A842" t="str">
        <f>IF(ISNA(VLOOKUP(B842,'PERS-2016'!$B:$B,1,FALSE)),"inserire","ok")</f>
        <v>ok</v>
      </c>
      <c r="B842" t="str">
        <f t="shared" si="26"/>
        <v>amadoriraul</v>
      </c>
      <c r="C842" t="str">
        <f t="shared" si="27"/>
        <v>amadoriraul42624</v>
      </c>
      <c r="D842" s="1" t="s">
        <v>14</v>
      </c>
      <c r="E842" s="1" t="s">
        <v>15</v>
      </c>
      <c r="F842" s="1" t="s">
        <v>461</v>
      </c>
      <c r="G842" s="8">
        <v>161018487</v>
      </c>
      <c r="H842" s="1"/>
      <c r="I842" s="1"/>
      <c r="J842" s="35">
        <v>42624</v>
      </c>
    </row>
    <row r="843" spans="1:10">
      <c r="A843" t="str">
        <f>IF(ISNA(VLOOKUP(B843,'PERS-2016'!$B:$B,1,FALSE)),"inserire","ok")</f>
        <v>ok</v>
      </c>
      <c r="B843" t="str">
        <f t="shared" si="26"/>
        <v>durantialessandro</v>
      </c>
      <c r="C843" t="str">
        <f t="shared" si="27"/>
        <v>durantialessandro42624</v>
      </c>
      <c r="D843" s="1" t="s">
        <v>93</v>
      </c>
      <c r="E843" s="1" t="s">
        <v>94</v>
      </c>
      <c r="F843" s="1" t="s">
        <v>463</v>
      </c>
      <c r="G843" s="8">
        <v>160991821</v>
      </c>
      <c r="H843" s="9" t="s">
        <v>539</v>
      </c>
      <c r="I843" s="1"/>
      <c r="J843" s="35">
        <v>42624</v>
      </c>
    </row>
    <row r="844" spans="1:10">
      <c r="A844" t="str">
        <f>IF(ISNA(VLOOKUP(B844,'PERS-2016'!$B:$B,1,FALSE)),"inserire","ok")</f>
        <v>ok</v>
      </c>
      <c r="B844" t="str">
        <f t="shared" si="26"/>
        <v>palmasclaudio</v>
      </c>
      <c r="C844" t="str">
        <f t="shared" si="27"/>
        <v>palmasclaudio42624</v>
      </c>
      <c r="D844" s="1" t="s">
        <v>181</v>
      </c>
      <c r="E844" s="1" t="s">
        <v>74</v>
      </c>
      <c r="F844" s="1" t="s">
        <v>463</v>
      </c>
      <c r="G844" s="8">
        <v>160991827</v>
      </c>
      <c r="H844" s="1"/>
      <c r="I844" s="1"/>
      <c r="J844" s="35">
        <v>42624</v>
      </c>
    </row>
    <row r="845" spans="1:10">
      <c r="A845" t="str">
        <f>IF(ISNA(VLOOKUP(B845,'PERS-2016'!$B:$B,1,FALSE)),"inserire","ok")</f>
        <v>ok</v>
      </c>
      <c r="B845" t="str">
        <f t="shared" si="26"/>
        <v>zampolinimarcello</v>
      </c>
      <c r="C845" t="str">
        <f t="shared" si="27"/>
        <v>zampolinimarcello42624</v>
      </c>
      <c r="D845" s="1" t="s">
        <v>257</v>
      </c>
      <c r="E845" s="1" t="s">
        <v>244</v>
      </c>
      <c r="F845" s="1" t="s">
        <v>463</v>
      </c>
      <c r="G845" s="8">
        <v>161092463</v>
      </c>
      <c r="H845" s="1"/>
      <c r="I845" s="1"/>
      <c r="J845" s="35">
        <v>42624</v>
      </c>
    </row>
    <row r="846" spans="1:10">
      <c r="A846" t="str">
        <f>IF(ISNA(VLOOKUP(B846,'PERS-2016'!$B:$B,1,FALSE)),"inserire","ok")</f>
        <v>ok</v>
      </c>
      <c r="B846" t="str">
        <f t="shared" si="26"/>
        <v>bastianelliluca</v>
      </c>
      <c r="C846" t="str">
        <f t="shared" si="27"/>
        <v>bastianelliluca42624</v>
      </c>
      <c r="D846" s="1" t="s">
        <v>33</v>
      </c>
      <c r="E846" s="1" t="s">
        <v>11</v>
      </c>
      <c r="F846" s="1" t="s">
        <v>463</v>
      </c>
      <c r="G846" s="8">
        <v>161003565</v>
      </c>
      <c r="H846" s="9" t="s">
        <v>508</v>
      </c>
      <c r="I846" s="1">
        <v>3480448117</v>
      </c>
      <c r="J846" s="35">
        <v>42624</v>
      </c>
    </row>
    <row r="847" spans="1:10">
      <c r="A847" t="str">
        <f>IF(ISNA(VLOOKUP(B847,'PERS-2016'!$B:$B,1,FALSE)),"inserire","ok")</f>
        <v>ok</v>
      </c>
      <c r="B847" t="str">
        <f t="shared" si="26"/>
        <v>sbrolinigiacomo</v>
      </c>
      <c r="C847" t="str">
        <f t="shared" si="27"/>
        <v>sbrolinigiacomo42624</v>
      </c>
      <c r="D847" s="1" t="s">
        <v>886</v>
      </c>
      <c r="E847" s="1" t="s">
        <v>6</v>
      </c>
      <c r="F847" s="22" t="s">
        <v>1382</v>
      </c>
      <c r="G847" s="23"/>
      <c r="H847" s="22"/>
      <c r="I847" s="22"/>
      <c r="J847" s="35">
        <v>42624</v>
      </c>
    </row>
    <row r="848" spans="1:10">
      <c r="A848" t="str">
        <f>IF(ISNA(VLOOKUP(B848,'PERS-2016'!$B:$B,1,FALSE)),"inserire","ok")</f>
        <v>ok</v>
      </c>
      <c r="B848" t="str">
        <f t="shared" si="26"/>
        <v>paoliemiliano</v>
      </c>
      <c r="C848" t="str">
        <f t="shared" si="27"/>
        <v>paoliemiliano42624</v>
      </c>
      <c r="D848" s="1" t="s">
        <v>869</v>
      </c>
      <c r="E848" s="1" t="s">
        <v>850</v>
      </c>
      <c r="F848" s="22" t="s">
        <v>1382</v>
      </c>
      <c r="G848" s="23"/>
      <c r="H848" s="22"/>
      <c r="I848" s="22"/>
      <c r="J848" s="35">
        <v>42624</v>
      </c>
    </row>
    <row r="849" spans="1:10">
      <c r="A849" t="str">
        <f>IF(ISNA(VLOOKUP(B849,'PERS-2016'!$B:$B,1,FALSE)),"inserire","ok")</f>
        <v>ok</v>
      </c>
      <c r="B849" t="str">
        <f t="shared" si="26"/>
        <v>deangeliluca</v>
      </c>
      <c r="C849" t="str">
        <f t="shared" si="27"/>
        <v>deangeliluca42624</v>
      </c>
      <c r="D849" s="5" t="s">
        <v>1451</v>
      </c>
      <c r="E849" s="5" t="s">
        <v>11</v>
      </c>
      <c r="F849" s="1" t="s">
        <v>463</v>
      </c>
      <c r="G849" s="1"/>
      <c r="H849" s="1"/>
      <c r="I849" s="1"/>
      <c r="J849" s="35">
        <v>42624</v>
      </c>
    </row>
    <row r="850" spans="1:10">
      <c r="A850" t="str">
        <f>IF(ISNA(VLOOKUP(B850,'PERS-2016'!$B:$B,1,FALSE)),"inserire","ok")</f>
        <v>ok</v>
      </c>
      <c r="B850" t="str">
        <f t="shared" si="26"/>
        <v>PizzaFrancesco</v>
      </c>
      <c r="C850" t="str">
        <f t="shared" si="27"/>
        <v>PizzaFrancesco42624</v>
      </c>
      <c r="D850" s="1" t="s">
        <v>1136</v>
      </c>
      <c r="E850" s="1" t="s">
        <v>1137</v>
      </c>
      <c r="F850" s="1" t="s">
        <v>463</v>
      </c>
      <c r="G850" s="8"/>
      <c r="H850" s="1"/>
      <c r="I850" s="1"/>
      <c r="J850" s="35">
        <v>42624</v>
      </c>
    </row>
    <row r="851" spans="1:10">
      <c r="A851" t="str">
        <f>IF(ISNA(VLOOKUP(B851,'PERS-2016'!$B:$B,1,FALSE)),"inserire","ok")</f>
        <v>ok</v>
      </c>
      <c r="B851" t="str">
        <f t="shared" si="26"/>
        <v>ligipatrick</v>
      </c>
      <c r="C851" t="str">
        <f t="shared" si="27"/>
        <v>ligipatrick42624</v>
      </c>
      <c r="D851" s="1" t="s">
        <v>148</v>
      </c>
      <c r="E851" s="1" t="s">
        <v>919</v>
      </c>
      <c r="F851" s="1" t="s">
        <v>463</v>
      </c>
      <c r="G851" s="1"/>
      <c r="H851" s="9" t="s">
        <v>959</v>
      </c>
      <c r="I851" s="1">
        <v>3404927905</v>
      </c>
      <c r="J851" s="35">
        <v>42624</v>
      </c>
    </row>
    <row r="852" spans="1:10">
      <c r="A852" t="str">
        <f>IF(ISNA(VLOOKUP(B852,'PERS-2016'!$B:$B,1,FALSE)),"inserire","ok")</f>
        <v>ok</v>
      </c>
      <c r="B852" t="str">
        <f t="shared" si="26"/>
        <v>iacomuccipaolo</v>
      </c>
      <c r="C852" t="str">
        <f t="shared" si="27"/>
        <v>iacomuccipaolo42624</v>
      </c>
      <c r="D852" s="1" t="s">
        <v>915</v>
      </c>
      <c r="E852" s="1" t="s">
        <v>143</v>
      </c>
      <c r="F852" s="1" t="s">
        <v>463</v>
      </c>
      <c r="G852" s="1">
        <v>160991829</v>
      </c>
      <c r="H852" s="9" t="s">
        <v>955</v>
      </c>
      <c r="I852" s="1">
        <v>3288959697</v>
      </c>
      <c r="J852" s="35">
        <v>42624</v>
      </c>
    </row>
    <row r="853" spans="1:10">
      <c r="A853" t="str">
        <f>IF(ISNA(VLOOKUP(B853,'PERS-2016'!$B:$B,1,FALSE)),"inserire","ok")</f>
        <v>ok</v>
      </c>
      <c r="B853" t="str">
        <f t="shared" si="26"/>
        <v>drelliriccardo</v>
      </c>
      <c r="C853" t="str">
        <f t="shared" si="27"/>
        <v>drelliriccardo42624</v>
      </c>
      <c r="D853" s="1" t="s">
        <v>916</v>
      </c>
      <c r="E853" s="1" t="s">
        <v>250</v>
      </c>
      <c r="F853" s="1" t="s">
        <v>463</v>
      </c>
      <c r="G853" s="1"/>
      <c r="H853" s="1"/>
      <c r="I853" s="1"/>
      <c r="J853" s="35">
        <v>42624</v>
      </c>
    </row>
    <row r="854" spans="1:10">
      <c r="A854" t="str">
        <f>IF(ISNA(VLOOKUP(B854,'PERS-2016'!$B:$B,1,FALSE)),"inserire","ok")</f>
        <v>ok</v>
      </c>
      <c r="B854" t="str">
        <f t="shared" si="26"/>
        <v>MarangoniFabio</v>
      </c>
      <c r="C854" t="str">
        <f t="shared" si="27"/>
        <v>MarangoniFabio42624</v>
      </c>
      <c r="D854" s="1" t="s">
        <v>1133</v>
      </c>
      <c r="E854" s="1" t="s">
        <v>1134</v>
      </c>
      <c r="F854" s="1" t="s">
        <v>463</v>
      </c>
      <c r="G854" s="8"/>
      <c r="H854" s="1"/>
      <c r="I854" s="1"/>
      <c r="J854" s="35">
        <v>42624</v>
      </c>
    </row>
    <row r="855" spans="1:10">
      <c r="A855" t="str">
        <f>IF(ISNA(VLOOKUP(B855,'PERS-2016'!$B:$B,1,FALSE)),"inserire","ok")</f>
        <v>ok</v>
      </c>
      <c r="B855" t="str">
        <f t="shared" si="26"/>
        <v>nicolettialessandro</v>
      </c>
      <c r="C855" t="str">
        <f t="shared" si="27"/>
        <v>nicolettialessandro42624</v>
      </c>
      <c r="D855" s="5" t="s">
        <v>1452</v>
      </c>
      <c r="E855" s="5" t="s">
        <v>94</v>
      </c>
      <c r="F855" s="1"/>
      <c r="G855" s="1"/>
      <c r="H855" s="1"/>
      <c r="I855" s="1"/>
      <c r="J855" s="35">
        <v>42624</v>
      </c>
    </row>
    <row r="856" spans="1:10">
      <c r="A856" t="str">
        <f>IF(ISNA(VLOOKUP(B856,'PERS-2016'!$B:$B,1,FALSE)),"inserire","ok")</f>
        <v>ok</v>
      </c>
      <c r="B856" t="str">
        <f t="shared" si="26"/>
        <v>montagnaFabrizio</v>
      </c>
      <c r="C856" t="str">
        <f t="shared" si="27"/>
        <v>montagnaFabrizio42624</v>
      </c>
      <c r="D856" s="5" t="s">
        <v>1453</v>
      </c>
      <c r="E856" s="5" t="s">
        <v>1067</v>
      </c>
      <c r="F856" s="1" t="s">
        <v>458</v>
      </c>
      <c r="G856" s="1"/>
      <c r="H856" s="1"/>
      <c r="I856" s="1"/>
      <c r="J856" s="35">
        <v>42624</v>
      </c>
    </row>
    <row r="857" spans="1:10">
      <c r="A857" t="str">
        <f>IF(ISNA(VLOOKUP(B857,'PERS-2016'!$B:$B,1,FALSE)),"inserire","ok")</f>
        <v>ok</v>
      </c>
      <c r="B857" t="str">
        <f t="shared" si="26"/>
        <v>delbiancoluca</v>
      </c>
      <c r="C857" t="str">
        <f t="shared" si="27"/>
        <v>delbiancoluca42624</v>
      </c>
      <c r="D857" s="5" t="s">
        <v>1454</v>
      </c>
      <c r="E857" s="5" t="s">
        <v>11</v>
      </c>
      <c r="F857" s="1" t="s">
        <v>458</v>
      </c>
      <c r="G857" s="1"/>
      <c r="H857" s="1"/>
      <c r="I857" s="1"/>
      <c r="J857" s="35">
        <v>42624</v>
      </c>
    </row>
    <row r="858" spans="1:10">
      <c r="A858" t="str">
        <f>IF(ISNA(VLOOKUP(B858,'PERS-2016'!$B:$B,1,FALSE)),"inserire","ok")</f>
        <v>ok</v>
      </c>
      <c r="B858" t="str">
        <f t="shared" si="26"/>
        <v>SilvestriGiancarlo</v>
      </c>
      <c r="C858" t="str">
        <f t="shared" si="27"/>
        <v>SilvestriGiancarlo42624</v>
      </c>
      <c r="D858" s="5" t="s">
        <v>1281</v>
      </c>
      <c r="E858" s="1" t="s">
        <v>1138</v>
      </c>
      <c r="F858" s="5" t="s">
        <v>1283</v>
      </c>
      <c r="G858" s="10"/>
      <c r="H858" s="5"/>
      <c r="I858" s="5"/>
      <c r="J858" s="35">
        <v>42624</v>
      </c>
    </row>
    <row r="859" spans="1:10">
      <c r="A859" t="str">
        <f>IF(ISNA(VLOOKUP(B859,'PERS-2016'!$B:$B,1,FALSE)),"inserire","ok")</f>
        <v>ok</v>
      </c>
      <c r="B859" t="str">
        <f t="shared" si="26"/>
        <v>MonceriBruno</v>
      </c>
      <c r="C859" t="str">
        <f t="shared" si="27"/>
        <v>MonceriBruno42624</v>
      </c>
      <c r="D859" s="5" t="s">
        <v>1257</v>
      </c>
      <c r="E859" s="1" t="s">
        <v>1258</v>
      </c>
      <c r="F859" s="5" t="s">
        <v>1227</v>
      </c>
      <c r="G859" s="10"/>
      <c r="H859" s="5"/>
      <c r="I859" s="5"/>
      <c r="J859" s="35">
        <v>42624</v>
      </c>
    </row>
    <row r="860" spans="1:10">
      <c r="A860" t="str">
        <f>IF(ISNA(VLOOKUP(B860,'PERS-2016'!$B:$B,1,FALSE)),"inserire","ok")</f>
        <v>ok</v>
      </c>
      <c r="B860" t="str">
        <f t="shared" si="26"/>
        <v>vallantimarcello</v>
      </c>
      <c r="C860" t="str">
        <f t="shared" si="27"/>
        <v>vallantimarcello42624</v>
      </c>
      <c r="D860" s="1" t="s">
        <v>243</v>
      </c>
      <c r="E860" s="1" t="s">
        <v>244</v>
      </c>
      <c r="F860" s="1" t="s">
        <v>463</v>
      </c>
      <c r="G860" s="8">
        <v>160991823</v>
      </c>
      <c r="H860" s="9" t="s">
        <v>627</v>
      </c>
      <c r="I860" s="1">
        <v>3484938514</v>
      </c>
      <c r="J860" s="35">
        <v>42624</v>
      </c>
    </row>
    <row r="861" spans="1:10">
      <c r="A861" t="str">
        <f>IF(ISNA(VLOOKUP(B861,'PERS-2016'!$B:$B,1,FALSE)),"inserire","ok")</f>
        <v>ok</v>
      </c>
      <c r="B861" t="str">
        <f t="shared" si="26"/>
        <v>fanellisamuele</v>
      </c>
      <c r="C861" t="str">
        <f t="shared" si="27"/>
        <v>fanellisamuele42624</v>
      </c>
      <c r="D861" s="1" t="s">
        <v>100</v>
      </c>
      <c r="E861" s="1" t="s">
        <v>101</v>
      </c>
      <c r="F861" s="1" t="s">
        <v>457</v>
      </c>
      <c r="G861" s="8">
        <v>160866049</v>
      </c>
      <c r="H861" s="1"/>
      <c r="I861" s="1">
        <v>3394317725</v>
      </c>
      <c r="J861" s="35">
        <v>42624</v>
      </c>
    </row>
    <row r="862" spans="1:10">
      <c r="A862" t="str">
        <f>IF(ISNA(VLOOKUP(B862,'PERS-2016'!$B:$B,1,FALSE)),"inserire","ok")</f>
        <v>ok</v>
      </c>
      <c r="B862" t="str">
        <f t="shared" si="26"/>
        <v>giuntamatteo</v>
      </c>
      <c r="C862" t="str">
        <f t="shared" si="27"/>
        <v>giuntamatteo42624</v>
      </c>
      <c r="D862" s="1" t="s">
        <v>845</v>
      </c>
      <c r="E862" s="1" t="s">
        <v>25</v>
      </c>
      <c r="F862" s="22" t="s">
        <v>458</v>
      </c>
      <c r="G862" s="23"/>
      <c r="H862" s="24"/>
      <c r="I862" s="22"/>
      <c r="J862" s="35">
        <v>42624</v>
      </c>
    </row>
    <row r="863" spans="1:10">
      <c r="A863" t="str">
        <f>IF(ISNA(VLOOKUP(B863,'PERS-2016'!$B:$B,1,FALSE)),"inserire","ok")</f>
        <v>ok</v>
      </c>
      <c r="B863" t="str">
        <f t="shared" si="26"/>
        <v>dellamarteraluca</v>
      </c>
      <c r="C863" t="str">
        <f t="shared" si="27"/>
        <v>dellamarteraluca42624</v>
      </c>
      <c r="D863" s="1" t="s">
        <v>89</v>
      </c>
      <c r="E863" s="1" t="s">
        <v>11</v>
      </c>
      <c r="F863" s="1" t="s">
        <v>458</v>
      </c>
      <c r="G863" s="8"/>
      <c r="H863" s="9" t="s">
        <v>536</v>
      </c>
      <c r="I863" s="1">
        <v>3383430029</v>
      </c>
      <c r="J863" s="35">
        <v>42624</v>
      </c>
    </row>
    <row r="864" spans="1:10">
      <c r="A864" t="str">
        <f>IF(ISNA(VLOOKUP(B864,'PERS-2016'!$B:$B,1,FALSE)),"inserire","ok")</f>
        <v>ok</v>
      </c>
      <c r="B864" t="str">
        <f t="shared" si="26"/>
        <v>desamuelecarlo</v>
      </c>
      <c r="C864" t="str">
        <f t="shared" si="27"/>
        <v>desamuelecarlo42624</v>
      </c>
      <c r="D864" s="5" t="s">
        <v>1461</v>
      </c>
      <c r="E864" s="5" t="s">
        <v>27</v>
      </c>
      <c r="F864" s="5" t="s">
        <v>1283</v>
      </c>
      <c r="G864" s="1"/>
      <c r="H864" s="1"/>
      <c r="I864" s="1"/>
      <c r="J864" s="35">
        <v>42624</v>
      </c>
    </row>
  </sheetData>
  <autoFilter ref="A1:J718"/>
  <conditionalFormatting sqref="G480:I484 F485:I490 G491:I494 F491:F493 F495:I496 G497:I499 F498:F499 G539:I539 F540:I567 G568:I569 F570:I579 G580:I581 F580 F582:I583 F584:F585 F587:F588 G584:I591 F590 F592:I592 G593:I593 F594:I598 G599:I599 F600:I603 G604:I605 F604 F606:I608 G609:I624 F625:I625 F609:F623 F675:F677 G626:I679 D465:D670 F626:F673 F500:I538 D680:D710 E680 E710:F710 D716:D717 F379:I479 E694:I695 E700:I701 F713:I713 F715:I715 F733:I753 D739:D755 D734 D735:E735 D719:E731 F795:I795">
    <cfRule type="containsBlanks" dxfId="46" priority="60">
      <formula>LEN(TRIM(D379))=0</formula>
    </cfRule>
  </conditionalFormatting>
  <conditionalFormatting sqref="F800:I800">
    <cfRule type="containsBlanks" dxfId="45" priority="16">
      <formula>LEN(TRIM(F800))=0</formula>
    </cfRule>
  </conditionalFormatting>
  <conditionalFormatting sqref="F806:I806">
    <cfRule type="containsBlanks" dxfId="44" priority="15">
      <formula>LEN(TRIM(F806))=0</formula>
    </cfRule>
  </conditionalFormatting>
  <conditionalFormatting sqref="D808 F808:I808">
    <cfRule type="containsBlanks" dxfId="43" priority="14">
      <formula>LEN(TRIM(D808))=0</formula>
    </cfRule>
  </conditionalFormatting>
  <conditionalFormatting sqref="F813:I813 D813">
    <cfRule type="containsBlanks" dxfId="42" priority="13">
      <formula>LEN(TRIM(D813))=0</formula>
    </cfRule>
  </conditionalFormatting>
  <conditionalFormatting sqref="F817:I817 D817:D818">
    <cfRule type="containsBlanks" dxfId="41" priority="12">
      <formula>LEN(TRIM(D817))=0</formula>
    </cfRule>
  </conditionalFormatting>
  <conditionalFormatting sqref="F838:I838">
    <cfRule type="containsBlanks" dxfId="40" priority="11">
      <formula>LEN(TRIM(F838))=0</formula>
    </cfRule>
  </conditionalFormatting>
  <conditionalFormatting sqref="F839:I839">
    <cfRule type="containsBlanks" dxfId="39" priority="10">
      <formula>LEN(TRIM(F839))=0</formula>
    </cfRule>
  </conditionalFormatting>
  <conditionalFormatting sqref="F841:I841">
    <cfRule type="containsBlanks" dxfId="38" priority="9">
      <formula>LEN(TRIM(F841))=0</formula>
    </cfRule>
  </conditionalFormatting>
  <conditionalFormatting sqref="D850 G850:I850">
    <cfRule type="containsBlanks" dxfId="37" priority="8">
      <formula>LEN(TRIM(D850))=0</formula>
    </cfRule>
  </conditionalFormatting>
  <conditionalFormatting sqref="G851:I851">
    <cfRule type="containsBlanks" dxfId="36" priority="7">
      <formula>LEN(TRIM(G851))=0</formula>
    </cfRule>
  </conditionalFormatting>
  <conditionalFormatting sqref="G852:I852">
    <cfRule type="containsBlanks" dxfId="35" priority="6">
      <formula>LEN(TRIM(G852))=0</formula>
    </cfRule>
  </conditionalFormatting>
  <conditionalFormatting sqref="G854:I854 D854:D857">
    <cfRule type="containsBlanks" dxfId="34" priority="5">
      <formula>LEN(TRIM(D854))=0</formula>
    </cfRule>
  </conditionalFormatting>
  <conditionalFormatting sqref="F856:F857">
    <cfRule type="containsBlanks" dxfId="33" priority="4">
      <formula>LEN(TRIM(F856))=0</formula>
    </cfRule>
  </conditionalFormatting>
  <conditionalFormatting sqref="F858:I858">
    <cfRule type="containsBlanks" dxfId="32" priority="3">
      <formula>LEN(TRIM(F858))=0</formula>
    </cfRule>
  </conditionalFormatting>
  <conditionalFormatting sqref="D859 F859:I859">
    <cfRule type="containsBlanks" dxfId="31" priority="2">
      <formula>LEN(TRIM(D859))=0</formula>
    </cfRule>
  </conditionalFormatting>
  <conditionalFormatting sqref="F864">
    <cfRule type="containsBlanks" dxfId="30" priority="1">
      <formula>LEN(TRIM(F864))=0</formula>
    </cfRule>
  </conditionalFormatting>
  <dataValidations disablePrompts="1" count="3">
    <dataValidation type="list" allowBlank="1" showInputMessage="1" showErrorMessage="1" sqref="F527:F609 F524:F525 F477:F522 F611:F625 F694 F700:F701 F808 F813">
      <formula1>$I$3:$I$54</formula1>
    </dataValidation>
    <dataValidation type="list" allowBlank="1" showInputMessage="1" showErrorMessage="1" sqref="F672">
      <formula1>$L$3:$L$54</formula1>
    </dataValidation>
    <dataValidation type="list" allowBlank="1" showInputMessage="1" showErrorMessage="1" sqref="F740:F751">
      <formula1>$I$3:$I$29</formula1>
    </dataValidation>
  </dataValidations>
  <hyperlinks>
    <hyperlink ref="H381" r:id="rId1"/>
    <hyperlink ref="H382" r:id="rId2"/>
    <hyperlink ref="H388" r:id="rId3"/>
    <hyperlink ref="H391" r:id="rId4"/>
    <hyperlink ref="H392" r:id="rId5"/>
    <hyperlink ref="H394" r:id="rId6"/>
    <hyperlink ref="H396" r:id="rId7"/>
    <hyperlink ref="H398" r:id="rId8"/>
    <hyperlink ref="H400" r:id="rId9"/>
    <hyperlink ref="H402" r:id="rId10"/>
    <hyperlink ref="H410" r:id="rId11"/>
    <hyperlink ref="H412" r:id="rId12"/>
    <hyperlink ref="H413" r:id="rId13"/>
    <hyperlink ref="H416" r:id="rId14"/>
    <hyperlink ref="H423" r:id="rId15"/>
    <hyperlink ref="H427" r:id="rId16"/>
    <hyperlink ref="H428" r:id="rId17"/>
    <hyperlink ref="H430" r:id="rId18"/>
    <hyperlink ref="H431" r:id="rId19"/>
    <hyperlink ref="H432" r:id="rId20"/>
    <hyperlink ref="H433" r:id="rId21"/>
    <hyperlink ref="H434" r:id="rId22"/>
    <hyperlink ref="H435" r:id="rId23"/>
    <hyperlink ref="H436" r:id="rId24"/>
    <hyperlink ref="H437" r:id="rId25"/>
    <hyperlink ref="H439" r:id="rId26"/>
    <hyperlink ref="H442" r:id="rId27"/>
    <hyperlink ref="H443" r:id="rId28"/>
    <hyperlink ref="H445" r:id="rId29"/>
    <hyperlink ref="H450" r:id="rId30"/>
    <hyperlink ref="H454" r:id="rId31"/>
    <hyperlink ref="H455" r:id="rId32"/>
    <hyperlink ref="H458" r:id="rId33"/>
    <hyperlink ref="H466" r:id="rId34"/>
    <hyperlink ref="H471" r:id="rId35"/>
    <hyperlink ref="H475" r:id="rId36"/>
    <hyperlink ref="H477" r:id="rId37"/>
    <hyperlink ref="H478" r:id="rId38"/>
    <hyperlink ref="H492" r:id="rId39"/>
    <hyperlink ref="H502" r:id="rId40"/>
    <hyperlink ref="H506" r:id="rId41"/>
    <hyperlink ref="H507" r:id="rId42"/>
    <hyperlink ref="H509" r:id="rId43"/>
    <hyperlink ref="H511" r:id="rId44"/>
    <hyperlink ref="H515" r:id="rId45"/>
    <hyperlink ref="H530" r:id="rId46"/>
    <hyperlink ref="H531" r:id="rId47"/>
    <hyperlink ref="H534" r:id="rId48"/>
    <hyperlink ref="H540" r:id="rId49"/>
    <hyperlink ref="H543" r:id="rId50"/>
    <hyperlink ref="H548" r:id="rId51"/>
    <hyperlink ref="H553" r:id="rId52"/>
    <hyperlink ref="H577" r:id="rId53"/>
    <hyperlink ref="H587" r:id="rId54"/>
    <hyperlink ref="H594" r:id="rId55"/>
    <hyperlink ref="H596" r:id="rId56"/>
    <hyperlink ref="H595" r:id="rId57"/>
    <hyperlink ref="H608" r:id="rId58"/>
    <hyperlink ref="H614" r:id="rId59"/>
    <hyperlink ref="H617" r:id="rId60"/>
    <hyperlink ref="H626" r:id="rId61"/>
    <hyperlink ref="H715" r:id="rId62"/>
    <hyperlink ref="H721" r:id="rId63"/>
    <hyperlink ref="H722" r:id="rId64"/>
    <hyperlink ref="H725" r:id="rId65"/>
    <hyperlink ref="H726" r:id="rId66"/>
    <hyperlink ref="H734" r:id="rId67"/>
    <hyperlink ref="H737" r:id="rId68"/>
    <hyperlink ref="H736" r:id="rId69"/>
    <hyperlink ref="H738" r:id="rId70"/>
    <hyperlink ref="H741" r:id="rId71"/>
    <hyperlink ref="H746" r:id="rId72"/>
    <hyperlink ref="H748" r:id="rId73"/>
    <hyperlink ref="H749" r:id="rId74"/>
    <hyperlink ref="H750" r:id="rId75"/>
    <hyperlink ref="H751" r:id="rId76"/>
    <hyperlink ref="H752" r:id="rId77"/>
    <hyperlink ref="H755" r:id="rId78"/>
    <hyperlink ref="H756" r:id="rId79"/>
    <hyperlink ref="H759" r:id="rId80"/>
    <hyperlink ref="H758" r:id="rId81"/>
    <hyperlink ref="H762" r:id="rId82"/>
    <hyperlink ref="H763" r:id="rId83"/>
    <hyperlink ref="H764" r:id="rId84"/>
    <hyperlink ref="H765" r:id="rId85"/>
    <hyperlink ref="H767" r:id="rId86"/>
    <hyperlink ref="H770" r:id="rId87"/>
    <hyperlink ref="H780" r:id="rId88"/>
    <hyperlink ref="H815" r:id="rId89"/>
    <hyperlink ref="H827" r:id="rId90"/>
    <hyperlink ref="H837" r:id="rId91"/>
    <hyperlink ref="H838" r:id="rId92"/>
    <hyperlink ref="H839" r:id="rId93"/>
    <hyperlink ref="H851" r:id="rId94"/>
    <hyperlink ref="H852" r:id="rId9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482"/>
  <sheetViews>
    <sheetView topLeftCell="C34" workbookViewId="0">
      <selection activeCell="D2" sqref="D2"/>
    </sheetView>
  </sheetViews>
  <sheetFormatPr defaultRowHeight="15"/>
  <cols>
    <col min="1" max="1" width="4.7109375" hidden="1" customWidth="1"/>
    <col min="2" max="2" width="20.85546875" hidden="1" customWidth="1"/>
    <col min="3" max="3" width="21.7109375" bestFit="1" customWidth="1"/>
    <col min="4" max="4" width="19.5703125" customWidth="1"/>
    <col min="5" max="5" width="13.42578125" hidden="1" customWidth="1"/>
    <col min="6" max="6" width="33.5703125" hidden="1" customWidth="1"/>
    <col min="7" max="7" width="11" hidden="1" customWidth="1"/>
  </cols>
  <sheetData>
    <row r="1" spans="1:16" ht="139.5">
      <c r="H1" s="4" t="s">
        <v>636</v>
      </c>
      <c r="I1" s="4" t="s">
        <v>2</v>
      </c>
      <c r="J1" s="4" t="s">
        <v>637</v>
      </c>
      <c r="K1" s="4" t="s">
        <v>638</v>
      </c>
      <c r="L1" s="4" t="s">
        <v>639</v>
      </c>
      <c r="M1" s="4" t="s">
        <v>640</v>
      </c>
      <c r="N1" s="4" t="s">
        <v>641</v>
      </c>
      <c r="O1" s="4" t="s">
        <v>642</v>
      </c>
      <c r="P1" s="27" t="s">
        <v>3</v>
      </c>
    </row>
    <row r="2" spans="1:16" ht="21">
      <c r="A2" t="s">
        <v>907</v>
      </c>
      <c r="B2" t="s">
        <v>906</v>
      </c>
      <c r="C2" s="12" t="s">
        <v>0</v>
      </c>
      <c r="D2" s="13" t="s">
        <v>1</v>
      </c>
      <c r="E2" s="14" t="s">
        <v>490</v>
      </c>
      <c r="F2" s="13" t="s">
        <v>491</v>
      </c>
      <c r="G2" s="13" t="s">
        <v>492</v>
      </c>
      <c r="H2" s="21">
        <v>42449</v>
      </c>
      <c r="I2" s="21">
        <v>42463</v>
      </c>
      <c r="J2" s="21">
        <v>42470</v>
      </c>
      <c r="K2" s="21">
        <v>42498</v>
      </c>
      <c r="L2" s="21">
        <v>42600</v>
      </c>
      <c r="M2" s="21">
        <v>42606</v>
      </c>
      <c r="N2" s="21">
        <v>42617</v>
      </c>
      <c r="O2" s="21">
        <v>42624</v>
      </c>
      <c r="P2" s="28"/>
    </row>
    <row r="3" spans="1:16">
      <c r="A3">
        <f t="shared" ref="A3:A66" si="0">COUNTIF($C:$C,C3)</f>
        <v>1</v>
      </c>
      <c r="B3" t="str">
        <f>SUBSTITUTE($C3," ","")</f>
        <v>AgostiniCristian</v>
      </c>
      <c r="C3" s="5" t="s">
        <v>260</v>
      </c>
      <c r="D3" s="5" t="s">
        <v>457</v>
      </c>
      <c r="E3" s="10">
        <v>160991635</v>
      </c>
      <c r="F3" s="5"/>
      <c r="G3" s="5">
        <v>3287299340</v>
      </c>
      <c r="H3">
        <f>IF(ISNA(VLOOKUP($B3&amp;H$2,'anno-2016'!$C:$C,1,FALSE)),"",1)</f>
        <v>1</v>
      </c>
      <c r="I3" t="str">
        <f>IF(ISNA(VLOOKUP($B3&amp;I$2,'anno-2016'!$C:$C,1,FALSE)),"",1)</f>
        <v/>
      </c>
      <c r="J3" t="str">
        <f>IF(ISNA(VLOOKUP($B3&amp;J$2,'anno-2016'!$C:$C,1,FALSE)),"",1)</f>
        <v/>
      </c>
      <c r="K3" t="str">
        <f>IF(ISNA(VLOOKUP($B3&amp;K$2,'anno-2016'!$C:$C,1,FALSE)),"",1)</f>
        <v/>
      </c>
      <c r="L3" t="str">
        <f>IF(ISNA(VLOOKUP($B3&amp;L$2,'anno-2016'!$C:$C,1,FALSE)),"",1)</f>
        <v/>
      </c>
      <c r="M3" t="str">
        <f>IF(ISNA(VLOOKUP($B3&amp;M$2,'anno-2016'!$C:$C,1,FALSE)),"",1)</f>
        <v/>
      </c>
      <c r="N3">
        <f>IF(ISNA(VLOOKUP($B3&amp;N$2,'anno-2016'!$C:$C,1,FALSE)),"",1)</f>
        <v>1</v>
      </c>
      <c r="O3" t="str">
        <f>IF(ISNA(VLOOKUP($B3&amp;O$2,'anno-2016'!$C:$C,1,FALSE)),"",1)</f>
        <v/>
      </c>
      <c r="P3">
        <f>SUM(H3:O3)</f>
        <v>2</v>
      </c>
    </row>
    <row r="4" spans="1:16">
      <c r="A4">
        <f t="shared" si="0"/>
        <v>1</v>
      </c>
      <c r="B4" t="str">
        <f t="shared" ref="B4:B67" si="1">SUBSTITUTE($C4," ","")</f>
        <v>AgostiniGiacomo</v>
      </c>
      <c r="C4" s="5" t="s">
        <v>261</v>
      </c>
      <c r="D4" s="5" t="s">
        <v>457</v>
      </c>
      <c r="E4" s="10" t="s">
        <v>493</v>
      </c>
      <c r="F4" s="11" t="s">
        <v>494</v>
      </c>
      <c r="G4" s="5">
        <v>3382572503</v>
      </c>
      <c r="H4">
        <f>IF(ISNA(VLOOKUP($B4&amp;H$2,'anno-2016'!$C:$C,1,FALSE)),"",1)</f>
        <v>1</v>
      </c>
      <c r="I4" t="str">
        <f>IF(ISNA(VLOOKUP($B4&amp;I$2,'anno-2016'!$C:$C,1,FALSE)),"",1)</f>
        <v/>
      </c>
      <c r="J4" t="str">
        <f>IF(ISNA(VLOOKUP($B4&amp;J$2,'anno-2016'!$C:$C,1,FALSE)),"",1)</f>
        <v/>
      </c>
      <c r="K4" t="str">
        <f>IF(ISNA(VLOOKUP($B4&amp;K$2,'anno-2016'!$C:$C,1,FALSE)),"",1)</f>
        <v/>
      </c>
      <c r="L4" t="str">
        <f>IF(ISNA(VLOOKUP($B4&amp;L$2,'anno-2016'!$C:$C,1,FALSE)),"",1)</f>
        <v/>
      </c>
      <c r="M4" t="str">
        <f>IF(ISNA(VLOOKUP($B4&amp;M$2,'anno-2016'!$C:$C,1,FALSE)),"",1)</f>
        <v/>
      </c>
      <c r="N4">
        <f>IF(ISNA(VLOOKUP($B4&amp;N$2,'anno-2016'!$C:$C,1,FALSE)),"",1)</f>
        <v>1</v>
      </c>
      <c r="O4" t="str">
        <f>IF(ISNA(VLOOKUP($B4&amp;O$2,'anno-2016'!$C:$C,1,FALSE)),"",1)</f>
        <v/>
      </c>
      <c r="P4">
        <f t="shared" ref="P4:P67" si="2">SUM(H4:O4)</f>
        <v>2</v>
      </c>
    </row>
    <row r="5" spans="1:16">
      <c r="A5">
        <f t="shared" si="0"/>
        <v>1</v>
      </c>
      <c r="B5" t="str">
        <f t="shared" si="1"/>
        <v>alesimorgan</v>
      </c>
      <c r="C5" s="5" t="s">
        <v>262</v>
      </c>
      <c r="D5" s="5" t="s">
        <v>458</v>
      </c>
      <c r="E5" s="10"/>
      <c r="F5" s="11" t="s">
        <v>495</v>
      </c>
      <c r="G5" s="5">
        <v>3385820062</v>
      </c>
      <c r="H5">
        <f>IF(ISNA(VLOOKUP($B5&amp;H$2,'anno-2016'!$C:$C,1,FALSE)),"",1)</f>
        <v>1</v>
      </c>
      <c r="I5" t="str">
        <f>IF(ISNA(VLOOKUP($B5&amp;I$2,'anno-2016'!$C:$C,1,FALSE)),"",1)</f>
        <v/>
      </c>
      <c r="J5" t="str">
        <f>IF(ISNA(VLOOKUP($B5&amp;J$2,'anno-2016'!$C:$C,1,FALSE)),"",1)</f>
        <v/>
      </c>
      <c r="K5" t="str">
        <f>IF(ISNA(VLOOKUP($B5&amp;K$2,'anno-2016'!$C:$C,1,FALSE)),"",1)</f>
        <v/>
      </c>
      <c r="L5" t="str">
        <f>IF(ISNA(VLOOKUP($B5&amp;L$2,'anno-2016'!$C:$C,1,FALSE)),"",1)</f>
        <v/>
      </c>
      <c r="M5" t="str">
        <f>IF(ISNA(VLOOKUP($B5&amp;M$2,'anno-2016'!$C:$C,1,FALSE)),"",1)</f>
        <v/>
      </c>
      <c r="N5" t="str">
        <f>IF(ISNA(VLOOKUP($B5&amp;N$2,'anno-2016'!$C:$C,1,FALSE)),"",1)</f>
        <v/>
      </c>
      <c r="O5" t="str">
        <f>IF(ISNA(VLOOKUP($B5&amp;O$2,'anno-2016'!$C:$C,1,FALSE)),"",1)</f>
        <v/>
      </c>
      <c r="P5">
        <f t="shared" si="2"/>
        <v>1</v>
      </c>
    </row>
    <row r="6" spans="1:16">
      <c r="A6">
        <f t="shared" si="0"/>
        <v>1</v>
      </c>
      <c r="B6" t="str">
        <f t="shared" si="1"/>
        <v>alesiomar</v>
      </c>
      <c r="C6" s="5" t="s">
        <v>263</v>
      </c>
      <c r="D6" s="5" t="s">
        <v>459</v>
      </c>
      <c r="E6" s="10"/>
      <c r="F6" s="11" t="s">
        <v>496</v>
      </c>
      <c r="G6" s="5">
        <v>3463139380</v>
      </c>
      <c r="H6">
        <f>IF(ISNA(VLOOKUP($B6&amp;H$2,'anno-2016'!$C:$C,1,FALSE)),"",1)</f>
        <v>1</v>
      </c>
      <c r="I6" t="str">
        <f>IF(ISNA(VLOOKUP($B6&amp;I$2,'anno-2016'!$C:$C,1,FALSE)),"",1)</f>
        <v/>
      </c>
      <c r="J6" t="str">
        <f>IF(ISNA(VLOOKUP($B6&amp;J$2,'anno-2016'!$C:$C,1,FALSE)),"",1)</f>
        <v/>
      </c>
      <c r="K6">
        <f>IF(ISNA(VLOOKUP($B6&amp;K$2,'anno-2016'!$C:$C,1,FALSE)),"",1)</f>
        <v>1</v>
      </c>
      <c r="L6" t="str">
        <f>IF(ISNA(VLOOKUP($B6&amp;L$2,'anno-2016'!$C:$C,1,FALSE)),"",1)</f>
        <v/>
      </c>
      <c r="M6" t="str">
        <f>IF(ISNA(VLOOKUP($B6&amp;M$2,'anno-2016'!$C:$C,1,FALSE)),"",1)</f>
        <v/>
      </c>
      <c r="N6" t="str">
        <f>IF(ISNA(VLOOKUP($B6&amp;N$2,'anno-2016'!$C:$C,1,FALSE)),"",1)</f>
        <v/>
      </c>
      <c r="O6" t="str">
        <f>IF(ISNA(VLOOKUP($B6&amp;O$2,'anno-2016'!$C:$C,1,FALSE)),"",1)</f>
        <v/>
      </c>
      <c r="P6">
        <f t="shared" si="2"/>
        <v>2</v>
      </c>
    </row>
    <row r="7" spans="1:16">
      <c r="A7">
        <f t="shared" si="0"/>
        <v>1</v>
      </c>
      <c r="B7" t="str">
        <f t="shared" si="1"/>
        <v>alessandriluca</v>
      </c>
      <c r="C7" s="5" t="s">
        <v>264</v>
      </c>
      <c r="D7" s="5" t="s">
        <v>458</v>
      </c>
      <c r="E7" s="10"/>
      <c r="F7" s="11" t="s">
        <v>497</v>
      </c>
      <c r="G7" s="5">
        <v>3392082916</v>
      </c>
      <c r="H7">
        <f>IF(ISNA(VLOOKUP($B7&amp;H$2,'anno-2016'!$C:$C,1,FALSE)),"",1)</f>
        <v>1</v>
      </c>
      <c r="I7" t="str">
        <f>IF(ISNA(VLOOKUP($B7&amp;I$2,'anno-2016'!$C:$C,1,FALSE)),"",1)</f>
        <v/>
      </c>
      <c r="J7" t="str">
        <f>IF(ISNA(VLOOKUP($B7&amp;J$2,'anno-2016'!$C:$C,1,FALSE)),"",1)</f>
        <v/>
      </c>
      <c r="K7">
        <f>IF(ISNA(VLOOKUP($B7&amp;K$2,'anno-2016'!$C:$C,1,FALSE)),"",1)</f>
        <v>1</v>
      </c>
      <c r="L7" t="str">
        <f>IF(ISNA(VLOOKUP($B7&amp;L$2,'anno-2016'!$C:$C,1,FALSE)),"",1)</f>
        <v/>
      </c>
      <c r="M7" t="str">
        <f>IF(ISNA(VLOOKUP($B7&amp;M$2,'anno-2016'!$C:$C,1,FALSE)),"",1)</f>
        <v/>
      </c>
      <c r="N7" t="str">
        <f>IF(ISNA(VLOOKUP($B7&amp;N$2,'anno-2016'!$C:$C,1,FALSE)),"",1)</f>
        <v/>
      </c>
      <c r="O7" t="str">
        <f>IF(ISNA(VLOOKUP($B7&amp;O$2,'anno-2016'!$C:$C,1,FALSE)),"",1)</f>
        <v/>
      </c>
      <c r="P7">
        <f t="shared" si="2"/>
        <v>2</v>
      </c>
    </row>
    <row r="8" spans="1:16">
      <c r="A8">
        <f t="shared" si="0"/>
        <v>1</v>
      </c>
      <c r="B8" t="str">
        <f t="shared" si="1"/>
        <v>allegrucciandrea</v>
      </c>
      <c r="C8" s="5" t="s">
        <v>663</v>
      </c>
      <c r="D8" s="5" t="s">
        <v>646</v>
      </c>
      <c r="E8" s="10"/>
      <c r="F8" s="11"/>
      <c r="G8" s="5"/>
      <c r="H8" t="str">
        <f>IF(ISNA(VLOOKUP($B8&amp;H$2,'anno-2016'!$C:$C,1,FALSE)),"",1)</f>
        <v/>
      </c>
      <c r="I8">
        <f>IF(ISNA(VLOOKUP($B8&amp;I$2,'anno-2016'!$C:$C,1,FALSE)),"",1)</f>
        <v>1</v>
      </c>
      <c r="J8">
        <f>IF(ISNA(VLOOKUP($B8&amp;J$2,'anno-2016'!$C:$C,1,FALSE)),"",1)</f>
        <v>1</v>
      </c>
      <c r="K8">
        <f>IF(ISNA(VLOOKUP($B8&amp;K$2,'anno-2016'!$C:$C,1,FALSE)),"",1)</f>
        <v>1</v>
      </c>
      <c r="L8">
        <f>IF(ISNA(VLOOKUP($B8&amp;L$2,'anno-2016'!$C:$C,1,FALSE)),"",1)</f>
        <v>1</v>
      </c>
      <c r="M8" t="str">
        <f>IF(ISNA(VLOOKUP($B8&amp;M$2,'anno-2016'!$C:$C,1,FALSE)),"",1)</f>
        <v/>
      </c>
      <c r="N8" t="str">
        <f>IF(ISNA(VLOOKUP($B8&amp;N$2,'anno-2016'!$C:$C,1,FALSE)),"",1)</f>
        <v/>
      </c>
      <c r="O8">
        <f>IF(ISNA(VLOOKUP($B8&amp;O$2,'anno-2016'!$C:$C,1,FALSE)),"",1)</f>
        <v>1</v>
      </c>
      <c r="P8">
        <f t="shared" si="2"/>
        <v>5</v>
      </c>
    </row>
    <row r="9" spans="1:16">
      <c r="A9">
        <f t="shared" si="0"/>
        <v>1</v>
      </c>
      <c r="B9" t="str">
        <f t="shared" si="1"/>
        <v>aluigiosvaldo</v>
      </c>
      <c r="C9" s="5" t="s">
        <v>265</v>
      </c>
      <c r="D9" s="5" t="s">
        <v>460</v>
      </c>
      <c r="E9" s="10"/>
      <c r="F9" s="11" t="s">
        <v>498</v>
      </c>
      <c r="G9" s="5">
        <v>3334590802</v>
      </c>
      <c r="H9">
        <f>IF(ISNA(VLOOKUP($B9&amp;H$2,'anno-2016'!$C:$C,1,FALSE)),"",1)</f>
        <v>1</v>
      </c>
      <c r="I9" t="str">
        <f>IF(ISNA(VLOOKUP($B9&amp;I$2,'anno-2016'!$C:$C,1,FALSE)),"",1)</f>
        <v/>
      </c>
      <c r="J9" t="str">
        <f>IF(ISNA(VLOOKUP($B9&amp;J$2,'anno-2016'!$C:$C,1,FALSE)),"",1)</f>
        <v/>
      </c>
      <c r="K9" t="str">
        <f>IF(ISNA(VLOOKUP($B9&amp;K$2,'anno-2016'!$C:$C,1,FALSE)),"",1)</f>
        <v/>
      </c>
      <c r="L9" t="str">
        <f>IF(ISNA(VLOOKUP($B9&amp;L$2,'anno-2016'!$C:$C,1,FALSE)),"",1)</f>
        <v/>
      </c>
      <c r="M9" t="str">
        <f>IF(ISNA(VLOOKUP($B9&amp;M$2,'anno-2016'!$C:$C,1,FALSE)),"",1)</f>
        <v/>
      </c>
      <c r="N9" t="str">
        <f>IF(ISNA(VLOOKUP($B9&amp;N$2,'anno-2016'!$C:$C,1,FALSE)),"",1)</f>
        <v/>
      </c>
      <c r="O9" t="str">
        <f>IF(ISNA(VLOOKUP($B9&amp;O$2,'anno-2016'!$C:$C,1,FALSE)),"",1)</f>
        <v/>
      </c>
      <c r="P9">
        <f t="shared" si="2"/>
        <v>1</v>
      </c>
    </row>
    <row r="10" spans="1:16">
      <c r="A10">
        <f t="shared" si="0"/>
        <v>1</v>
      </c>
      <c r="B10" t="str">
        <f t="shared" si="1"/>
        <v>amadeiclaudio</v>
      </c>
      <c r="C10" s="5" t="s">
        <v>664</v>
      </c>
      <c r="D10" s="5" t="s">
        <v>472</v>
      </c>
      <c r="E10" s="10"/>
      <c r="F10" s="11"/>
      <c r="G10" s="5"/>
      <c r="H10" t="str">
        <f>IF(ISNA(VLOOKUP($B10&amp;H$2,'anno-2016'!$C:$C,1,FALSE)),"",1)</f>
        <v/>
      </c>
      <c r="I10">
        <f>IF(ISNA(VLOOKUP($B10&amp;I$2,'anno-2016'!$C:$C,1,FALSE)),"",1)</f>
        <v>1</v>
      </c>
      <c r="J10" t="str">
        <f>IF(ISNA(VLOOKUP($B10&amp;J$2,'anno-2016'!$C:$C,1,FALSE)),"",1)</f>
        <v/>
      </c>
      <c r="K10" t="str">
        <f>IF(ISNA(VLOOKUP($B10&amp;K$2,'anno-2016'!$C:$C,1,FALSE)),"",1)</f>
        <v/>
      </c>
      <c r="L10" t="str">
        <f>IF(ISNA(VLOOKUP($B10&amp;L$2,'anno-2016'!$C:$C,1,FALSE)),"",1)</f>
        <v/>
      </c>
      <c r="M10" t="str">
        <f>IF(ISNA(VLOOKUP($B10&amp;M$2,'anno-2016'!$C:$C,1,FALSE)),"",1)</f>
        <v/>
      </c>
      <c r="N10" t="str">
        <f>IF(ISNA(VLOOKUP($B10&amp;N$2,'anno-2016'!$C:$C,1,FALSE)),"",1)</f>
        <v/>
      </c>
      <c r="O10" t="str">
        <f>IF(ISNA(VLOOKUP($B10&amp;O$2,'anno-2016'!$C:$C,1,FALSE)),"",1)</f>
        <v/>
      </c>
      <c r="P10">
        <f t="shared" si="2"/>
        <v>1</v>
      </c>
    </row>
    <row r="11" spans="1:16">
      <c r="A11">
        <f t="shared" si="0"/>
        <v>1</v>
      </c>
      <c r="B11" t="str">
        <f t="shared" si="1"/>
        <v>amadorimichele</v>
      </c>
      <c r="C11" s="5" t="s">
        <v>665</v>
      </c>
      <c r="D11" s="5" t="s">
        <v>472</v>
      </c>
      <c r="E11" s="10"/>
      <c r="F11" s="11"/>
      <c r="G11" s="5"/>
      <c r="H11" t="str">
        <f>IF(ISNA(VLOOKUP($B11&amp;H$2,'anno-2016'!$C:$C,1,FALSE)),"",1)</f>
        <v/>
      </c>
      <c r="I11">
        <f>IF(ISNA(VLOOKUP($B11&amp;I$2,'anno-2016'!$C:$C,1,FALSE)),"",1)</f>
        <v>1</v>
      </c>
      <c r="J11" t="str">
        <f>IF(ISNA(VLOOKUP($B11&amp;J$2,'anno-2016'!$C:$C,1,FALSE)),"",1)</f>
        <v/>
      </c>
      <c r="K11" t="str">
        <f>IF(ISNA(VLOOKUP($B11&amp;K$2,'anno-2016'!$C:$C,1,FALSE)),"",1)</f>
        <v/>
      </c>
      <c r="L11" t="str">
        <f>IF(ISNA(VLOOKUP($B11&amp;L$2,'anno-2016'!$C:$C,1,FALSE)),"",1)</f>
        <v/>
      </c>
      <c r="M11" t="str">
        <f>IF(ISNA(VLOOKUP($B11&amp;M$2,'anno-2016'!$C:$C,1,FALSE)),"",1)</f>
        <v/>
      </c>
      <c r="N11" t="str">
        <f>IF(ISNA(VLOOKUP($B11&amp;N$2,'anno-2016'!$C:$C,1,FALSE)),"",1)</f>
        <v/>
      </c>
      <c r="O11" t="str">
        <f>IF(ISNA(VLOOKUP($B11&amp;O$2,'anno-2016'!$C:$C,1,FALSE)),"",1)</f>
        <v/>
      </c>
      <c r="P11">
        <f t="shared" si="2"/>
        <v>1</v>
      </c>
    </row>
    <row r="12" spans="1:16">
      <c r="A12">
        <f t="shared" si="0"/>
        <v>1</v>
      </c>
      <c r="B12" t="str">
        <f t="shared" si="1"/>
        <v>amadoriraul</v>
      </c>
      <c r="C12" s="5" t="s">
        <v>266</v>
      </c>
      <c r="D12" s="5" t="s">
        <v>646</v>
      </c>
      <c r="E12" s="10">
        <v>161018487</v>
      </c>
      <c r="F12" s="5"/>
      <c r="G12" s="5"/>
      <c r="H12">
        <f>IF(ISNA(VLOOKUP($B12&amp;H$2,'anno-2016'!$C:$C,1,FALSE)),"",1)</f>
        <v>1</v>
      </c>
      <c r="I12">
        <f>IF(ISNA(VLOOKUP($B12&amp;I$2,'anno-2016'!$C:$C,1,FALSE)),"",1)</f>
        <v>1</v>
      </c>
      <c r="J12">
        <f>IF(ISNA(VLOOKUP($B12&amp;J$2,'anno-2016'!$C:$C,1,FALSE)),"",1)</f>
        <v>1</v>
      </c>
      <c r="K12">
        <f>IF(ISNA(VLOOKUP($B12&amp;K$2,'anno-2016'!$C:$C,1,FALSE)),"",1)</f>
        <v>1</v>
      </c>
      <c r="L12">
        <f>IF(ISNA(VLOOKUP($B12&amp;L$2,'anno-2016'!$C:$C,1,FALSE)),"",1)</f>
        <v>1</v>
      </c>
      <c r="M12" t="str">
        <f>IF(ISNA(VLOOKUP($B12&amp;M$2,'anno-2016'!$C:$C,1,FALSE)),"",1)</f>
        <v/>
      </c>
      <c r="N12" t="str">
        <f>IF(ISNA(VLOOKUP($B12&amp;N$2,'anno-2016'!$C:$C,1,FALSE)),"",1)</f>
        <v/>
      </c>
      <c r="O12">
        <f>IF(ISNA(VLOOKUP($B12&amp;O$2,'anno-2016'!$C:$C,1,FALSE)),"",1)</f>
        <v>1</v>
      </c>
      <c r="P12">
        <f t="shared" si="2"/>
        <v>6</v>
      </c>
    </row>
    <row r="13" spans="1:16">
      <c r="A13">
        <f t="shared" si="0"/>
        <v>1</v>
      </c>
      <c r="B13" t="str">
        <f t="shared" si="1"/>
        <v>andreatinigiancarlo</v>
      </c>
      <c r="C13" s="5" t="s">
        <v>267</v>
      </c>
      <c r="D13" s="5" t="s">
        <v>462</v>
      </c>
      <c r="E13" s="10">
        <v>160866096</v>
      </c>
      <c r="F13" s="5"/>
      <c r="G13" s="5"/>
      <c r="H13">
        <f>IF(ISNA(VLOOKUP($B13&amp;H$2,'anno-2016'!$C:$C,1,FALSE)),"",1)</f>
        <v>1</v>
      </c>
      <c r="I13">
        <f>IF(ISNA(VLOOKUP($B13&amp;I$2,'anno-2016'!$C:$C,1,FALSE)),"",1)</f>
        <v>1</v>
      </c>
      <c r="J13" t="str">
        <f>IF(ISNA(VLOOKUP($B13&amp;J$2,'anno-2016'!$C:$C,1,FALSE)),"",1)</f>
        <v/>
      </c>
      <c r="K13" t="str">
        <f>IF(ISNA(VLOOKUP($B13&amp;K$2,'anno-2016'!$C:$C,1,FALSE)),"",1)</f>
        <v/>
      </c>
      <c r="L13" t="str">
        <f>IF(ISNA(VLOOKUP($B13&amp;L$2,'anno-2016'!$C:$C,1,FALSE)),"",1)</f>
        <v/>
      </c>
      <c r="M13" t="str">
        <f>IF(ISNA(VLOOKUP($B13&amp;M$2,'anno-2016'!$C:$C,1,FALSE)),"",1)</f>
        <v/>
      </c>
      <c r="N13" t="str">
        <f>IF(ISNA(VLOOKUP($B13&amp;N$2,'anno-2016'!$C:$C,1,FALSE)),"",1)</f>
        <v/>
      </c>
      <c r="O13" t="str">
        <f>IF(ISNA(VLOOKUP($B13&amp;O$2,'anno-2016'!$C:$C,1,FALSE)),"",1)</f>
        <v/>
      </c>
      <c r="P13">
        <f t="shared" si="2"/>
        <v>2</v>
      </c>
    </row>
    <row r="14" spans="1:16">
      <c r="A14">
        <f t="shared" si="0"/>
        <v>1</v>
      </c>
      <c r="B14" t="str">
        <f t="shared" si="1"/>
        <v>andreinialessio</v>
      </c>
      <c r="C14" s="5" t="s">
        <v>268</v>
      </c>
      <c r="D14" s="5" t="s">
        <v>458</v>
      </c>
      <c r="E14" s="10"/>
      <c r="F14" s="11" t="s">
        <v>499</v>
      </c>
      <c r="G14" s="5">
        <v>3331953525</v>
      </c>
      <c r="H14">
        <f>IF(ISNA(VLOOKUP($B14&amp;H$2,'anno-2016'!$C:$C,1,FALSE)),"",1)</f>
        <v>1</v>
      </c>
      <c r="I14" t="str">
        <f>IF(ISNA(VLOOKUP($B14&amp;I$2,'anno-2016'!$C:$C,1,FALSE)),"",1)</f>
        <v/>
      </c>
      <c r="J14" t="str">
        <f>IF(ISNA(VLOOKUP($B14&amp;J$2,'anno-2016'!$C:$C,1,FALSE)),"",1)</f>
        <v/>
      </c>
      <c r="K14" t="str">
        <f>IF(ISNA(VLOOKUP($B14&amp;K$2,'anno-2016'!$C:$C,1,FALSE)),"",1)</f>
        <v/>
      </c>
      <c r="L14" t="str">
        <f>IF(ISNA(VLOOKUP($B14&amp;L$2,'anno-2016'!$C:$C,1,FALSE)),"",1)</f>
        <v/>
      </c>
      <c r="M14" t="str">
        <f>IF(ISNA(VLOOKUP($B14&amp;M$2,'anno-2016'!$C:$C,1,FALSE)),"",1)</f>
        <v/>
      </c>
      <c r="N14" t="str">
        <f>IF(ISNA(VLOOKUP($B14&amp;N$2,'anno-2016'!$C:$C,1,FALSE)),"",1)</f>
        <v/>
      </c>
      <c r="O14" t="str">
        <f>IF(ISNA(VLOOKUP($B14&amp;O$2,'anno-2016'!$C:$C,1,FALSE)),"",1)</f>
        <v/>
      </c>
      <c r="P14">
        <f t="shared" si="2"/>
        <v>1</v>
      </c>
    </row>
    <row r="15" spans="1:16">
      <c r="A15">
        <f t="shared" si="0"/>
        <v>1</v>
      </c>
      <c r="B15" t="str">
        <f t="shared" si="1"/>
        <v>andreolettigiorgio</v>
      </c>
      <c r="C15" s="5" t="s">
        <v>269</v>
      </c>
      <c r="D15" s="5" t="s">
        <v>458</v>
      </c>
      <c r="E15" s="10"/>
      <c r="F15" s="11" t="s">
        <v>500</v>
      </c>
      <c r="G15" s="5">
        <v>3381811804</v>
      </c>
      <c r="H15">
        <f>IF(ISNA(VLOOKUP($B15&amp;H$2,'anno-2016'!$C:$C,1,FALSE)),"",1)</f>
        <v>1</v>
      </c>
      <c r="I15" t="str">
        <f>IF(ISNA(VLOOKUP($B15&amp;I$2,'anno-2016'!$C:$C,1,FALSE)),"",1)</f>
        <v/>
      </c>
      <c r="J15" t="str">
        <f>IF(ISNA(VLOOKUP($B15&amp;J$2,'anno-2016'!$C:$C,1,FALSE)),"",1)</f>
        <v/>
      </c>
      <c r="K15" t="str">
        <f>IF(ISNA(VLOOKUP($B15&amp;K$2,'anno-2016'!$C:$C,1,FALSE)),"",1)</f>
        <v/>
      </c>
      <c r="L15" t="str">
        <f>IF(ISNA(VLOOKUP($B15&amp;L$2,'anno-2016'!$C:$C,1,FALSE)),"",1)</f>
        <v/>
      </c>
      <c r="M15">
        <f>IF(ISNA(VLOOKUP($B15&amp;M$2,'anno-2016'!$C:$C,1,FALSE)),"",1)</f>
        <v>1</v>
      </c>
      <c r="N15" t="str">
        <f>IF(ISNA(VLOOKUP($B15&amp;N$2,'anno-2016'!$C:$C,1,FALSE)),"",1)</f>
        <v/>
      </c>
      <c r="O15" t="str">
        <f>IF(ISNA(VLOOKUP($B15&amp;O$2,'anno-2016'!$C:$C,1,FALSE)),"",1)</f>
        <v/>
      </c>
      <c r="P15">
        <f t="shared" si="2"/>
        <v>2</v>
      </c>
    </row>
    <row r="16" spans="1:16">
      <c r="A16">
        <f t="shared" si="0"/>
        <v>1</v>
      </c>
      <c r="B16" t="str">
        <f t="shared" si="1"/>
        <v>antonellifrancesco</v>
      </c>
      <c r="C16" s="5" t="s">
        <v>270</v>
      </c>
      <c r="D16" s="5" t="s">
        <v>458</v>
      </c>
      <c r="E16" s="10"/>
      <c r="F16" s="11" t="s">
        <v>501</v>
      </c>
      <c r="G16" s="5">
        <v>3292283541</v>
      </c>
      <c r="H16">
        <f>IF(ISNA(VLOOKUP($B16&amp;H$2,'anno-2016'!$C:$C,1,FALSE)),"",1)</f>
        <v>1</v>
      </c>
      <c r="I16">
        <f>IF(ISNA(VLOOKUP($B16&amp;I$2,'anno-2016'!$C:$C,1,FALSE)),"",1)</f>
        <v>1</v>
      </c>
      <c r="J16" t="str">
        <f>IF(ISNA(VLOOKUP($B16&amp;J$2,'anno-2016'!$C:$C,1,FALSE)),"",1)</f>
        <v/>
      </c>
      <c r="K16" t="str">
        <f>IF(ISNA(VLOOKUP($B16&amp;K$2,'anno-2016'!$C:$C,1,FALSE)),"",1)</f>
        <v/>
      </c>
      <c r="L16" t="str">
        <f>IF(ISNA(VLOOKUP($B16&amp;L$2,'anno-2016'!$C:$C,1,FALSE)),"",1)</f>
        <v/>
      </c>
      <c r="M16" t="str">
        <f>IF(ISNA(VLOOKUP($B16&amp;M$2,'anno-2016'!$C:$C,1,FALSE)),"",1)</f>
        <v/>
      </c>
      <c r="N16" t="str">
        <f>IF(ISNA(VLOOKUP($B16&amp;N$2,'anno-2016'!$C:$C,1,FALSE)),"",1)</f>
        <v/>
      </c>
      <c r="O16" t="str">
        <f>IF(ISNA(VLOOKUP($B16&amp;O$2,'anno-2016'!$C:$C,1,FALSE)),"",1)</f>
        <v/>
      </c>
      <c r="P16">
        <f t="shared" si="2"/>
        <v>2</v>
      </c>
    </row>
    <row r="17" spans="1:16">
      <c r="A17">
        <f t="shared" si="0"/>
        <v>1</v>
      </c>
      <c r="B17" t="str">
        <f t="shared" si="1"/>
        <v>azaleamatteo</v>
      </c>
      <c r="C17" s="5" t="s">
        <v>399</v>
      </c>
      <c r="D17" s="5" t="s">
        <v>458</v>
      </c>
      <c r="E17" s="10"/>
      <c r="F17" s="11" t="s">
        <v>502</v>
      </c>
      <c r="G17" s="5">
        <v>3332609733</v>
      </c>
      <c r="H17">
        <f>IF(ISNA(VLOOKUP($B17&amp;H$2,'anno-2016'!$C:$C,1,FALSE)),"",1)</f>
        <v>1</v>
      </c>
      <c r="I17" t="str">
        <f>IF(ISNA(VLOOKUP($B17&amp;I$2,'anno-2016'!$C:$C,1,FALSE)),"",1)</f>
        <v/>
      </c>
      <c r="J17" t="str">
        <f>IF(ISNA(VLOOKUP($B17&amp;J$2,'anno-2016'!$C:$C,1,FALSE)),"",1)</f>
        <v/>
      </c>
      <c r="K17" t="str">
        <f>IF(ISNA(VLOOKUP($B17&amp;K$2,'anno-2016'!$C:$C,1,FALSE)),"",1)</f>
        <v/>
      </c>
      <c r="L17" t="str">
        <f>IF(ISNA(VLOOKUP($B17&amp;L$2,'anno-2016'!$C:$C,1,FALSE)),"",1)</f>
        <v/>
      </c>
      <c r="M17" t="str">
        <f>IF(ISNA(VLOOKUP($B17&amp;M$2,'anno-2016'!$C:$C,1,FALSE)),"",1)</f>
        <v/>
      </c>
      <c r="N17" t="str">
        <f>IF(ISNA(VLOOKUP($B17&amp;N$2,'anno-2016'!$C:$C,1,FALSE)),"",1)</f>
        <v/>
      </c>
      <c r="O17" t="str">
        <f>IF(ISNA(VLOOKUP($B17&amp;O$2,'anno-2016'!$C:$C,1,FALSE)),"",1)</f>
        <v/>
      </c>
      <c r="P17">
        <f t="shared" si="2"/>
        <v>1</v>
      </c>
    </row>
    <row r="18" spans="1:16">
      <c r="A18">
        <f t="shared" si="0"/>
        <v>1</v>
      </c>
      <c r="B18" t="str">
        <f t="shared" si="1"/>
        <v>bacchiellicarlo</v>
      </c>
      <c r="C18" s="5" t="s">
        <v>294</v>
      </c>
      <c r="D18" s="5" t="s">
        <v>463</v>
      </c>
      <c r="E18" s="10">
        <v>160991826</v>
      </c>
      <c r="F18" s="11" t="s">
        <v>503</v>
      </c>
      <c r="G18" s="5">
        <v>3334552939</v>
      </c>
      <c r="H18">
        <f>IF(ISNA(VLOOKUP($B18&amp;H$2,'anno-2016'!$C:$C,1,FALSE)),"",1)</f>
        <v>1</v>
      </c>
      <c r="I18" t="str">
        <f>IF(ISNA(VLOOKUP($B18&amp;I$2,'anno-2016'!$C:$C,1,FALSE)),"",1)</f>
        <v/>
      </c>
      <c r="J18">
        <f>IF(ISNA(VLOOKUP($B18&amp;J$2,'anno-2016'!$C:$C,1,FALSE)),"",1)</f>
        <v>1</v>
      </c>
      <c r="K18" t="str">
        <f>IF(ISNA(VLOOKUP($B18&amp;K$2,'anno-2016'!$C:$C,1,FALSE)),"",1)</f>
        <v/>
      </c>
      <c r="L18" t="str">
        <f>IF(ISNA(VLOOKUP($B18&amp;L$2,'anno-2016'!$C:$C,1,FALSE)),"",1)</f>
        <v/>
      </c>
      <c r="M18" t="str">
        <f>IF(ISNA(VLOOKUP($B18&amp;M$2,'anno-2016'!$C:$C,1,FALSE)),"",1)</f>
        <v/>
      </c>
      <c r="N18" t="str">
        <f>IF(ISNA(VLOOKUP($B18&amp;N$2,'anno-2016'!$C:$C,1,FALSE)),"",1)</f>
        <v/>
      </c>
      <c r="O18" t="str">
        <f>IF(ISNA(VLOOKUP($B18&amp;O$2,'anno-2016'!$C:$C,1,FALSE)),"",1)</f>
        <v/>
      </c>
      <c r="P18">
        <f t="shared" si="2"/>
        <v>2</v>
      </c>
    </row>
    <row r="19" spans="1:16">
      <c r="A19">
        <f t="shared" si="0"/>
        <v>1</v>
      </c>
      <c r="B19" t="str">
        <f t="shared" si="1"/>
        <v>badioliGiacomo</v>
      </c>
      <c r="C19" s="5" t="s">
        <v>351</v>
      </c>
      <c r="D19" s="5" t="s">
        <v>458</v>
      </c>
      <c r="E19" s="10"/>
      <c r="F19" s="5"/>
      <c r="G19" s="5"/>
      <c r="H19">
        <f>IF(ISNA(VLOOKUP($B19&amp;H$2,'anno-2016'!$C:$C,1,FALSE)),"",1)</f>
        <v>1</v>
      </c>
      <c r="I19">
        <f>IF(ISNA(VLOOKUP($B19&amp;I$2,'anno-2016'!$C:$C,1,FALSE)),"",1)</f>
        <v>1</v>
      </c>
      <c r="J19" t="str">
        <f>IF(ISNA(VLOOKUP($B19&amp;J$2,'anno-2016'!$C:$C,1,FALSE)),"",1)</f>
        <v/>
      </c>
      <c r="K19">
        <f>IF(ISNA(VLOOKUP($B19&amp;K$2,'anno-2016'!$C:$C,1,FALSE)),"",1)</f>
        <v>1</v>
      </c>
      <c r="L19" t="str">
        <f>IF(ISNA(VLOOKUP($B19&amp;L$2,'anno-2016'!$C:$C,1,FALSE)),"",1)</f>
        <v/>
      </c>
      <c r="M19">
        <f>IF(ISNA(VLOOKUP($B19&amp;M$2,'anno-2016'!$C:$C,1,FALSE)),"",1)</f>
        <v>1</v>
      </c>
      <c r="N19" t="str">
        <f>IF(ISNA(VLOOKUP($B19&amp;N$2,'anno-2016'!$C:$C,1,FALSE)),"",1)</f>
        <v/>
      </c>
      <c r="O19" t="str">
        <f>IF(ISNA(VLOOKUP($B19&amp;O$2,'anno-2016'!$C:$C,1,FALSE)),"",1)</f>
        <v/>
      </c>
      <c r="P19">
        <f t="shared" si="2"/>
        <v>4</v>
      </c>
    </row>
    <row r="20" spans="1:16">
      <c r="A20">
        <f t="shared" si="0"/>
        <v>1</v>
      </c>
      <c r="B20" t="str">
        <f t="shared" si="1"/>
        <v>baldassarinico</v>
      </c>
      <c r="C20" s="5" t="s">
        <v>667</v>
      </c>
      <c r="D20" s="5" t="s">
        <v>458</v>
      </c>
      <c r="E20" s="10"/>
      <c r="F20" s="11"/>
      <c r="G20" s="5"/>
      <c r="H20" t="str">
        <f>IF(ISNA(VLOOKUP($B20&amp;H$2,'anno-2016'!$C:$C,1,FALSE)),"",1)</f>
        <v/>
      </c>
      <c r="I20">
        <f>IF(ISNA(VLOOKUP($B20&amp;I$2,'anno-2016'!$C:$C,1,FALSE)),"",1)</f>
        <v>1</v>
      </c>
      <c r="J20" t="str">
        <f>IF(ISNA(VLOOKUP($B20&amp;J$2,'anno-2016'!$C:$C,1,FALSE)),"",1)</f>
        <v/>
      </c>
      <c r="K20" t="str">
        <f>IF(ISNA(VLOOKUP($B20&amp;K$2,'anno-2016'!$C:$C,1,FALSE)),"",1)</f>
        <v/>
      </c>
      <c r="L20" t="str">
        <f>IF(ISNA(VLOOKUP($B20&amp;L$2,'anno-2016'!$C:$C,1,FALSE)),"",1)</f>
        <v/>
      </c>
      <c r="M20" t="str">
        <f>IF(ISNA(VLOOKUP($B20&amp;M$2,'anno-2016'!$C:$C,1,FALSE)),"",1)</f>
        <v/>
      </c>
      <c r="N20" t="str">
        <f>IF(ISNA(VLOOKUP($B20&amp;N$2,'anno-2016'!$C:$C,1,FALSE)),"",1)</f>
        <v/>
      </c>
      <c r="O20" t="str">
        <f>IF(ISNA(VLOOKUP($B20&amp;O$2,'anno-2016'!$C:$C,1,FALSE)),"",1)</f>
        <v/>
      </c>
      <c r="P20">
        <f t="shared" si="2"/>
        <v>1</v>
      </c>
    </row>
    <row r="21" spans="1:16">
      <c r="A21">
        <f t="shared" si="0"/>
        <v>1</v>
      </c>
      <c r="B21" t="str">
        <f t="shared" si="1"/>
        <v>barbaresirenato</v>
      </c>
      <c r="C21" s="5" t="s">
        <v>435</v>
      </c>
      <c r="D21" s="5" t="s">
        <v>457</v>
      </c>
      <c r="E21" s="10" t="s">
        <v>504</v>
      </c>
      <c r="F21" s="5"/>
      <c r="G21" s="5"/>
      <c r="H21">
        <f>IF(ISNA(VLOOKUP($B21&amp;H$2,'anno-2016'!$C:$C,1,FALSE)),"",1)</f>
        <v>1</v>
      </c>
      <c r="I21" t="str">
        <f>IF(ISNA(VLOOKUP($B21&amp;I$2,'anno-2016'!$C:$C,1,FALSE)),"",1)</f>
        <v/>
      </c>
      <c r="J21" t="str">
        <f>IF(ISNA(VLOOKUP($B21&amp;J$2,'anno-2016'!$C:$C,1,FALSE)),"",1)</f>
        <v/>
      </c>
      <c r="K21" t="str">
        <f>IF(ISNA(VLOOKUP($B21&amp;K$2,'anno-2016'!$C:$C,1,FALSE)),"",1)</f>
        <v/>
      </c>
      <c r="L21" t="str">
        <f>IF(ISNA(VLOOKUP($B21&amp;L$2,'anno-2016'!$C:$C,1,FALSE)),"",1)</f>
        <v/>
      </c>
      <c r="M21" t="str">
        <f>IF(ISNA(VLOOKUP($B21&amp;M$2,'anno-2016'!$C:$C,1,FALSE)),"",1)</f>
        <v/>
      </c>
      <c r="N21" t="str">
        <f>IF(ISNA(VLOOKUP($B21&amp;N$2,'anno-2016'!$C:$C,1,FALSE)),"",1)</f>
        <v/>
      </c>
      <c r="O21" t="str">
        <f>IF(ISNA(VLOOKUP($B21&amp;O$2,'anno-2016'!$C:$C,1,FALSE)),"",1)</f>
        <v/>
      </c>
      <c r="P21">
        <f t="shared" si="2"/>
        <v>1</v>
      </c>
    </row>
    <row r="22" spans="1:16">
      <c r="A22">
        <f t="shared" si="0"/>
        <v>1</v>
      </c>
      <c r="B22" t="str">
        <f t="shared" si="1"/>
        <v>barbierivalerio</v>
      </c>
      <c r="C22" s="5" t="s">
        <v>453</v>
      </c>
      <c r="D22" s="5" t="s">
        <v>457</v>
      </c>
      <c r="E22" s="10" t="s">
        <v>505</v>
      </c>
      <c r="F22" s="11" t="s">
        <v>506</v>
      </c>
      <c r="G22" s="5">
        <v>3386325785</v>
      </c>
      <c r="H22">
        <f>IF(ISNA(VLOOKUP($B22&amp;H$2,'anno-2016'!$C:$C,1,FALSE)),"",1)</f>
        <v>1</v>
      </c>
      <c r="I22" t="str">
        <f>IF(ISNA(VLOOKUP($B22&amp;I$2,'anno-2016'!$C:$C,1,FALSE)),"",1)</f>
        <v/>
      </c>
      <c r="J22" t="str">
        <f>IF(ISNA(VLOOKUP($B22&amp;J$2,'anno-2016'!$C:$C,1,FALSE)),"",1)</f>
        <v/>
      </c>
      <c r="K22">
        <f>IF(ISNA(VLOOKUP($B22&amp;K$2,'anno-2016'!$C:$C,1,FALSE)),"",1)</f>
        <v>1</v>
      </c>
      <c r="L22" t="str">
        <f>IF(ISNA(VLOOKUP($B22&amp;L$2,'anno-2016'!$C:$C,1,FALSE)),"",1)</f>
        <v/>
      </c>
      <c r="M22" t="str">
        <f>IF(ISNA(VLOOKUP($B22&amp;M$2,'anno-2016'!$C:$C,1,FALSE)),"",1)</f>
        <v/>
      </c>
      <c r="N22" t="str">
        <f>IF(ISNA(VLOOKUP($B22&amp;N$2,'anno-2016'!$C:$C,1,FALSE)),"",1)</f>
        <v/>
      </c>
      <c r="O22" t="str">
        <f>IF(ISNA(VLOOKUP($B22&amp;O$2,'anno-2016'!$C:$C,1,FALSE)),"",1)</f>
        <v/>
      </c>
      <c r="P22">
        <f t="shared" si="2"/>
        <v>2</v>
      </c>
    </row>
    <row r="23" spans="1:16">
      <c r="A23">
        <f t="shared" si="0"/>
        <v>1</v>
      </c>
      <c r="B23" t="str">
        <f t="shared" si="1"/>
        <v>bassottienrico</v>
      </c>
      <c r="C23" s="5" t="s">
        <v>668</v>
      </c>
      <c r="D23" s="5" t="s">
        <v>647</v>
      </c>
      <c r="E23" s="10"/>
      <c r="F23" s="11"/>
      <c r="G23" s="5"/>
      <c r="H23" t="str">
        <f>IF(ISNA(VLOOKUP($B23&amp;H$2,'anno-2016'!$C:$C,1,FALSE)),"",1)</f>
        <v/>
      </c>
      <c r="I23">
        <f>IF(ISNA(VLOOKUP($B23&amp;I$2,'anno-2016'!$C:$C,1,FALSE)),"",1)</f>
        <v>1</v>
      </c>
      <c r="J23" t="str">
        <f>IF(ISNA(VLOOKUP($B23&amp;J$2,'anno-2016'!$C:$C,1,FALSE)),"",1)</f>
        <v/>
      </c>
      <c r="K23" t="str">
        <f>IF(ISNA(VLOOKUP($B23&amp;K$2,'anno-2016'!$C:$C,1,FALSE)),"",1)</f>
        <v/>
      </c>
      <c r="L23" t="str">
        <f>IF(ISNA(VLOOKUP($B23&amp;L$2,'anno-2016'!$C:$C,1,FALSE)),"",1)</f>
        <v/>
      </c>
      <c r="M23" t="str">
        <f>IF(ISNA(VLOOKUP($B23&amp;M$2,'anno-2016'!$C:$C,1,FALSE)),"",1)</f>
        <v/>
      </c>
      <c r="N23">
        <f>IF(ISNA(VLOOKUP($B23&amp;N$2,'anno-2016'!$C:$C,1,FALSE)),"",1)</f>
        <v>1</v>
      </c>
      <c r="O23" t="str">
        <f>IF(ISNA(VLOOKUP($B23&amp;O$2,'anno-2016'!$C:$C,1,FALSE)),"",1)</f>
        <v/>
      </c>
      <c r="P23">
        <f t="shared" si="2"/>
        <v>2</v>
      </c>
    </row>
    <row r="24" spans="1:16">
      <c r="A24">
        <f t="shared" si="0"/>
        <v>1</v>
      </c>
      <c r="B24" t="str">
        <f t="shared" si="1"/>
        <v>bastianelliluca</v>
      </c>
      <c r="C24" s="5" t="s">
        <v>371</v>
      </c>
      <c r="D24" s="5" t="s">
        <v>463</v>
      </c>
      <c r="E24" s="10">
        <v>161003565</v>
      </c>
      <c r="F24" s="11" t="s">
        <v>508</v>
      </c>
      <c r="G24" s="5">
        <v>3480448117</v>
      </c>
      <c r="H24">
        <f>IF(ISNA(VLOOKUP($B24&amp;H$2,'anno-2016'!$C:$C,1,FALSE)),"",1)</f>
        <v>1</v>
      </c>
      <c r="I24">
        <f>IF(ISNA(VLOOKUP($B24&amp;I$2,'anno-2016'!$C:$C,1,FALSE)),"",1)</f>
        <v>1</v>
      </c>
      <c r="J24">
        <f>IF(ISNA(VLOOKUP($B24&amp;J$2,'anno-2016'!$C:$C,1,FALSE)),"",1)</f>
        <v>1</v>
      </c>
      <c r="K24">
        <f>IF(ISNA(VLOOKUP($B24&amp;K$2,'anno-2016'!$C:$C,1,FALSE)),"",1)</f>
        <v>1</v>
      </c>
      <c r="L24">
        <f>IF(ISNA(VLOOKUP($B24&amp;L$2,'anno-2016'!$C:$C,1,FALSE)),"",1)</f>
        <v>1</v>
      </c>
      <c r="M24">
        <f>IF(ISNA(VLOOKUP($B24&amp;M$2,'anno-2016'!$C:$C,1,FALSE)),"",1)</f>
        <v>1</v>
      </c>
      <c r="N24">
        <f>IF(ISNA(VLOOKUP($B24&amp;N$2,'anno-2016'!$C:$C,1,FALSE)),"",1)</f>
        <v>1</v>
      </c>
      <c r="O24">
        <f>IF(ISNA(VLOOKUP($B24&amp;O$2,'anno-2016'!$C:$C,1,FALSE)),"",1)</f>
        <v>1</v>
      </c>
      <c r="P24">
        <f t="shared" si="2"/>
        <v>8</v>
      </c>
    </row>
    <row r="25" spans="1:16">
      <c r="A25">
        <f t="shared" si="0"/>
        <v>1</v>
      </c>
      <c r="B25" t="str">
        <f t="shared" si="1"/>
        <v>bastianellimatteo</v>
      </c>
      <c r="C25" s="5" t="s">
        <v>400</v>
      </c>
      <c r="D25" s="5" t="s">
        <v>464</v>
      </c>
      <c r="E25" s="10"/>
      <c r="F25" s="11" t="s">
        <v>507</v>
      </c>
      <c r="G25" s="5">
        <v>3348728678</v>
      </c>
      <c r="H25">
        <f>IF(ISNA(VLOOKUP($B25&amp;H$2,'anno-2016'!$C:$C,1,FALSE)),"",1)</f>
        <v>1</v>
      </c>
      <c r="I25" t="str">
        <f>IF(ISNA(VLOOKUP($B25&amp;I$2,'anno-2016'!$C:$C,1,FALSE)),"",1)</f>
        <v/>
      </c>
      <c r="J25" t="str">
        <f>IF(ISNA(VLOOKUP($B25&amp;J$2,'anno-2016'!$C:$C,1,FALSE)),"",1)</f>
        <v/>
      </c>
      <c r="K25" t="str">
        <f>IF(ISNA(VLOOKUP($B25&amp;K$2,'anno-2016'!$C:$C,1,FALSE)),"",1)</f>
        <v/>
      </c>
      <c r="L25" t="str">
        <f>IF(ISNA(VLOOKUP($B25&amp;L$2,'anno-2016'!$C:$C,1,FALSE)),"",1)</f>
        <v/>
      </c>
      <c r="M25" t="str">
        <f>IF(ISNA(VLOOKUP($B25&amp;M$2,'anno-2016'!$C:$C,1,FALSE)),"",1)</f>
        <v/>
      </c>
      <c r="N25" t="str">
        <f>IF(ISNA(VLOOKUP($B25&amp;N$2,'anno-2016'!$C:$C,1,FALSE)),"",1)</f>
        <v/>
      </c>
      <c r="O25" t="str">
        <f>IF(ISNA(VLOOKUP($B25&amp;O$2,'anno-2016'!$C:$C,1,FALSE)),"",1)</f>
        <v/>
      </c>
      <c r="P25">
        <f t="shared" si="2"/>
        <v>1</v>
      </c>
    </row>
    <row r="26" spans="1:16">
      <c r="A26">
        <f t="shared" si="0"/>
        <v>1</v>
      </c>
      <c r="B26" t="str">
        <f t="shared" si="1"/>
        <v>battagliafrancesco</v>
      </c>
      <c r="C26" s="5" t="s">
        <v>333</v>
      </c>
      <c r="D26" s="5" t="s">
        <v>462</v>
      </c>
      <c r="E26" s="10"/>
      <c r="F26" s="11" t="s">
        <v>509</v>
      </c>
      <c r="G26" s="5">
        <v>3292983893</v>
      </c>
      <c r="H26">
        <f>IF(ISNA(VLOOKUP($B26&amp;H$2,'anno-2016'!$C:$C,1,FALSE)),"",1)</f>
        <v>1</v>
      </c>
      <c r="I26" t="str">
        <f>IF(ISNA(VLOOKUP($B26&amp;I$2,'anno-2016'!$C:$C,1,FALSE)),"",1)</f>
        <v/>
      </c>
      <c r="J26" t="str">
        <f>IF(ISNA(VLOOKUP($B26&amp;J$2,'anno-2016'!$C:$C,1,FALSE)),"",1)</f>
        <v/>
      </c>
      <c r="K26">
        <f>IF(ISNA(VLOOKUP($B26&amp;K$2,'anno-2016'!$C:$C,1,FALSE)),"",1)</f>
        <v>1</v>
      </c>
      <c r="L26" t="str">
        <f>IF(ISNA(VLOOKUP($B26&amp;L$2,'anno-2016'!$C:$C,1,FALSE)),"",1)</f>
        <v/>
      </c>
      <c r="M26" t="str">
        <f>IF(ISNA(VLOOKUP($B26&amp;M$2,'anno-2016'!$C:$C,1,FALSE)),"",1)</f>
        <v/>
      </c>
      <c r="N26">
        <f>IF(ISNA(VLOOKUP($B26&amp;N$2,'anno-2016'!$C:$C,1,FALSE)),"",1)</f>
        <v>1</v>
      </c>
      <c r="O26" t="str">
        <f>IF(ISNA(VLOOKUP($B26&amp;O$2,'anno-2016'!$C:$C,1,FALSE)),"",1)</f>
        <v/>
      </c>
      <c r="P26">
        <f t="shared" si="2"/>
        <v>3</v>
      </c>
    </row>
    <row r="27" spans="1:16">
      <c r="A27">
        <f t="shared" si="0"/>
        <v>1</v>
      </c>
      <c r="B27" t="str">
        <f t="shared" si="1"/>
        <v>battagliagiuseppe</v>
      </c>
      <c r="C27" s="5" t="s">
        <v>669</v>
      </c>
      <c r="D27" s="5"/>
      <c r="E27" s="10" t="s">
        <v>649</v>
      </c>
      <c r="F27" s="5"/>
      <c r="G27" s="5"/>
      <c r="H27" t="str">
        <f>IF(ISNA(VLOOKUP($B27&amp;H$2,'anno-2016'!$C:$C,1,FALSE)),"",1)</f>
        <v/>
      </c>
      <c r="I27">
        <f>IF(ISNA(VLOOKUP($B27&amp;I$2,'anno-2016'!$C:$C,1,FALSE)),"",1)</f>
        <v>1</v>
      </c>
      <c r="J27" t="str">
        <f>IF(ISNA(VLOOKUP($B27&amp;J$2,'anno-2016'!$C:$C,1,FALSE)),"",1)</f>
        <v/>
      </c>
      <c r="K27" t="str">
        <f>IF(ISNA(VLOOKUP($B27&amp;K$2,'anno-2016'!$C:$C,1,FALSE)),"",1)</f>
        <v/>
      </c>
      <c r="L27" t="str">
        <f>IF(ISNA(VLOOKUP($B27&amp;L$2,'anno-2016'!$C:$C,1,FALSE)),"",1)</f>
        <v/>
      </c>
      <c r="M27" t="str">
        <f>IF(ISNA(VLOOKUP($B27&amp;M$2,'anno-2016'!$C:$C,1,FALSE)),"",1)</f>
        <v/>
      </c>
      <c r="N27" t="str">
        <f>IF(ISNA(VLOOKUP($B27&amp;N$2,'anno-2016'!$C:$C,1,FALSE)),"",1)</f>
        <v/>
      </c>
      <c r="O27" t="str">
        <f>IF(ISNA(VLOOKUP($B27&amp;O$2,'anno-2016'!$C:$C,1,FALSE)),"",1)</f>
        <v/>
      </c>
      <c r="P27">
        <f t="shared" si="2"/>
        <v>1</v>
      </c>
    </row>
    <row r="28" spans="1:16">
      <c r="A28">
        <f t="shared" si="0"/>
        <v>1</v>
      </c>
      <c r="B28" t="str">
        <f t="shared" si="1"/>
        <v>battazzamariello</v>
      </c>
      <c r="C28" s="5" t="s">
        <v>394</v>
      </c>
      <c r="D28" s="5" t="s">
        <v>465</v>
      </c>
      <c r="E28" s="10">
        <v>7838345</v>
      </c>
      <c r="F28" s="11" t="s">
        <v>510</v>
      </c>
      <c r="G28" s="5">
        <v>3394344800</v>
      </c>
      <c r="H28">
        <f>IF(ISNA(VLOOKUP($B28&amp;H$2,'anno-2016'!$C:$C,1,FALSE)),"",1)</f>
        <v>1</v>
      </c>
      <c r="I28" t="str">
        <f>IF(ISNA(VLOOKUP($B28&amp;I$2,'anno-2016'!$C:$C,1,FALSE)),"",1)</f>
        <v/>
      </c>
      <c r="J28" t="str">
        <f>IF(ISNA(VLOOKUP($B28&amp;J$2,'anno-2016'!$C:$C,1,FALSE)),"",1)</f>
        <v/>
      </c>
      <c r="K28" t="str">
        <f>IF(ISNA(VLOOKUP($B28&amp;K$2,'anno-2016'!$C:$C,1,FALSE)),"",1)</f>
        <v/>
      </c>
      <c r="L28" t="str">
        <f>IF(ISNA(VLOOKUP($B28&amp;L$2,'anno-2016'!$C:$C,1,FALSE)),"",1)</f>
        <v/>
      </c>
      <c r="M28" t="str">
        <f>IF(ISNA(VLOOKUP($B28&amp;M$2,'anno-2016'!$C:$C,1,FALSE)),"",1)</f>
        <v/>
      </c>
      <c r="N28" t="str">
        <f>IF(ISNA(VLOOKUP($B28&amp;N$2,'anno-2016'!$C:$C,1,FALSE)),"",1)</f>
        <v/>
      </c>
      <c r="O28" t="str">
        <f>IF(ISNA(VLOOKUP($B28&amp;O$2,'anno-2016'!$C:$C,1,FALSE)),"",1)</f>
        <v/>
      </c>
      <c r="P28">
        <f t="shared" si="2"/>
        <v>1</v>
      </c>
    </row>
    <row r="29" spans="1:16">
      <c r="A29">
        <f t="shared" si="0"/>
        <v>1</v>
      </c>
      <c r="B29" t="str">
        <f t="shared" si="1"/>
        <v>battistinialex</v>
      </c>
      <c r="C29" s="5" t="s">
        <v>281</v>
      </c>
      <c r="D29" s="5" t="s">
        <v>458</v>
      </c>
      <c r="E29" s="10"/>
      <c r="F29" s="11" t="s">
        <v>511</v>
      </c>
      <c r="G29" s="5">
        <v>3394434845</v>
      </c>
      <c r="H29">
        <f>IF(ISNA(VLOOKUP($B29&amp;H$2,'anno-2016'!$C:$C,1,FALSE)),"",1)</f>
        <v>1</v>
      </c>
      <c r="I29" t="str">
        <f>IF(ISNA(VLOOKUP($B29&amp;I$2,'anno-2016'!$C:$C,1,FALSE)),"",1)</f>
        <v/>
      </c>
      <c r="J29" t="str">
        <f>IF(ISNA(VLOOKUP($B29&amp;J$2,'anno-2016'!$C:$C,1,FALSE)),"",1)</f>
        <v/>
      </c>
      <c r="K29" t="str">
        <f>IF(ISNA(VLOOKUP($B29&amp;K$2,'anno-2016'!$C:$C,1,FALSE)),"",1)</f>
        <v/>
      </c>
      <c r="L29" t="str">
        <f>IF(ISNA(VLOOKUP($B29&amp;L$2,'anno-2016'!$C:$C,1,FALSE)),"",1)</f>
        <v/>
      </c>
      <c r="M29" t="str">
        <f>IF(ISNA(VLOOKUP($B29&amp;M$2,'anno-2016'!$C:$C,1,FALSE)),"",1)</f>
        <v/>
      </c>
      <c r="N29" t="str">
        <f>IF(ISNA(VLOOKUP($B29&amp;N$2,'anno-2016'!$C:$C,1,FALSE)),"",1)</f>
        <v/>
      </c>
      <c r="O29" t="str">
        <f>IF(ISNA(VLOOKUP($B29&amp;O$2,'anno-2016'!$C:$C,1,FALSE)),"",1)</f>
        <v/>
      </c>
      <c r="P29">
        <f t="shared" si="2"/>
        <v>1</v>
      </c>
    </row>
    <row r="30" spans="1:16">
      <c r="A30">
        <f t="shared" si="0"/>
        <v>1</v>
      </c>
      <c r="B30" t="str">
        <f t="shared" si="1"/>
        <v>belardinellimatteo</v>
      </c>
      <c r="C30" s="5" t="s">
        <v>401</v>
      </c>
      <c r="D30" s="5" t="s">
        <v>466</v>
      </c>
      <c r="E30" s="10"/>
      <c r="F30" s="5"/>
      <c r="G30" s="5">
        <v>3471226225</v>
      </c>
      <c r="H30">
        <f>IF(ISNA(VLOOKUP($B30&amp;H$2,'anno-2016'!$C:$C,1,FALSE)),"",1)</f>
        <v>1</v>
      </c>
      <c r="I30" t="str">
        <f>IF(ISNA(VLOOKUP($B30&amp;I$2,'anno-2016'!$C:$C,1,FALSE)),"",1)</f>
        <v/>
      </c>
      <c r="J30" t="str">
        <f>IF(ISNA(VLOOKUP($B30&amp;J$2,'anno-2016'!$C:$C,1,FALSE)),"",1)</f>
        <v/>
      </c>
      <c r="K30" t="str">
        <f>IF(ISNA(VLOOKUP($B30&amp;K$2,'anno-2016'!$C:$C,1,FALSE)),"",1)</f>
        <v/>
      </c>
      <c r="L30" t="str">
        <f>IF(ISNA(VLOOKUP($B30&amp;L$2,'anno-2016'!$C:$C,1,FALSE)),"",1)</f>
        <v/>
      </c>
      <c r="M30" t="str">
        <f>IF(ISNA(VLOOKUP($B30&amp;M$2,'anno-2016'!$C:$C,1,FALSE)),"",1)</f>
        <v/>
      </c>
      <c r="N30" t="str">
        <f>IF(ISNA(VLOOKUP($B30&amp;N$2,'anno-2016'!$C:$C,1,FALSE)),"",1)</f>
        <v/>
      </c>
      <c r="O30" t="str">
        <f>IF(ISNA(VLOOKUP($B30&amp;O$2,'anno-2016'!$C:$C,1,FALSE)),"",1)</f>
        <v/>
      </c>
      <c r="P30">
        <f t="shared" si="2"/>
        <v>1</v>
      </c>
    </row>
    <row r="31" spans="1:16">
      <c r="A31">
        <f t="shared" si="0"/>
        <v>1</v>
      </c>
      <c r="B31" t="str">
        <f t="shared" si="1"/>
        <v>belluccidavide</v>
      </c>
      <c r="C31" s="5" t="s">
        <v>306</v>
      </c>
      <c r="D31" s="5" t="s">
        <v>468</v>
      </c>
      <c r="E31" s="10"/>
      <c r="F31" s="11" t="s">
        <v>513</v>
      </c>
      <c r="G31" s="5">
        <v>3343333765</v>
      </c>
      <c r="H31">
        <f>IF(ISNA(VLOOKUP($B31&amp;H$2,'anno-2016'!$C:$C,1,FALSE)),"",1)</f>
        <v>1</v>
      </c>
      <c r="I31" t="str">
        <f>IF(ISNA(VLOOKUP($B31&amp;I$2,'anno-2016'!$C:$C,1,FALSE)),"",1)</f>
        <v/>
      </c>
      <c r="J31" t="str">
        <f>IF(ISNA(VLOOKUP($B31&amp;J$2,'anno-2016'!$C:$C,1,FALSE)),"",1)</f>
        <v/>
      </c>
      <c r="K31" t="str">
        <f>IF(ISNA(VLOOKUP($B31&amp;K$2,'anno-2016'!$C:$C,1,FALSE)),"",1)</f>
        <v/>
      </c>
      <c r="L31" t="str">
        <f>IF(ISNA(VLOOKUP($B31&amp;L$2,'anno-2016'!$C:$C,1,FALSE)),"",1)</f>
        <v/>
      </c>
      <c r="M31" t="str">
        <f>IF(ISNA(VLOOKUP($B31&amp;M$2,'anno-2016'!$C:$C,1,FALSE)),"",1)</f>
        <v/>
      </c>
      <c r="N31">
        <f>IF(ISNA(VLOOKUP($B31&amp;N$2,'anno-2016'!$C:$C,1,FALSE)),"",1)</f>
        <v>1</v>
      </c>
      <c r="O31" t="str">
        <f>IF(ISNA(VLOOKUP($B31&amp;O$2,'anno-2016'!$C:$C,1,FALSE)),"",1)</f>
        <v/>
      </c>
      <c r="P31">
        <f t="shared" si="2"/>
        <v>2</v>
      </c>
    </row>
    <row r="32" spans="1:16">
      <c r="A32">
        <f t="shared" si="0"/>
        <v>1</v>
      </c>
      <c r="B32" t="str">
        <f t="shared" si="1"/>
        <v>belluccistefano</v>
      </c>
      <c r="C32" s="5" t="s">
        <v>448</v>
      </c>
      <c r="D32" s="5" t="s">
        <v>467</v>
      </c>
      <c r="E32" s="10"/>
      <c r="F32" s="11" t="s">
        <v>512</v>
      </c>
      <c r="G32" s="5"/>
      <c r="H32">
        <f>IF(ISNA(VLOOKUP($B32&amp;H$2,'anno-2016'!$C:$C,1,FALSE)),"",1)</f>
        <v>1</v>
      </c>
      <c r="I32">
        <f>IF(ISNA(VLOOKUP($B32&amp;I$2,'anno-2016'!$C:$C,1,FALSE)),"",1)</f>
        <v>1</v>
      </c>
      <c r="J32" t="str">
        <f>IF(ISNA(VLOOKUP($B32&amp;J$2,'anno-2016'!$C:$C,1,FALSE)),"",1)</f>
        <v/>
      </c>
      <c r="K32" t="str">
        <f>IF(ISNA(VLOOKUP($B32&amp;K$2,'anno-2016'!$C:$C,1,FALSE)),"",1)</f>
        <v/>
      </c>
      <c r="L32" t="str">
        <f>IF(ISNA(VLOOKUP($B32&amp;L$2,'anno-2016'!$C:$C,1,FALSE)),"",1)</f>
        <v/>
      </c>
      <c r="M32" t="str">
        <f>IF(ISNA(VLOOKUP($B32&amp;M$2,'anno-2016'!$C:$C,1,FALSE)),"",1)</f>
        <v/>
      </c>
      <c r="N32" t="str">
        <f>IF(ISNA(VLOOKUP($B32&amp;N$2,'anno-2016'!$C:$C,1,FALSE)),"",1)</f>
        <v/>
      </c>
      <c r="O32" t="str">
        <f>IF(ISNA(VLOOKUP($B32&amp;O$2,'anno-2016'!$C:$C,1,FALSE)),"",1)</f>
        <v/>
      </c>
      <c r="P32">
        <f t="shared" si="2"/>
        <v>2</v>
      </c>
    </row>
    <row r="33" spans="1:16">
      <c r="A33">
        <f t="shared" si="0"/>
        <v>1</v>
      </c>
      <c r="B33" t="str">
        <f t="shared" si="1"/>
        <v>benellifrancesco</v>
      </c>
      <c r="C33" s="5" t="s">
        <v>670</v>
      </c>
      <c r="D33" s="5" t="s">
        <v>458</v>
      </c>
      <c r="E33" s="10"/>
      <c r="F33" s="5"/>
      <c r="G33" s="5"/>
      <c r="H33" t="str">
        <f>IF(ISNA(VLOOKUP($B33&amp;H$2,'anno-2016'!$C:$C,1,FALSE)),"",1)</f>
        <v/>
      </c>
      <c r="I33">
        <f>IF(ISNA(VLOOKUP($B33&amp;I$2,'anno-2016'!$C:$C,1,FALSE)),"",1)</f>
        <v>1</v>
      </c>
      <c r="J33" t="str">
        <f>IF(ISNA(VLOOKUP($B33&amp;J$2,'anno-2016'!$C:$C,1,FALSE)),"",1)</f>
        <v/>
      </c>
      <c r="K33" t="str">
        <f>IF(ISNA(VLOOKUP($B33&amp;K$2,'anno-2016'!$C:$C,1,FALSE)),"",1)</f>
        <v/>
      </c>
      <c r="L33" t="str">
        <f>IF(ISNA(VLOOKUP($B33&amp;L$2,'anno-2016'!$C:$C,1,FALSE)),"",1)</f>
        <v/>
      </c>
      <c r="M33" t="str">
        <f>IF(ISNA(VLOOKUP($B33&amp;M$2,'anno-2016'!$C:$C,1,FALSE)),"",1)</f>
        <v/>
      </c>
      <c r="N33" t="str">
        <f>IF(ISNA(VLOOKUP($B33&amp;N$2,'anno-2016'!$C:$C,1,FALSE)),"",1)</f>
        <v/>
      </c>
      <c r="O33" t="str">
        <f>IF(ISNA(VLOOKUP($B33&amp;O$2,'anno-2016'!$C:$C,1,FALSE)),"",1)</f>
        <v/>
      </c>
      <c r="P33">
        <f t="shared" si="2"/>
        <v>1</v>
      </c>
    </row>
    <row r="34" spans="1:16">
      <c r="A34">
        <f t="shared" si="0"/>
        <v>1</v>
      </c>
      <c r="B34" t="str">
        <f t="shared" si="1"/>
        <v>berardivittorio</v>
      </c>
      <c r="C34" s="5" t="s">
        <v>671</v>
      </c>
      <c r="D34" s="5" t="s">
        <v>464</v>
      </c>
      <c r="E34" s="10">
        <v>7860872</v>
      </c>
      <c r="F34" s="5"/>
      <c r="G34" s="5"/>
      <c r="H34" t="str">
        <f>IF(ISNA(VLOOKUP($B34&amp;H$2,'anno-2016'!$C:$C,1,FALSE)),"",1)</f>
        <v/>
      </c>
      <c r="I34">
        <f>IF(ISNA(VLOOKUP($B34&amp;I$2,'anno-2016'!$C:$C,1,FALSE)),"",1)</f>
        <v>1</v>
      </c>
      <c r="J34" t="str">
        <f>IF(ISNA(VLOOKUP($B34&amp;J$2,'anno-2016'!$C:$C,1,FALSE)),"",1)</f>
        <v/>
      </c>
      <c r="K34" t="str">
        <f>IF(ISNA(VLOOKUP($B34&amp;K$2,'anno-2016'!$C:$C,1,FALSE)),"",1)</f>
        <v/>
      </c>
      <c r="L34" t="str">
        <f>IF(ISNA(VLOOKUP($B34&amp;L$2,'anno-2016'!$C:$C,1,FALSE)),"",1)</f>
        <v/>
      </c>
      <c r="M34" t="str">
        <f>IF(ISNA(VLOOKUP($B34&amp;M$2,'anno-2016'!$C:$C,1,FALSE)),"",1)</f>
        <v/>
      </c>
      <c r="N34" t="str">
        <f>IF(ISNA(VLOOKUP($B34&amp;N$2,'anno-2016'!$C:$C,1,FALSE)),"",1)</f>
        <v/>
      </c>
      <c r="O34" t="str">
        <f>IF(ISNA(VLOOKUP($B34&amp;O$2,'anno-2016'!$C:$C,1,FALSE)),"",1)</f>
        <v/>
      </c>
      <c r="P34">
        <f t="shared" si="2"/>
        <v>1</v>
      </c>
    </row>
    <row r="35" spans="1:16">
      <c r="A35">
        <f t="shared" si="0"/>
        <v>1</v>
      </c>
      <c r="B35" t="str">
        <f t="shared" si="1"/>
        <v>berardinellilorenzo</v>
      </c>
      <c r="C35" s="5" t="s">
        <v>672</v>
      </c>
      <c r="D35" s="5" t="s">
        <v>650</v>
      </c>
      <c r="E35" s="10"/>
      <c r="F35" s="5"/>
      <c r="G35" s="5"/>
      <c r="H35" t="str">
        <f>IF(ISNA(VLOOKUP($B35&amp;H$2,'anno-2016'!$C:$C,1,FALSE)),"",1)</f>
        <v/>
      </c>
      <c r="I35">
        <f>IF(ISNA(VLOOKUP($B35&amp;I$2,'anno-2016'!$C:$C,1,FALSE)),"",1)</f>
        <v>1</v>
      </c>
      <c r="J35" t="str">
        <f>IF(ISNA(VLOOKUP($B35&amp;J$2,'anno-2016'!$C:$C,1,FALSE)),"",1)</f>
        <v/>
      </c>
      <c r="K35">
        <f>IF(ISNA(VLOOKUP($B35&amp;K$2,'anno-2016'!$C:$C,1,FALSE)),"",1)</f>
        <v>1</v>
      </c>
      <c r="L35" t="str">
        <f>IF(ISNA(VLOOKUP($B35&amp;L$2,'anno-2016'!$C:$C,1,FALSE)),"",1)</f>
        <v/>
      </c>
      <c r="M35">
        <f>IF(ISNA(VLOOKUP($B35&amp;M$2,'anno-2016'!$C:$C,1,FALSE)),"",1)</f>
        <v>1</v>
      </c>
      <c r="N35" t="str">
        <f>IF(ISNA(VLOOKUP($B35&amp;N$2,'anno-2016'!$C:$C,1,FALSE)),"",1)</f>
        <v/>
      </c>
      <c r="O35" t="str">
        <f>IF(ISNA(VLOOKUP($B35&amp;O$2,'anno-2016'!$C:$C,1,FALSE)),"",1)</f>
        <v/>
      </c>
      <c r="P35">
        <f t="shared" si="2"/>
        <v>3</v>
      </c>
    </row>
    <row r="36" spans="1:16">
      <c r="A36">
        <f t="shared" si="0"/>
        <v>1</v>
      </c>
      <c r="B36" t="str">
        <f t="shared" si="1"/>
        <v>bertozzistefano</v>
      </c>
      <c r="C36" s="5" t="s">
        <v>673</v>
      </c>
      <c r="D36" s="5" t="s">
        <v>464</v>
      </c>
      <c r="E36" s="10">
        <v>7835374</v>
      </c>
      <c r="F36" s="11"/>
      <c r="G36" s="5"/>
      <c r="H36" t="str">
        <f>IF(ISNA(VLOOKUP($B36&amp;H$2,'anno-2016'!$C:$C,1,FALSE)),"",1)</f>
        <v/>
      </c>
      <c r="I36">
        <f>IF(ISNA(VLOOKUP($B36&amp;I$2,'anno-2016'!$C:$C,1,FALSE)),"",1)</f>
        <v>1</v>
      </c>
      <c r="J36" t="str">
        <f>IF(ISNA(VLOOKUP($B36&amp;J$2,'anno-2016'!$C:$C,1,FALSE)),"",1)</f>
        <v/>
      </c>
      <c r="K36" t="str">
        <f>IF(ISNA(VLOOKUP($B36&amp;K$2,'anno-2016'!$C:$C,1,FALSE)),"",1)</f>
        <v/>
      </c>
      <c r="L36" t="str">
        <f>IF(ISNA(VLOOKUP($B36&amp;L$2,'anno-2016'!$C:$C,1,FALSE)),"",1)</f>
        <v/>
      </c>
      <c r="M36" t="str">
        <f>IF(ISNA(VLOOKUP($B36&amp;M$2,'anno-2016'!$C:$C,1,FALSE)),"",1)</f>
        <v/>
      </c>
      <c r="N36" t="str">
        <f>IF(ISNA(VLOOKUP($B36&amp;N$2,'anno-2016'!$C:$C,1,FALSE)),"",1)</f>
        <v/>
      </c>
      <c r="O36" t="str">
        <f>IF(ISNA(VLOOKUP($B36&amp;O$2,'anno-2016'!$C:$C,1,FALSE)),"",1)</f>
        <v/>
      </c>
      <c r="P36">
        <f t="shared" si="2"/>
        <v>1</v>
      </c>
    </row>
    <row r="37" spans="1:16">
      <c r="A37">
        <f t="shared" si="0"/>
        <v>1</v>
      </c>
      <c r="B37" t="str">
        <f t="shared" si="1"/>
        <v>bertucciolimattia</v>
      </c>
      <c r="C37" s="5" t="s">
        <v>413</v>
      </c>
      <c r="D37" s="5" t="s">
        <v>458</v>
      </c>
      <c r="E37" s="10"/>
      <c r="F37" s="11" t="s">
        <v>514</v>
      </c>
      <c r="G37" s="5">
        <v>3485644107</v>
      </c>
      <c r="H37">
        <f>IF(ISNA(VLOOKUP($B37&amp;H$2,'anno-2016'!$C:$C,1,FALSE)),"",1)</f>
        <v>1</v>
      </c>
      <c r="I37" t="str">
        <f>IF(ISNA(VLOOKUP($B37&amp;I$2,'anno-2016'!$C:$C,1,FALSE)),"",1)</f>
        <v/>
      </c>
      <c r="J37" t="str">
        <f>IF(ISNA(VLOOKUP($B37&amp;J$2,'anno-2016'!$C:$C,1,FALSE)),"",1)</f>
        <v/>
      </c>
      <c r="K37" t="str">
        <f>IF(ISNA(VLOOKUP($B37&amp;K$2,'anno-2016'!$C:$C,1,FALSE)),"",1)</f>
        <v/>
      </c>
      <c r="L37" t="str">
        <f>IF(ISNA(VLOOKUP($B37&amp;L$2,'anno-2016'!$C:$C,1,FALSE)),"",1)</f>
        <v/>
      </c>
      <c r="M37" t="str">
        <f>IF(ISNA(VLOOKUP($B37&amp;M$2,'anno-2016'!$C:$C,1,FALSE)),"",1)</f>
        <v/>
      </c>
      <c r="N37" t="str">
        <f>IF(ISNA(VLOOKUP($B37&amp;N$2,'anno-2016'!$C:$C,1,FALSE)),"",1)</f>
        <v/>
      </c>
      <c r="O37" t="str">
        <f>IF(ISNA(VLOOKUP($B37&amp;O$2,'anno-2016'!$C:$C,1,FALSE)),"",1)</f>
        <v/>
      </c>
      <c r="P37">
        <f t="shared" si="2"/>
        <v>1</v>
      </c>
    </row>
    <row r="38" spans="1:16">
      <c r="A38">
        <f t="shared" si="0"/>
        <v>1</v>
      </c>
      <c r="B38" t="str">
        <f t="shared" si="1"/>
        <v>bianchigiovanni</v>
      </c>
      <c r="C38" s="5" t="s">
        <v>360</v>
      </c>
      <c r="D38" s="5" t="s">
        <v>458</v>
      </c>
      <c r="E38" s="10"/>
      <c r="F38" s="11" t="s">
        <v>515</v>
      </c>
      <c r="G38" s="5"/>
      <c r="H38">
        <f>IF(ISNA(VLOOKUP($B38&amp;H$2,'anno-2016'!$C:$C,1,FALSE)),"",1)</f>
        <v>1</v>
      </c>
      <c r="I38" t="str">
        <f>IF(ISNA(VLOOKUP($B38&amp;I$2,'anno-2016'!$C:$C,1,FALSE)),"",1)</f>
        <v/>
      </c>
      <c r="J38" t="str">
        <f>IF(ISNA(VLOOKUP($B38&amp;J$2,'anno-2016'!$C:$C,1,FALSE)),"",1)</f>
        <v/>
      </c>
      <c r="K38" t="str">
        <f>IF(ISNA(VLOOKUP($B38&amp;K$2,'anno-2016'!$C:$C,1,FALSE)),"",1)</f>
        <v/>
      </c>
      <c r="L38" t="str">
        <f>IF(ISNA(VLOOKUP($B38&amp;L$2,'anno-2016'!$C:$C,1,FALSE)),"",1)</f>
        <v/>
      </c>
      <c r="M38" t="str">
        <f>IF(ISNA(VLOOKUP($B38&amp;M$2,'anno-2016'!$C:$C,1,FALSE)),"",1)</f>
        <v/>
      </c>
      <c r="N38" t="str">
        <f>IF(ISNA(VLOOKUP($B38&amp;N$2,'anno-2016'!$C:$C,1,FALSE)),"",1)</f>
        <v/>
      </c>
      <c r="O38" t="str">
        <f>IF(ISNA(VLOOKUP($B38&amp;O$2,'anno-2016'!$C:$C,1,FALSE)),"",1)</f>
        <v/>
      </c>
      <c r="P38">
        <f t="shared" si="2"/>
        <v>1</v>
      </c>
    </row>
    <row r="39" spans="1:16">
      <c r="A39">
        <f t="shared" si="0"/>
        <v>1</v>
      </c>
      <c r="B39" t="str">
        <f t="shared" si="1"/>
        <v>bianchimirko</v>
      </c>
      <c r="C39" s="5" t="s">
        <v>674</v>
      </c>
      <c r="D39" s="5" t="s">
        <v>458</v>
      </c>
      <c r="E39" s="10"/>
      <c r="F39" s="11"/>
      <c r="G39" s="5"/>
      <c r="H39" t="str">
        <f>IF(ISNA(VLOOKUP($B39&amp;H$2,'anno-2016'!$C:$C,1,FALSE)),"",1)</f>
        <v/>
      </c>
      <c r="I39">
        <f>IF(ISNA(VLOOKUP($B39&amp;I$2,'anno-2016'!$C:$C,1,FALSE)),"",1)</f>
        <v>1</v>
      </c>
      <c r="J39" t="str">
        <f>IF(ISNA(VLOOKUP($B39&amp;J$2,'anno-2016'!$C:$C,1,FALSE)),"",1)</f>
        <v/>
      </c>
      <c r="K39" t="str">
        <f>IF(ISNA(VLOOKUP($B39&amp;K$2,'anno-2016'!$C:$C,1,FALSE)),"",1)</f>
        <v/>
      </c>
      <c r="L39" t="str">
        <f>IF(ISNA(VLOOKUP($B39&amp;L$2,'anno-2016'!$C:$C,1,FALSE)),"",1)</f>
        <v/>
      </c>
      <c r="M39" t="str">
        <f>IF(ISNA(VLOOKUP($B39&amp;M$2,'anno-2016'!$C:$C,1,FALSE)),"",1)</f>
        <v/>
      </c>
      <c r="N39" t="str">
        <f>IF(ISNA(VLOOKUP($B39&amp;N$2,'anno-2016'!$C:$C,1,FALSE)),"",1)</f>
        <v/>
      </c>
      <c r="O39" t="str">
        <f>IF(ISNA(VLOOKUP($B39&amp;O$2,'anno-2016'!$C:$C,1,FALSE)),"",1)</f>
        <v/>
      </c>
      <c r="P39">
        <f t="shared" si="2"/>
        <v>1</v>
      </c>
    </row>
    <row r="40" spans="1:16">
      <c r="A40">
        <f t="shared" si="0"/>
        <v>1</v>
      </c>
      <c r="B40" t="str">
        <f t="shared" si="1"/>
        <v>bianchiniluca</v>
      </c>
      <c r="C40" s="5" t="s">
        <v>675</v>
      </c>
      <c r="D40" s="5" t="s">
        <v>458</v>
      </c>
      <c r="E40" s="10"/>
      <c r="F40" s="11"/>
      <c r="G40" s="5"/>
      <c r="H40" t="str">
        <f>IF(ISNA(VLOOKUP($B40&amp;H$2,'anno-2016'!$C:$C,1,FALSE)),"",1)</f>
        <v/>
      </c>
      <c r="I40">
        <f>IF(ISNA(VLOOKUP($B40&amp;I$2,'anno-2016'!$C:$C,1,FALSE)),"",1)</f>
        <v>1</v>
      </c>
      <c r="J40" t="str">
        <f>IF(ISNA(VLOOKUP($B40&amp;J$2,'anno-2016'!$C:$C,1,FALSE)),"",1)</f>
        <v/>
      </c>
      <c r="K40" t="str">
        <f>IF(ISNA(VLOOKUP($B40&amp;K$2,'anno-2016'!$C:$C,1,FALSE)),"",1)</f>
        <v/>
      </c>
      <c r="L40" t="str">
        <f>IF(ISNA(VLOOKUP($B40&amp;L$2,'anno-2016'!$C:$C,1,FALSE)),"",1)</f>
        <v/>
      </c>
      <c r="M40" t="str">
        <f>IF(ISNA(VLOOKUP($B40&amp;M$2,'anno-2016'!$C:$C,1,FALSE)),"",1)</f>
        <v/>
      </c>
      <c r="N40" t="str">
        <f>IF(ISNA(VLOOKUP($B40&amp;N$2,'anno-2016'!$C:$C,1,FALSE)),"",1)</f>
        <v/>
      </c>
      <c r="O40" t="str">
        <f>IF(ISNA(VLOOKUP($B40&amp;O$2,'anno-2016'!$C:$C,1,FALSE)),"",1)</f>
        <v/>
      </c>
      <c r="P40">
        <f t="shared" si="2"/>
        <v>1</v>
      </c>
    </row>
    <row r="41" spans="1:16">
      <c r="A41">
        <f t="shared" si="0"/>
        <v>1</v>
      </c>
      <c r="B41" t="str">
        <f t="shared" si="1"/>
        <v>bianchinimatteo</v>
      </c>
      <c r="C41" s="5" t="s">
        <v>676</v>
      </c>
      <c r="D41" s="5" t="s">
        <v>458</v>
      </c>
      <c r="E41" s="10"/>
      <c r="F41" s="11"/>
      <c r="G41" s="5"/>
      <c r="H41" t="str">
        <f>IF(ISNA(VLOOKUP($B41&amp;H$2,'anno-2016'!$C:$C,1,FALSE)),"",1)</f>
        <v/>
      </c>
      <c r="I41">
        <f>IF(ISNA(VLOOKUP($B41&amp;I$2,'anno-2016'!$C:$C,1,FALSE)),"",1)</f>
        <v>1</v>
      </c>
      <c r="J41" t="str">
        <f>IF(ISNA(VLOOKUP($B41&amp;J$2,'anno-2016'!$C:$C,1,FALSE)),"",1)</f>
        <v/>
      </c>
      <c r="K41" t="str">
        <f>IF(ISNA(VLOOKUP($B41&amp;K$2,'anno-2016'!$C:$C,1,FALSE)),"",1)</f>
        <v/>
      </c>
      <c r="L41" t="str">
        <f>IF(ISNA(VLOOKUP($B41&amp;L$2,'anno-2016'!$C:$C,1,FALSE)),"",1)</f>
        <v/>
      </c>
      <c r="M41" t="str">
        <f>IF(ISNA(VLOOKUP($B41&amp;M$2,'anno-2016'!$C:$C,1,FALSE)),"",1)</f>
        <v/>
      </c>
      <c r="N41" t="str">
        <f>IF(ISNA(VLOOKUP($B41&amp;N$2,'anno-2016'!$C:$C,1,FALSE)),"",1)</f>
        <v/>
      </c>
      <c r="O41" t="str">
        <f>IF(ISNA(VLOOKUP($B41&amp;O$2,'anno-2016'!$C:$C,1,FALSE)),"",1)</f>
        <v/>
      </c>
      <c r="P41">
        <f t="shared" si="2"/>
        <v>1</v>
      </c>
    </row>
    <row r="42" spans="1:16">
      <c r="A42">
        <f t="shared" si="0"/>
        <v>1</v>
      </c>
      <c r="B42" t="str">
        <f t="shared" si="1"/>
        <v>bilancionimirko</v>
      </c>
      <c r="C42" s="5" t="s">
        <v>677</v>
      </c>
      <c r="D42" s="5" t="s">
        <v>651</v>
      </c>
      <c r="E42" s="10"/>
      <c r="F42" s="11"/>
      <c r="G42" s="5"/>
      <c r="H42" t="str">
        <f>IF(ISNA(VLOOKUP($B42&amp;H$2,'anno-2016'!$C:$C,1,FALSE)),"",1)</f>
        <v/>
      </c>
      <c r="I42">
        <f>IF(ISNA(VLOOKUP($B42&amp;I$2,'anno-2016'!$C:$C,1,FALSE)),"",1)</f>
        <v>1</v>
      </c>
      <c r="J42" t="str">
        <f>IF(ISNA(VLOOKUP($B42&amp;J$2,'anno-2016'!$C:$C,1,FALSE)),"",1)</f>
        <v/>
      </c>
      <c r="K42" t="str">
        <f>IF(ISNA(VLOOKUP($B42&amp;K$2,'anno-2016'!$C:$C,1,FALSE)),"",1)</f>
        <v/>
      </c>
      <c r="L42" t="str">
        <f>IF(ISNA(VLOOKUP($B42&amp;L$2,'anno-2016'!$C:$C,1,FALSE)),"",1)</f>
        <v/>
      </c>
      <c r="M42" t="str">
        <f>IF(ISNA(VLOOKUP($B42&amp;M$2,'anno-2016'!$C:$C,1,FALSE)),"",1)</f>
        <v/>
      </c>
      <c r="N42" t="str">
        <f>IF(ISNA(VLOOKUP($B42&amp;N$2,'anno-2016'!$C:$C,1,FALSE)),"",1)</f>
        <v/>
      </c>
      <c r="O42" t="str">
        <f>IF(ISNA(VLOOKUP($B42&amp;O$2,'anno-2016'!$C:$C,1,FALSE)),"",1)</f>
        <v/>
      </c>
      <c r="P42">
        <f t="shared" si="2"/>
        <v>1</v>
      </c>
    </row>
    <row r="43" spans="1:16">
      <c r="A43">
        <f t="shared" si="0"/>
        <v>1</v>
      </c>
      <c r="B43" t="str">
        <f t="shared" si="1"/>
        <v>bilottamassimo</v>
      </c>
      <c r="C43" s="5" t="s">
        <v>678</v>
      </c>
      <c r="D43" s="5" t="s">
        <v>646</v>
      </c>
      <c r="E43" s="10"/>
      <c r="F43" s="5"/>
      <c r="G43" s="5"/>
      <c r="H43" t="str">
        <f>IF(ISNA(VLOOKUP($B43&amp;H$2,'anno-2016'!$C:$C,1,FALSE)),"",1)</f>
        <v/>
      </c>
      <c r="I43">
        <f>IF(ISNA(VLOOKUP($B43&amp;I$2,'anno-2016'!$C:$C,1,FALSE)),"",1)</f>
        <v>1</v>
      </c>
      <c r="J43">
        <f>IF(ISNA(VLOOKUP($B43&amp;J$2,'anno-2016'!$C:$C,1,FALSE)),"",1)</f>
        <v>1</v>
      </c>
      <c r="K43" t="str">
        <f>IF(ISNA(VLOOKUP($B43&amp;K$2,'anno-2016'!$C:$C,1,FALSE)),"",1)</f>
        <v/>
      </c>
      <c r="L43" t="str">
        <f>IF(ISNA(VLOOKUP($B43&amp;L$2,'anno-2016'!$C:$C,1,FALSE)),"",1)</f>
        <v/>
      </c>
      <c r="M43" t="str">
        <f>IF(ISNA(VLOOKUP($B43&amp;M$2,'anno-2016'!$C:$C,1,FALSE)),"",1)</f>
        <v/>
      </c>
      <c r="N43" t="str">
        <f>IF(ISNA(VLOOKUP($B43&amp;N$2,'anno-2016'!$C:$C,1,FALSE)),"",1)</f>
        <v/>
      </c>
      <c r="O43" t="str">
        <f>IF(ISNA(VLOOKUP($B43&amp;O$2,'anno-2016'!$C:$C,1,FALSE)),"",1)</f>
        <v/>
      </c>
      <c r="P43">
        <f t="shared" si="2"/>
        <v>2</v>
      </c>
    </row>
    <row r="44" spans="1:16">
      <c r="A44">
        <f t="shared" si="0"/>
        <v>1</v>
      </c>
      <c r="B44" t="str">
        <f t="shared" si="1"/>
        <v>bizzarriGiacomo</v>
      </c>
      <c r="C44" s="5" t="s">
        <v>352</v>
      </c>
      <c r="D44" s="5" t="s">
        <v>458</v>
      </c>
      <c r="E44" s="10"/>
      <c r="F44" s="11" t="s">
        <v>516</v>
      </c>
      <c r="G44" s="5">
        <v>3387582662</v>
      </c>
      <c r="H44">
        <f>IF(ISNA(VLOOKUP($B44&amp;H$2,'anno-2016'!$C:$C,1,FALSE)),"",1)</f>
        <v>1</v>
      </c>
      <c r="I44" t="str">
        <f>IF(ISNA(VLOOKUP($B44&amp;I$2,'anno-2016'!$C:$C,1,FALSE)),"",1)</f>
        <v/>
      </c>
      <c r="J44" t="str">
        <f>IF(ISNA(VLOOKUP($B44&amp;J$2,'anno-2016'!$C:$C,1,FALSE)),"",1)</f>
        <v/>
      </c>
      <c r="K44" t="str">
        <f>IF(ISNA(VLOOKUP($B44&amp;K$2,'anno-2016'!$C:$C,1,FALSE)),"",1)</f>
        <v/>
      </c>
      <c r="L44" t="str">
        <f>IF(ISNA(VLOOKUP($B44&amp;L$2,'anno-2016'!$C:$C,1,FALSE)),"",1)</f>
        <v/>
      </c>
      <c r="M44" t="str">
        <f>IF(ISNA(VLOOKUP($B44&amp;M$2,'anno-2016'!$C:$C,1,FALSE)),"",1)</f>
        <v/>
      </c>
      <c r="N44" t="str">
        <f>IF(ISNA(VLOOKUP($B44&amp;N$2,'anno-2016'!$C:$C,1,FALSE)),"",1)</f>
        <v/>
      </c>
      <c r="O44" t="str">
        <f>IF(ISNA(VLOOKUP($B44&amp;O$2,'anno-2016'!$C:$C,1,FALSE)),"",1)</f>
        <v/>
      </c>
      <c r="P44">
        <f t="shared" si="2"/>
        <v>1</v>
      </c>
    </row>
    <row r="45" spans="1:16">
      <c r="A45">
        <f t="shared" si="0"/>
        <v>1</v>
      </c>
      <c r="B45" t="str">
        <f t="shared" si="1"/>
        <v>boccaliangelo</v>
      </c>
      <c r="C45" s="5" t="s">
        <v>290</v>
      </c>
      <c r="D45" s="5" t="s">
        <v>457</v>
      </c>
      <c r="E45" s="10">
        <v>160953076</v>
      </c>
      <c r="F45" s="5"/>
      <c r="G45" s="5"/>
      <c r="H45">
        <f>IF(ISNA(VLOOKUP($B45&amp;H$2,'anno-2016'!$C:$C,1,FALSE)),"",1)</f>
        <v>1</v>
      </c>
      <c r="I45" t="str">
        <f>IF(ISNA(VLOOKUP($B45&amp;I$2,'anno-2016'!$C:$C,1,FALSE)),"",1)</f>
        <v/>
      </c>
      <c r="J45" t="str">
        <f>IF(ISNA(VLOOKUP($B45&amp;J$2,'anno-2016'!$C:$C,1,FALSE)),"",1)</f>
        <v/>
      </c>
      <c r="K45" t="str">
        <f>IF(ISNA(VLOOKUP($B45&amp;K$2,'anno-2016'!$C:$C,1,FALSE)),"",1)</f>
        <v/>
      </c>
      <c r="L45" t="str">
        <f>IF(ISNA(VLOOKUP($B45&amp;L$2,'anno-2016'!$C:$C,1,FALSE)),"",1)</f>
        <v/>
      </c>
      <c r="M45" t="str">
        <f>IF(ISNA(VLOOKUP($B45&amp;M$2,'anno-2016'!$C:$C,1,FALSE)),"",1)</f>
        <v/>
      </c>
      <c r="N45" t="str">
        <f>IF(ISNA(VLOOKUP($B45&amp;N$2,'anno-2016'!$C:$C,1,FALSE)),"",1)</f>
        <v/>
      </c>
      <c r="O45" t="str">
        <f>IF(ISNA(VLOOKUP($B45&amp;O$2,'anno-2016'!$C:$C,1,FALSE)),"",1)</f>
        <v/>
      </c>
      <c r="P45">
        <f t="shared" si="2"/>
        <v>1</v>
      </c>
    </row>
    <row r="46" spans="1:16">
      <c r="A46">
        <f t="shared" si="0"/>
        <v>1</v>
      </c>
      <c r="B46" t="str">
        <f t="shared" si="1"/>
        <v>boccaliniroberto</v>
      </c>
      <c r="C46" s="5" t="s">
        <v>679</v>
      </c>
      <c r="D46" s="5" t="s">
        <v>464</v>
      </c>
      <c r="E46" s="10">
        <v>7835375</v>
      </c>
      <c r="F46" s="5"/>
      <c r="G46" s="5"/>
      <c r="H46" t="str">
        <f>IF(ISNA(VLOOKUP($B46&amp;H$2,'anno-2016'!$C:$C,1,FALSE)),"",1)</f>
        <v/>
      </c>
      <c r="I46">
        <f>IF(ISNA(VLOOKUP($B46&amp;I$2,'anno-2016'!$C:$C,1,FALSE)),"",1)</f>
        <v>1</v>
      </c>
      <c r="J46" t="str">
        <f>IF(ISNA(VLOOKUP($B46&amp;J$2,'anno-2016'!$C:$C,1,FALSE)),"",1)</f>
        <v/>
      </c>
      <c r="K46" t="str">
        <f>IF(ISNA(VLOOKUP($B46&amp;K$2,'anno-2016'!$C:$C,1,FALSE)),"",1)</f>
        <v/>
      </c>
      <c r="L46" t="str">
        <f>IF(ISNA(VLOOKUP($B46&amp;L$2,'anno-2016'!$C:$C,1,FALSE)),"",1)</f>
        <v/>
      </c>
      <c r="M46" t="str">
        <f>IF(ISNA(VLOOKUP($B46&amp;M$2,'anno-2016'!$C:$C,1,FALSE)),"",1)</f>
        <v/>
      </c>
      <c r="N46" t="str">
        <f>IF(ISNA(VLOOKUP($B46&amp;N$2,'anno-2016'!$C:$C,1,FALSE)),"",1)</f>
        <v/>
      </c>
      <c r="O46" t="str">
        <f>IF(ISNA(VLOOKUP($B46&amp;O$2,'anno-2016'!$C:$C,1,FALSE)),"",1)</f>
        <v/>
      </c>
      <c r="P46">
        <f t="shared" si="2"/>
        <v>1</v>
      </c>
    </row>
    <row r="47" spans="1:16">
      <c r="A47">
        <f t="shared" si="0"/>
        <v>1</v>
      </c>
      <c r="B47" t="str">
        <f t="shared" si="1"/>
        <v>boldrinipieralberto</v>
      </c>
      <c r="C47" s="5" t="s">
        <v>680</v>
      </c>
      <c r="D47" s="5" t="s">
        <v>458</v>
      </c>
      <c r="E47" s="10"/>
      <c r="F47" s="11"/>
      <c r="G47" s="5"/>
      <c r="H47" t="str">
        <f>IF(ISNA(VLOOKUP($B47&amp;H$2,'anno-2016'!$C:$C,1,FALSE)),"",1)</f>
        <v/>
      </c>
      <c r="I47">
        <f>IF(ISNA(VLOOKUP($B47&amp;I$2,'anno-2016'!$C:$C,1,FALSE)),"",1)</f>
        <v>1</v>
      </c>
      <c r="J47" t="str">
        <f>IF(ISNA(VLOOKUP($B47&amp;J$2,'anno-2016'!$C:$C,1,FALSE)),"",1)</f>
        <v/>
      </c>
      <c r="K47" t="str">
        <f>IF(ISNA(VLOOKUP($B47&amp;K$2,'anno-2016'!$C:$C,1,FALSE)),"",1)</f>
        <v/>
      </c>
      <c r="L47" t="str">
        <f>IF(ISNA(VLOOKUP($B47&amp;L$2,'anno-2016'!$C:$C,1,FALSE)),"",1)</f>
        <v/>
      </c>
      <c r="M47" t="str">
        <f>IF(ISNA(VLOOKUP($B47&amp;M$2,'anno-2016'!$C:$C,1,FALSE)),"",1)</f>
        <v/>
      </c>
      <c r="N47" t="str">
        <f>IF(ISNA(VLOOKUP($B47&amp;N$2,'anno-2016'!$C:$C,1,FALSE)),"",1)</f>
        <v/>
      </c>
      <c r="O47" t="str">
        <f>IF(ISNA(VLOOKUP($B47&amp;O$2,'anno-2016'!$C:$C,1,FALSE)),"",1)</f>
        <v/>
      </c>
      <c r="P47">
        <f t="shared" si="2"/>
        <v>1</v>
      </c>
    </row>
    <row r="48" spans="1:16">
      <c r="A48">
        <f t="shared" si="0"/>
        <v>1</v>
      </c>
      <c r="B48" t="str">
        <f t="shared" si="1"/>
        <v>boncifrancesco</v>
      </c>
      <c r="C48" s="5" t="s">
        <v>334</v>
      </c>
      <c r="D48" s="5" t="s">
        <v>463</v>
      </c>
      <c r="E48" s="10"/>
      <c r="F48" s="11" t="s">
        <v>517</v>
      </c>
      <c r="G48" s="5">
        <v>3357665541</v>
      </c>
      <c r="H48">
        <f>IF(ISNA(VLOOKUP($B48&amp;H$2,'anno-2016'!$C:$C,1,FALSE)),"",1)</f>
        <v>1</v>
      </c>
      <c r="I48" t="str">
        <f>IF(ISNA(VLOOKUP($B48&amp;I$2,'anno-2016'!$C:$C,1,FALSE)),"",1)</f>
        <v/>
      </c>
      <c r="J48" t="str">
        <f>IF(ISNA(VLOOKUP($B48&amp;J$2,'anno-2016'!$C:$C,1,FALSE)),"",1)</f>
        <v/>
      </c>
      <c r="K48" t="str">
        <f>IF(ISNA(VLOOKUP($B48&amp;K$2,'anno-2016'!$C:$C,1,FALSE)),"",1)</f>
        <v/>
      </c>
      <c r="L48" t="str">
        <f>IF(ISNA(VLOOKUP($B48&amp;L$2,'anno-2016'!$C:$C,1,FALSE)),"",1)</f>
        <v/>
      </c>
      <c r="M48" t="str">
        <f>IF(ISNA(VLOOKUP($B48&amp;M$2,'anno-2016'!$C:$C,1,FALSE)),"",1)</f>
        <v/>
      </c>
      <c r="N48" t="str">
        <f>IF(ISNA(VLOOKUP($B48&amp;N$2,'anno-2016'!$C:$C,1,FALSE)),"",1)</f>
        <v/>
      </c>
      <c r="O48" t="str">
        <f>IF(ISNA(VLOOKUP($B48&amp;O$2,'anno-2016'!$C:$C,1,FALSE)),"",1)</f>
        <v/>
      </c>
      <c r="P48">
        <f t="shared" si="2"/>
        <v>1</v>
      </c>
    </row>
    <row r="49" spans="1:16">
      <c r="A49">
        <f t="shared" si="0"/>
        <v>1</v>
      </c>
      <c r="B49" t="str">
        <f t="shared" si="1"/>
        <v>borriauro</v>
      </c>
      <c r="C49" s="5" t="s">
        <v>293</v>
      </c>
      <c r="D49" s="5" t="s">
        <v>466</v>
      </c>
      <c r="E49" s="10" t="s">
        <v>518</v>
      </c>
      <c r="F49" s="5"/>
      <c r="G49" s="5">
        <v>3294207085</v>
      </c>
      <c r="H49">
        <f>IF(ISNA(VLOOKUP($B49&amp;H$2,'anno-2016'!$C:$C,1,FALSE)),"",1)</f>
        <v>1</v>
      </c>
      <c r="I49" t="str">
        <f>IF(ISNA(VLOOKUP($B49&amp;I$2,'anno-2016'!$C:$C,1,FALSE)),"",1)</f>
        <v/>
      </c>
      <c r="J49" t="str">
        <f>IF(ISNA(VLOOKUP($B49&amp;J$2,'anno-2016'!$C:$C,1,FALSE)),"",1)</f>
        <v/>
      </c>
      <c r="K49" t="str">
        <f>IF(ISNA(VLOOKUP($B49&amp;K$2,'anno-2016'!$C:$C,1,FALSE)),"",1)</f>
        <v/>
      </c>
      <c r="L49" t="str">
        <f>IF(ISNA(VLOOKUP($B49&amp;L$2,'anno-2016'!$C:$C,1,FALSE)),"",1)</f>
        <v/>
      </c>
      <c r="M49" t="str">
        <f>IF(ISNA(VLOOKUP($B49&amp;M$2,'anno-2016'!$C:$C,1,FALSE)),"",1)</f>
        <v/>
      </c>
      <c r="N49" t="str">
        <f>IF(ISNA(VLOOKUP($B49&amp;N$2,'anno-2016'!$C:$C,1,FALSE)),"",1)</f>
        <v/>
      </c>
      <c r="O49" t="str">
        <f>IF(ISNA(VLOOKUP($B49&amp;O$2,'anno-2016'!$C:$C,1,FALSE)),"",1)</f>
        <v/>
      </c>
      <c r="P49">
        <f t="shared" si="2"/>
        <v>1</v>
      </c>
    </row>
    <row r="50" spans="1:16">
      <c r="A50">
        <f t="shared" si="0"/>
        <v>1</v>
      </c>
      <c r="B50" t="str">
        <f t="shared" si="1"/>
        <v>brunellialberto</v>
      </c>
      <c r="C50" s="5" t="s">
        <v>272</v>
      </c>
      <c r="D50" s="5" t="s">
        <v>458</v>
      </c>
      <c r="E50" s="10"/>
      <c r="F50" s="5"/>
      <c r="G50" s="5"/>
      <c r="H50">
        <f>IF(ISNA(VLOOKUP($B50&amp;H$2,'anno-2016'!$C:$C,1,FALSE)),"",1)</f>
        <v>1</v>
      </c>
      <c r="I50" t="str">
        <f>IF(ISNA(VLOOKUP($B50&amp;I$2,'anno-2016'!$C:$C,1,FALSE)),"",1)</f>
        <v/>
      </c>
      <c r="J50">
        <f>IF(ISNA(VLOOKUP($B50&amp;J$2,'anno-2016'!$C:$C,1,FALSE)),"",1)</f>
        <v>1</v>
      </c>
      <c r="K50" t="str">
        <f>IF(ISNA(VLOOKUP($B50&amp;K$2,'anno-2016'!$C:$C,1,FALSE)),"",1)</f>
        <v/>
      </c>
      <c r="L50" t="str">
        <f>IF(ISNA(VLOOKUP($B50&amp;L$2,'anno-2016'!$C:$C,1,FALSE)),"",1)</f>
        <v/>
      </c>
      <c r="M50" t="str">
        <f>IF(ISNA(VLOOKUP($B50&amp;M$2,'anno-2016'!$C:$C,1,FALSE)),"",1)</f>
        <v/>
      </c>
      <c r="N50" t="str">
        <f>IF(ISNA(VLOOKUP($B50&amp;N$2,'anno-2016'!$C:$C,1,FALSE)),"",1)</f>
        <v/>
      </c>
      <c r="O50" t="str">
        <f>IF(ISNA(VLOOKUP($B50&amp;O$2,'anno-2016'!$C:$C,1,FALSE)),"",1)</f>
        <v/>
      </c>
      <c r="P50">
        <f t="shared" si="2"/>
        <v>2</v>
      </c>
    </row>
    <row r="51" spans="1:16">
      <c r="A51">
        <f t="shared" si="0"/>
        <v>1</v>
      </c>
      <c r="B51" t="str">
        <f t="shared" si="1"/>
        <v>brunettigabriele</v>
      </c>
      <c r="C51" s="5" t="s">
        <v>343</v>
      </c>
      <c r="D51" s="5" t="s">
        <v>465</v>
      </c>
      <c r="E51" s="10">
        <v>7838343</v>
      </c>
      <c r="F51" s="11" t="s">
        <v>519</v>
      </c>
      <c r="G51" s="5">
        <v>3475605347</v>
      </c>
      <c r="H51">
        <f>IF(ISNA(VLOOKUP($B51&amp;H$2,'anno-2016'!$C:$C,1,FALSE)),"",1)</f>
        <v>1</v>
      </c>
      <c r="I51" t="str">
        <f>IF(ISNA(VLOOKUP($B51&amp;I$2,'anno-2016'!$C:$C,1,FALSE)),"",1)</f>
        <v/>
      </c>
      <c r="J51" t="str">
        <f>IF(ISNA(VLOOKUP($B51&amp;J$2,'anno-2016'!$C:$C,1,FALSE)),"",1)</f>
        <v/>
      </c>
      <c r="K51" t="str">
        <f>IF(ISNA(VLOOKUP($B51&amp;K$2,'anno-2016'!$C:$C,1,FALSE)),"",1)</f>
        <v/>
      </c>
      <c r="L51" t="str">
        <f>IF(ISNA(VLOOKUP($B51&amp;L$2,'anno-2016'!$C:$C,1,FALSE)),"",1)</f>
        <v/>
      </c>
      <c r="M51" t="str">
        <f>IF(ISNA(VLOOKUP($B51&amp;M$2,'anno-2016'!$C:$C,1,FALSE)),"",1)</f>
        <v/>
      </c>
      <c r="N51" t="str">
        <f>IF(ISNA(VLOOKUP($B51&amp;N$2,'anno-2016'!$C:$C,1,FALSE)),"",1)</f>
        <v/>
      </c>
      <c r="O51" t="str">
        <f>IF(ISNA(VLOOKUP($B51&amp;O$2,'anno-2016'!$C:$C,1,FALSE)),"",1)</f>
        <v/>
      </c>
      <c r="P51">
        <f t="shared" si="2"/>
        <v>1</v>
      </c>
    </row>
    <row r="52" spans="1:16">
      <c r="A52">
        <f t="shared" si="0"/>
        <v>1</v>
      </c>
      <c r="B52" t="str">
        <f t="shared" si="1"/>
        <v>bruscionimarco</v>
      </c>
      <c r="C52" s="5" t="s">
        <v>380</v>
      </c>
      <c r="D52" s="5" t="s">
        <v>469</v>
      </c>
      <c r="E52" s="10"/>
      <c r="F52" s="11" t="s">
        <v>520</v>
      </c>
      <c r="G52" s="5">
        <v>3357820101</v>
      </c>
      <c r="H52">
        <f>IF(ISNA(VLOOKUP($B52&amp;H$2,'anno-2016'!$C:$C,1,FALSE)),"",1)</f>
        <v>1</v>
      </c>
      <c r="I52" t="str">
        <f>IF(ISNA(VLOOKUP($B52&amp;I$2,'anno-2016'!$C:$C,1,FALSE)),"",1)</f>
        <v/>
      </c>
      <c r="J52" t="str">
        <f>IF(ISNA(VLOOKUP($B52&amp;J$2,'anno-2016'!$C:$C,1,FALSE)),"",1)</f>
        <v/>
      </c>
      <c r="K52" t="str">
        <f>IF(ISNA(VLOOKUP($B52&amp;K$2,'anno-2016'!$C:$C,1,FALSE)),"",1)</f>
        <v/>
      </c>
      <c r="L52" t="str">
        <f>IF(ISNA(VLOOKUP($B52&amp;L$2,'anno-2016'!$C:$C,1,FALSE)),"",1)</f>
        <v/>
      </c>
      <c r="M52" t="str">
        <f>IF(ISNA(VLOOKUP($B52&amp;M$2,'anno-2016'!$C:$C,1,FALSE)),"",1)</f>
        <v/>
      </c>
      <c r="N52" t="str">
        <f>IF(ISNA(VLOOKUP($B52&amp;N$2,'anno-2016'!$C:$C,1,FALSE)),"",1)</f>
        <v/>
      </c>
      <c r="O52" t="str">
        <f>IF(ISNA(VLOOKUP($B52&amp;O$2,'anno-2016'!$C:$C,1,FALSE)),"",1)</f>
        <v/>
      </c>
      <c r="P52">
        <f t="shared" si="2"/>
        <v>1</v>
      </c>
    </row>
    <row r="53" spans="1:16">
      <c r="A53">
        <f t="shared" si="0"/>
        <v>1</v>
      </c>
      <c r="B53" t="str">
        <f t="shared" si="1"/>
        <v>buccarinimarco</v>
      </c>
      <c r="C53" s="5" t="s">
        <v>681</v>
      </c>
      <c r="D53" s="5" t="s">
        <v>463</v>
      </c>
      <c r="E53" s="10"/>
      <c r="F53" s="11"/>
      <c r="G53" s="5"/>
      <c r="H53" t="str">
        <f>IF(ISNA(VLOOKUP($B53&amp;H$2,'anno-2016'!$C:$C,1,FALSE)),"",1)</f>
        <v/>
      </c>
      <c r="I53">
        <f>IF(ISNA(VLOOKUP($B53&amp;I$2,'anno-2016'!$C:$C,1,FALSE)),"",1)</f>
        <v>1</v>
      </c>
      <c r="J53">
        <f>IF(ISNA(VLOOKUP($B53&amp;J$2,'anno-2016'!$C:$C,1,FALSE)),"",1)</f>
        <v>1</v>
      </c>
      <c r="K53">
        <f>IF(ISNA(VLOOKUP($B53&amp;K$2,'anno-2016'!$C:$C,1,FALSE)),"",1)</f>
        <v>1</v>
      </c>
      <c r="L53" t="str">
        <f>IF(ISNA(VLOOKUP($B53&amp;L$2,'anno-2016'!$C:$C,1,FALSE)),"",1)</f>
        <v/>
      </c>
      <c r="M53" t="str">
        <f>IF(ISNA(VLOOKUP($B53&amp;M$2,'anno-2016'!$C:$C,1,FALSE)),"",1)</f>
        <v/>
      </c>
      <c r="N53">
        <f>IF(ISNA(VLOOKUP($B53&amp;N$2,'anno-2016'!$C:$C,1,FALSE)),"",1)</f>
        <v>1</v>
      </c>
      <c r="O53" t="str">
        <f>IF(ISNA(VLOOKUP($B53&amp;O$2,'anno-2016'!$C:$C,1,FALSE)),"",1)</f>
        <v/>
      </c>
      <c r="P53">
        <f t="shared" si="2"/>
        <v>4</v>
      </c>
    </row>
    <row r="54" spans="1:16">
      <c r="A54">
        <f t="shared" si="0"/>
        <v>1</v>
      </c>
      <c r="B54" t="str">
        <f t="shared" si="1"/>
        <v>buldrinilamberto</v>
      </c>
      <c r="C54" s="5" t="s">
        <v>682</v>
      </c>
      <c r="D54" s="5" t="s">
        <v>471</v>
      </c>
      <c r="E54" s="10"/>
      <c r="F54" s="11"/>
      <c r="G54" s="5"/>
      <c r="H54" t="str">
        <f>IF(ISNA(VLOOKUP($B54&amp;H$2,'anno-2016'!$C:$C,1,FALSE)),"",1)</f>
        <v/>
      </c>
      <c r="I54">
        <f>IF(ISNA(VLOOKUP($B54&amp;I$2,'anno-2016'!$C:$C,1,FALSE)),"",1)</f>
        <v>1</v>
      </c>
      <c r="J54" t="str">
        <f>IF(ISNA(VLOOKUP($B54&amp;J$2,'anno-2016'!$C:$C,1,FALSE)),"",1)</f>
        <v/>
      </c>
      <c r="K54" t="str">
        <f>IF(ISNA(VLOOKUP($B54&amp;K$2,'anno-2016'!$C:$C,1,FALSE)),"",1)</f>
        <v/>
      </c>
      <c r="L54" t="str">
        <f>IF(ISNA(VLOOKUP($B54&amp;L$2,'anno-2016'!$C:$C,1,FALSE)),"",1)</f>
        <v/>
      </c>
      <c r="M54" t="str">
        <f>IF(ISNA(VLOOKUP($B54&amp;M$2,'anno-2016'!$C:$C,1,FALSE)),"",1)</f>
        <v/>
      </c>
      <c r="N54" t="str">
        <f>IF(ISNA(VLOOKUP($B54&amp;N$2,'anno-2016'!$C:$C,1,FALSE)),"",1)</f>
        <v/>
      </c>
      <c r="O54" t="str">
        <f>IF(ISNA(VLOOKUP($B54&amp;O$2,'anno-2016'!$C:$C,1,FALSE)),"",1)</f>
        <v/>
      </c>
      <c r="P54">
        <f t="shared" si="2"/>
        <v>1</v>
      </c>
    </row>
    <row r="55" spans="1:16">
      <c r="A55">
        <f t="shared" si="0"/>
        <v>1</v>
      </c>
      <c r="B55" t="str">
        <f t="shared" si="1"/>
        <v>caglieromatteo</v>
      </c>
      <c r="C55" s="5" t="s">
        <v>402</v>
      </c>
      <c r="D55" s="5" t="s">
        <v>458</v>
      </c>
      <c r="E55" s="10"/>
      <c r="F55" s="11" t="s">
        <v>521</v>
      </c>
      <c r="G55" s="5">
        <v>3391169158</v>
      </c>
      <c r="H55">
        <f>IF(ISNA(VLOOKUP($B55&amp;H$2,'anno-2016'!$C:$C,1,FALSE)),"",1)</f>
        <v>1</v>
      </c>
      <c r="I55" t="str">
        <f>IF(ISNA(VLOOKUP($B55&amp;I$2,'anno-2016'!$C:$C,1,FALSE)),"",1)</f>
        <v/>
      </c>
      <c r="J55" t="str">
        <f>IF(ISNA(VLOOKUP($B55&amp;J$2,'anno-2016'!$C:$C,1,FALSE)),"",1)</f>
        <v/>
      </c>
      <c r="K55">
        <f>IF(ISNA(VLOOKUP($B55&amp;K$2,'anno-2016'!$C:$C,1,FALSE)),"",1)</f>
        <v>1</v>
      </c>
      <c r="L55" t="str">
        <f>IF(ISNA(VLOOKUP($B55&amp;L$2,'anno-2016'!$C:$C,1,FALSE)),"",1)</f>
        <v/>
      </c>
      <c r="M55" t="str">
        <f>IF(ISNA(VLOOKUP($B55&amp;M$2,'anno-2016'!$C:$C,1,FALSE)),"",1)</f>
        <v/>
      </c>
      <c r="N55" t="str">
        <f>IF(ISNA(VLOOKUP($B55&amp;N$2,'anno-2016'!$C:$C,1,FALSE)),"",1)</f>
        <v/>
      </c>
      <c r="O55" t="str">
        <f>IF(ISNA(VLOOKUP($B55&amp;O$2,'anno-2016'!$C:$C,1,FALSE)),"",1)</f>
        <v/>
      </c>
      <c r="P55">
        <f t="shared" si="2"/>
        <v>2</v>
      </c>
    </row>
    <row r="56" spans="1:16">
      <c r="A56">
        <f t="shared" si="0"/>
        <v>1</v>
      </c>
      <c r="B56" t="str">
        <f t="shared" si="1"/>
        <v>caldarimarco</v>
      </c>
      <c r="C56" s="5" t="s">
        <v>683</v>
      </c>
      <c r="D56" s="5" t="s">
        <v>652</v>
      </c>
      <c r="E56" s="10"/>
      <c r="F56" s="11"/>
      <c r="G56" s="5"/>
      <c r="H56" t="str">
        <f>IF(ISNA(VLOOKUP($B56&amp;H$2,'anno-2016'!$C:$C,1,FALSE)),"",1)</f>
        <v/>
      </c>
      <c r="I56">
        <f>IF(ISNA(VLOOKUP($B56&amp;I$2,'anno-2016'!$C:$C,1,FALSE)),"",1)</f>
        <v>1</v>
      </c>
      <c r="J56">
        <f>IF(ISNA(VLOOKUP($B56&amp;J$2,'anno-2016'!$C:$C,1,FALSE)),"",1)</f>
        <v>1</v>
      </c>
      <c r="K56">
        <f>IF(ISNA(VLOOKUP($B56&amp;K$2,'anno-2016'!$C:$C,1,FALSE)),"",1)</f>
        <v>1</v>
      </c>
      <c r="L56" t="str">
        <f>IF(ISNA(VLOOKUP($B56&amp;L$2,'anno-2016'!$C:$C,1,FALSE)),"",1)</f>
        <v/>
      </c>
      <c r="M56" t="str">
        <f>IF(ISNA(VLOOKUP($B56&amp;M$2,'anno-2016'!$C:$C,1,FALSE)),"",1)</f>
        <v/>
      </c>
      <c r="N56" t="str">
        <f>IF(ISNA(VLOOKUP($B56&amp;N$2,'anno-2016'!$C:$C,1,FALSE)),"",1)</f>
        <v/>
      </c>
      <c r="O56" t="str">
        <f>IF(ISNA(VLOOKUP($B56&amp;O$2,'anno-2016'!$C:$C,1,FALSE)),"",1)</f>
        <v/>
      </c>
      <c r="P56">
        <f t="shared" si="2"/>
        <v>3</v>
      </c>
    </row>
    <row r="57" spans="1:16">
      <c r="A57">
        <f t="shared" si="0"/>
        <v>1</v>
      </c>
      <c r="B57" t="str">
        <f t="shared" si="1"/>
        <v>calesinifilippo</v>
      </c>
      <c r="C57" s="5" t="s">
        <v>684</v>
      </c>
      <c r="D57" s="5" t="s">
        <v>458</v>
      </c>
      <c r="E57" s="10"/>
      <c r="F57" s="11"/>
      <c r="G57" s="5"/>
      <c r="H57" t="str">
        <f>IF(ISNA(VLOOKUP($B57&amp;H$2,'anno-2016'!$C:$C,1,FALSE)),"",1)</f>
        <v/>
      </c>
      <c r="I57">
        <f>IF(ISNA(VLOOKUP($B57&amp;I$2,'anno-2016'!$C:$C,1,FALSE)),"",1)</f>
        <v>1</v>
      </c>
      <c r="J57">
        <f>IF(ISNA(VLOOKUP($B57&amp;J$2,'anno-2016'!$C:$C,1,FALSE)),"",1)</f>
        <v>1</v>
      </c>
      <c r="K57" t="str">
        <f>IF(ISNA(VLOOKUP($B57&amp;K$2,'anno-2016'!$C:$C,1,FALSE)),"",1)</f>
        <v/>
      </c>
      <c r="L57" t="str">
        <f>IF(ISNA(VLOOKUP($B57&amp;L$2,'anno-2016'!$C:$C,1,FALSE)),"",1)</f>
        <v/>
      </c>
      <c r="M57" t="str">
        <f>IF(ISNA(VLOOKUP($B57&amp;M$2,'anno-2016'!$C:$C,1,FALSE)),"",1)</f>
        <v/>
      </c>
      <c r="N57" t="str">
        <f>IF(ISNA(VLOOKUP($B57&amp;N$2,'anno-2016'!$C:$C,1,FALSE)),"",1)</f>
        <v/>
      </c>
      <c r="O57" t="str">
        <f>IF(ISNA(VLOOKUP($B57&amp;O$2,'anno-2016'!$C:$C,1,FALSE)),"",1)</f>
        <v/>
      </c>
      <c r="P57">
        <f t="shared" si="2"/>
        <v>2</v>
      </c>
    </row>
    <row r="58" spans="1:16">
      <c r="A58">
        <f t="shared" si="0"/>
        <v>1</v>
      </c>
      <c r="B58" t="str">
        <f t="shared" si="1"/>
        <v>camillinidavide</v>
      </c>
      <c r="C58" s="5" t="s">
        <v>307</v>
      </c>
      <c r="D58" s="5" t="s">
        <v>462</v>
      </c>
      <c r="E58" s="10">
        <v>160866095</v>
      </c>
      <c r="F58" s="11" t="s">
        <v>523</v>
      </c>
      <c r="G58" s="5">
        <v>3480947859</v>
      </c>
      <c r="H58">
        <f>IF(ISNA(VLOOKUP($B58&amp;H$2,'anno-2016'!$C:$C,1,FALSE)),"",1)</f>
        <v>1</v>
      </c>
      <c r="I58">
        <f>IF(ISNA(VLOOKUP($B58&amp;I$2,'anno-2016'!$C:$C,1,FALSE)),"",1)</f>
        <v>1</v>
      </c>
      <c r="J58">
        <f>IF(ISNA(VLOOKUP($B58&amp;J$2,'anno-2016'!$C:$C,1,FALSE)),"",1)</f>
        <v>1</v>
      </c>
      <c r="K58">
        <f>IF(ISNA(VLOOKUP($B58&amp;K$2,'anno-2016'!$C:$C,1,FALSE)),"",1)</f>
        <v>1</v>
      </c>
      <c r="L58" t="str">
        <f>IF(ISNA(VLOOKUP($B58&amp;L$2,'anno-2016'!$C:$C,1,FALSE)),"",1)</f>
        <v/>
      </c>
      <c r="M58" t="str">
        <f>IF(ISNA(VLOOKUP($B58&amp;M$2,'anno-2016'!$C:$C,1,FALSE)),"",1)</f>
        <v/>
      </c>
      <c r="N58">
        <f>IF(ISNA(VLOOKUP($B58&amp;N$2,'anno-2016'!$C:$C,1,FALSE)),"",1)</f>
        <v>1</v>
      </c>
      <c r="O58" t="str">
        <f>IF(ISNA(VLOOKUP($B58&amp;O$2,'anno-2016'!$C:$C,1,FALSE)),"",1)</f>
        <v/>
      </c>
      <c r="P58">
        <f t="shared" si="2"/>
        <v>5</v>
      </c>
    </row>
    <row r="59" spans="1:16">
      <c r="A59">
        <f t="shared" si="0"/>
        <v>1</v>
      </c>
      <c r="B59" t="str">
        <f t="shared" si="1"/>
        <v>camillinisimone</v>
      </c>
      <c r="C59" s="5" t="s">
        <v>442</v>
      </c>
      <c r="D59" s="5" t="s">
        <v>462</v>
      </c>
      <c r="E59" s="10">
        <v>160064143</v>
      </c>
      <c r="F59" s="11" t="s">
        <v>522</v>
      </c>
      <c r="G59" s="5">
        <v>3343117797</v>
      </c>
      <c r="H59">
        <f>IF(ISNA(VLOOKUP($B59&amp;H$2,'anno-2016'!$C:$C,1,FALSE)),"",1)</f>
        <v>1</v>
      </c>
      <c r="I59">
        <f>IF(ISNA(VLOOKUP($B59&amp;I$2,'anno-2016'!$C:$C,1,FALSE)),"",1)</f>
        <v>1</v>
      </c>
      <c r="J59">
        <f>IF(ISNA(VLOOKUP($B59&amp;J$2,'anno-2016'!$C:$C,1,FALSE)),"",1)</f>
        <v>1</v>
      </c>
      <c r="K59">
        <f>IF(ISNA(VLOOKUP($B59&amp;K$2,'anno-2016'!$C:$C,1,FALSE)),"",1)</f>
        <v>1</v>
      </c>
      <c r="L59">
        <f>IF(ISNA(VLOOKUP($B59&amp;L$2,'anno-2016'!$C:$C,1,FALSE)),"",1)</f>
        <v>1</v>
      </c>
      <c r="M59">
        <f>IF(ISNA(VLOOKUP($B59&amp;M$2,'anno-2016'!$C:$C,1,FALSE)),"",1)</f>
        <v>1</v>
      </c>
      <c r="N59">
        <f>IF(ISNA(VLOOKUP($B59&amp;N$2,'anno-2016'!$C:$C,1,FALSE)),"",1)</f>
        <v>1</v>
      </c>
      <c r="O59">
        <f>IF(ISNA(VLOOKUP($B59&amp;O$2,'anno-2016'!$C:$C,1,FALSE)),"",1)</f>
        <v>1</v>
      </c>
      <c r="P59">
        <f t="shared" si="2"/>
        <v>8</v>
      </c>
    </row>
    <row r="60" spans="1:16">
      <c r="A60">
        <f t="shared" si="0"/>
        <v>1</v>
      </c>
      <c r="B60" t="str">
        <f t="shared" si="1"/>
        <v>campagnadaniele</v>
      </c>
      <c r="C60" s="5" t="s">
        <v>303</v>
      </c>
      <c r="D60" s="5" t="s">
        <v>646</v>
      </c>
      <c r="E60" s="10">
        <v>161039462</v>
      </c>
      <c r="F60" s="5"/>
      <c r="G60" s="5"/>
      <c r="H60">
        <f>IF(ISNA(VLOOKUP($B60&amp;H$2,'anno-2016'!$C:$C,1,FALSE)),"",1)</f>
        <v>1</v>
      </c>
      <c r="I60">
        <f>IF(ISNA(VLOOKUP($B60&amp;I$2,'anno-2016'!$C:$C,1,FALSE)),"",1)</f>
        <v>1</v>
      </c>
      <c r="J60">
        <f>IF(ISNA(VLOOKUP($B60&amp;J$2,'anno-2016'!$C:$C,1,FALSE)),"",1)</f>
        <v>1</v>
      </c>
      <c r="K60">
        <f>IF(ISNA(VLOOKUP($B60&amp;K$2,'anno-2016'!$C:$C,1,FALSE)),"",1)</f>
        <v>1</v>
      </c>
      <c r="L60">
        <f>IF(ISNA(VLOOKUP($B60&amp;L$2,'anno-2016'!$C:$C,1,FALSE)),"",1)</f>
        <v>1</v>
      </c>
      <c r="M60" t="str">
        <f>IF(ISNA(VLOOKUP($B60&amp;M$2,'anno-2016'!$C:$C,1,FALSE)),"",1)</f>
        <v/>
      </c>
      <c r="N60" t="str">
        <f>IF(ISNA(VLOOKUP($B60&amp;N$2,'anno-2016'!$C:$C,1,FALSE)),"",1)</f>
        <v/>
      </c>
      <c r="O60">
        <f>IF(ISNA(VLOOKUP($B60&amp;O$2,'anno-2016'!$C:$C,1,FALSE)),"",1)</f>
        <v>1</v>
      </c>
      <c r="P60">
        <f t="shared" si="2"/>
        <v>6</v>
      </c>
    </row>
    <row r="61" spans="1:16">
      <c r="A61">
        <f t="shared" si="0"/>
        <v>1</v>
      </c>
      <c r="B61" t="str">
        <f t="shared" si="1"/>
        <v>cappelliluca</v>
      </c>
      <c r="C61" s="5" t="s">
        <v>685</v>
      </c>
      <c r="D61" s="5" t="s">
        <v>653</v>
      </c>
      <c r="E61" s="10">
        <v>160127759</v>
      </c>
      <c r="F61" s="11"/>
      <c r="G61" s="5"/>
      <c r="H61" t="str">
        <f>IF(ISNA(VLOOKUP($B61&amp;H$2,'anno-2016'!$C:$C,1,FALSE)),"",1)</f>
        <v/>
      </c>
      <c r="I61">
        <f>IF(ISNA(VLOOKUP($B61&amp;I$2,'anno-2016'!$C:$C,1,FALSE)),"",1)</f>
        <v>1</v>
      </c>
      <c r="J61" t="str">
        <f>IF(ISNA(VLOOKUP($B61&amp;J$2,'anno-2016'!$C:$C,1,FALSE)),"",1)</f>
        <v/>
      </c>
      <c r="K61" t="str">
        <f>IF(ISNA(VLOOKUP($B61&amp;K$2,'anno-2016'!$C:$C,1,FALSE)),"",1)</f>
        <v/>
      </c>
      <c r="L61" t="str">
        <f>IF(ISNA(VLOOKUP($B61&amp;L$2,'anno-2016'!$C:$C,1,FALSE)),"",1)</f>
        <v/>
      </c>
      <c r="M61" t="str">
        <f>IF(ISNA(VLOOKUP($B61&amp;M$2,'anno-2016'!$C:$C,1,FALSE)),"",1)</f>
        <v/>
      </c>
      <c r="N61" t="str">
        <f>IF(ISNA(VLOOKUP($B61&amp;N$2,'anno-2016'!$C:$C,1,FALSE)),"",1)</f>
        <v/>
      </c>
      <c r="O61" t="str">
        <f>IF(ISNA(VLOOKUP($B61&amp;O$2,'anno-2016'!$C:$C,1,FALSE)),"",1)</f>
        <v/>
      </c>
      <c r="P61">
        <f t="shared" si="2"/>
        <v>1</v>
      </c>
    </row>
    <row r="62" spans="1:16">
      <c r="A62">
        <f t="shared" si="0"/>
        <v>1</v>
      </c>
      <c r="B62" t="str">
        <f t="shared" si="1"/>
        <v>carbonigiuseppe</v>
      </c>
      <c r="C62" s="5" t="s">
        <v>365</v>
      </c>
      <c r="D62" s="5" t="s">
        <v>465</v>
      </c>
      <c r="E62" s="10">
        <v>7838356</v>
      </c>
      <c r="F62" s="5"/>
      <c r="G62" s="5"/>
      <c r="H62">
        <f>IF(ISNA(VLOOKUP($B62&amp;H$2,'anno-2016'!$C:$C,1,FALSE)),"",1)</f>
        <v>1</v>
      </c>
      <c r="I62">
        <f>IF(ISNA(VLOOKUP($B62&amp;I$2,'anno-2016'!$C:$C,1,FALSE)),"",1)</f>
        <v>1</v>
      </c>
      <c r="J62" t="str">
        <f>IF(ISNA(VLOOKUP($B62&amp;J$2,'anno-2016'!$C:$C,1,FALSE)),"",1)</f>
        <v/>
      </c>
      <c r="K62" t="str">
        <f>IF(ISNA(VLOOKUP($B62&amp;K$2,'anno-2016'!$C:$C,1,FALSE)),"",1)</f>
        <v/>
      </c>
      <c r="L62" t="str">
        <f>IF(ISNA(VLOOKUP($B62&amp;L$2,'anno-2016'!$C:$C,1,FALSE)),"",1)</f>
        <v/>
      </c>
      <c r="M62" t="str">
        <f>IF(ISNA(VLOOKUP($B62&amp;M$2,'anno-2016'!$C:$C,1,FALSE)),"",1)</f>
        <v/>
      </c>
      <c r="N62" t="str">
        <f>IF(ISNA(VLOOKUP($B62&amp;N$2,'anno-2016'!$C:$C,1,FALSE)),"",1)</f>
        <v/>
      </c>
      <c r="O62">
        <f>IF(ISNA(VLOOKUP($B62&amp;O$2,'anno-2016'!$C:$C,1,FALSE)),"",1)</f>
        <v>1</v>
      </c>
      <c r="P62">
        <f t="shared" si="2"/>
        <v>3</v>
      </c>
    </row>
    <row r="63" spans="1:16">
      <c r="A63">
        <f t="shared" si="0"/>
        <v>1</v>
      </c>
      <c r="B63" t="str">
        <f t="shared" si="1"/>
        <v>cardettaadriano</v>
      </c>
      <c r="C63" s="5" t="s">
        <v>271</v>
      </c>
      <c r="D63" s="5" t="s">
        <v>458</v>
      </c>
      <c r="E63" s="10"/>
      <c r="F63" s="5"/>
      <c r="G63" s="5"/>
      <c r="H63">
        <f>IF(ISNA(VLOOKUP($B63&amp;H$2,'anno-2016'!$C:$C,1,FALSE)),"",1)</f>
        <v>1</v>
      </c>
      <c r="I63" t="str">
        <f>IF(ISNA(VLOOKUP($B63&amp;I$2,'anno-2016'!$C:$C,1,FALSE)),"",1)</f>
        <v/>
      </c>
      <c r="J63">
        <f>IF(ISNA(VLOOKUP($B63&amp;J$2,'anno-2016'!$C:$C,1,FALSE)),"",1)</f>
        <v>1</v>
      </c>
      <c r="K63" t="str">
        <f>IF(ISNA(VLOOKUP($B63&amp;K$2,'anno-2016'!$C:$C,1,FALSE)),"",1)</f>
        <v/>
      </c>
      <c r="L63" t="str">
        <f>IF(ISNA(VLOOKUP($B63&amp;L$2,'anno-2016'!$C:$C,1,FALSE)),"",1)</f>
        <v/>
      </c>
      <c r="M63" t="str">
        <f>IF(ISNA(VLOOKUP($B63&amp;M$2,'anno-2016'!$C:$C,1,FALSE)),"",1)</f>
        <v/>
      </c>
      <c r="N63" t="str">
        <f>IF(ISNA(VLOOKUP($B63&amp;N$2,'anno-2016'!$C:$C,1,FALSE)),"",1)</f>
        <v/>
      </c>
      <c r="O63" t="str">
        <f>IF(ISNA(VLOOKUP($B63&amp;O$2,'anno-2016'!$C:$C,1,FALSE)),"",1)</f>
        <v/>
      </c>
      <c r="P63">
        <f t="shared" si="2"/>
        <v>2</v>
      </c>
    </row>
    <row r="64" spans="1:16">
      <c r="A64">
        <f t="shared" si="0"/>
        <v>1</v>
      </c>
      <c r="B64" t="str">
        <f t="shared" si="1"/>
        <v>cardinalifranco</v>
      </c>
      <c r="C64" s="5" t="s">
        <v>686</v>
      </c>
      <c r="D64" s="5"/>
      <c r="E64" s="10"/>
      <c r="F64" s="11"/>
      <c r="G64" s="5"/>
      <c r="H64" t="str">
        <f>IF(ISNA(VLOOKUP($B64&amp;H$2,'anno-2016'!$C:$C,1,FALSE)),"",1)</f>
        <v/>
      </c>
      <c r="I64">
        <f>IF(ISNA(VLOOKUP($B64&amp;I$2,'anno-2016'!$C:$C,1,FALSE)),"",1)</f>
        <v>1</v>
      </c>
      <c r="J64" t="str">
        <f>IF(ISNA(VLOOKUP($B64&amp;J$2,'anno-2016'!$C:$C,1,FALSE)),"",1)</f>
        <v/>
      </c>
      <c r="K64">
        <f>IF(ISNA(VLOOKUP($B64&amp;K$2,'anno-2016'!$C:$C,1,FALSE)),"",1)</f>
        <v>1</v>
      </c>
      <c r="L64" t="str">
        <f>IF(ISNA(VLOOKUP($B64&amp;L$2,'anno-2016'!$C:$C,1,FALSE)),"",1)</f>
        <v/>
      </c>
      <c r="M64" t="str">
        <f>IF(ISNA(VLOOKUP($B64&amp;M$2,'anno-2016'!$C:$C,1,FALSE)),"",1)</f>
        <v/>
      </c>
      <c r="N64" t="str">
        <f>IF(ISNA(VLOOKUP($B64&amp;N$2,'anno-2016'!$C:$C,1,FALSE)),"",1)</f>
        <v/>
      </c>
      <c r="O64" t="str">
        <f>IF(ISNA(VLOOKUP($B64&amp;O$2,'anno-2016'!$C:$C,1,FALSE)),"",1)</f>
        <v/>
      </c>
      <c r="P64">
        <f t="shared" si="2"/>
        <v>2</v>
      </c>
    </row>
    <row r="65" spans="1:16">
      <c r="A65">
        <f t="shared" si="0"/>
        <v>1</v>
      </c>
      <c r="B65" t="str">
        <f t="shared" si="1"/>
        <v>cardinalimarco</v>
      </c>
      <c r="C65" s="5" t="s">
        <v>381</v>
      </c>
      <c r="D65" s="5" t="s">
        <v>458</v>
      </c>
      <c r="E65" s="10"/>
      <c r="F65" s="11" t="s">
        <v>524</v>
      </c>
      <c r="G65" s="5">
        <v>3388810240</v>
      </c>
      <c r="H65">
        <f>IF(ISNA(VLOOKUP($B65&amp;H$2,'anno-2016'!$C:$C,1,FALSE)),"",1)</f>
        <v>1</v>
      </c>
      <c r="I65" t="str">
        <f>IF(ISNA(VLOOKUP($B65&amp;I$2,'anno-2016'!$C:$C,1,FALSE)),"",1)</f>
        <v/>
      </c>
      <c r="J65" t="str">
        <f>IF(ISNA(VLOOKUP($B65&amp;J$2,'anno-2016'!$C:$C,1,FALSE)),"",1)</f>
        <v/>
      </c>
      <c r="K65" t="str">
        <f>IF(ISNA(VLOOKUP($B65&amp;K$2,'anno-2016'!$C:$C,1,FALSE)),"",1)</f>
        <v/>
      </c>
      <c r="L65" t="str">
        <f>IF(ISNA(VLOOKUP($B65&amp;L$2,'anno-2016'!$C:$C,1,FALSE)),"",1)</f>
        <v/>
      </c>
      <c r="M65" t="str">
        <f>IF(ISNA(VLOOKUP($B65&amp;M$2,'anno-2016'!$C:$C,1,FALSE)),"",1)</f>
        <v/>
      </c>
      <c r="N65" t="str">
        <f>IF(ISNA(VLOOKUP($B65&amp;N$2,'anno-2016'!$C:$C,1,FALSE)),"",1)</f>
        <v/>
      </c>
      <c r="O65">
        <f>IF(ISNA(VLOOKUP($B65&amp;O$2,'anno-2016'!$C:$C,1,FALSE)),"",1)</f>
        <v>1</v>
      </c>
      <c r="P65">
        <f t="shared" si="2"/>
        <v>2</v>
      </c>
    </row>
    <row r="66" spans="1:16">
      <c r="A66">
        <f t="shared" si="0"/>
        <v>1</v>
      </c>
      <c r="B66" t="str">
        <f t="shared" si="1"/>
        <v>carigicristian</v>
      </c>
      <c r="C66" s="5" t="s">
        <v>299</v>
      </c>
      <c r="D66" s="5" t="s">
        <v>470</v>
      </c>
      <c r="E66" s="10"/>
      <c r="F66" s="11" t="s">
        <v>525</v>
      </c>
      <c r="G66" s="5">
        <v>3493655681</v>
      </c>
      <c r="H66">
        <f>IF(ISNA(VLOOKUP($B66&amp;H$2,'anno-2016'!$C:$C,1,FALSE)),"",1)</f>
        <v>1</v>
      </c>
      <c r="I66">
        <f>IF(ISNA(VLOOKUP($B66&amp;I$2,'anno-2016'!$C:$C,1,FALSE)),"",1)</f>
        <v>1</v>
      </c>
      <c r="J66" t="str">
        <f>IF(ISNA(VLOOKUP($B66&amp;J$2,'anno-2016'!$C:$C,1,FALSE)),"",1)</f>
        <v/>
      </c>
      <c r="K66" t="str">
        <f>IF(ISNA(VLOOKUP($B66&amp;K$2,'anno-2016'!$C:$C,1,FALSE)),"",1)</f>
        <v/>
      </c>
      <c r="L66" t="str">
        <f>IF(ISNA(VLOOKUP($B66&amp;L$2,'anno-2016'!$C:$C,1,FALSE)),"",1)</f>
        <v/>
      </c>
      <c r="M66" t="str">
        <f>IF(ISNA(VLOOKUP($B66&amp;M$2,'anno-2016'!$C:$C,1,FALSE)),"",1)</f>
        <v/>
      </c>
      <c r="N66" t="str">
        <f>IF(ISNA(VLOOKUP($B66&amp;N$2,'anno-2016'!$C:$C,1,FALSE)),"",1)</f>
        <v/>
      </c>
      <c r="O66" t="str">
        <f>IF(ISNA(VLOOKUP($B66&amp;O$2,'anno-2016'!$C:$C,1,FALSE)),"",1)</f>
        <v/>
      </c>
      <c r="P66">
        <f t="shared" si="2"/>
        <v>2</v>
      </c>
    </row>
    <row r="67" spans="1:16">
      <c r="A67">
        <f t="shared" ref="A67:A130" si="3">COUNTIF($C:$C,C67)</f>
        <v>1</v>
      </c>
      <c r="B67" t="str">
        <f t="shared" si="1"/>
        <v>carmaroligiancarlo</v>
      </c>
      <c r="C67" s="5" t="s">
        <v>355</v>
      </c>
      <c r="D67" s="5" t="s">
        <v>458</v>
      </c>
      <c r="E67" s="10"/>
      <c r="F67" s="11" t="s">
        <v>526</v>
      </c>
      <c r="G67" s="5">
        <v>3315777899</v>
      </c>
      <c r="H67">
        <f>IF(ISNA(VLOOKUP($B67&amp;H$2,'anno-2016'!$C:$C,1,FALSE)),"",1)</f>
        <v>1</v>
      </c>
      <c r="I67" t="str">
        <f>IF(ISNA(VLOOKUP($B67&amp;I$2,'anno-2016'!$C:$C,1,FALSE)),"",1)</f>
        <v/>
      </c>
      <c r="J67" t="str">
        <f>IF(ISNA(VLOOKUP($B67&amp;J$2,'anno-2016'!$C:$C,1,FALSE)),"",1)</f>
        <v/>
      </c>
      <c r="K67" t="str">
        <f>IF(ISNA(VLOOKUP($B67&amp;K$2,'anno-2016'!$C:$C,1,FALSE)),"",1)</f>
        <v/>
      </c>
      <c r="L67" t="str">
        <f>IF(ISNA(VLOOKUP($B67&amp;L$2,'anno-2016'!$C:$C,1,FALSE)),"",1)</f>
        <v/>
      </c>
      <c r="M67" t="str">
        <f>IF(ISNA(VLOOKUP($B67&amp;M$2,'anno-2016'!$C:$C,1,FALSE)),"",1)</f>
        <v/>
      </c>
      <c r="N67" t="str">
        <f>IF(ISNA(VLOOKUP($B67&amp;N$2,'anno-2016'!$C:$C,1,FALSE)),"",1)</f>
        <v/>
      </c>
      <c r="O67" t="str">
        <f>IF(ISNA(VLOOKUP($B67&amp;O$2,'anno-2016'!$C:$C,1,FALSE)),"",1)</f>
        <v/>
      </c>
      <c r="P67">
        <f t="shared" si="2"/>
        <v>1</v>
      </c>
    </row>
    <row r="68" spans="1:16">
      <c r="A68">
        <f t="shared" si="3"/>
        <v>1</v>
      </c>
      <c r="B68" t="str">
        <f t="shared" ref="B68:B130" si="4">SUBSTITUTE($C68," ","")</f>
        <v>carnevalidavide</v>
      </c>
      <c r="C68" s="5" t="s">
        <v>687</v>
      </c>
      <c r="D68" s="5" t="s">
        <v>462</v>
      </c>
      <c r="E68" s="10"/>
      <c r="F68" s="11"/>
      <c r="G68" s="5"/>
      <c r="H68" t="str">
        <f>IF(ISNA(VLOOKUP($B68&amp;H$2,'anno-2016'!$C:$C,1,FALSE)),"",1)</f>
        <v/>
      </c>
      <c r="I68">
        <f>IF(ISNA(VLOOKUP($B68&amp;I$2,'anno-2016'!$C:$C,1,FALSE)),"",1)</f>
        <v>1</v>
      </c>
      <c r="J68" t="str">
        <f>IF(ISNA(VLOOKUP($B68&amp;J$2,'anno-2016'!$C:$C,1,FALSE)),"",1)</f>
        <v/>
      </c>
      <c r="K68" t="str">
        <f>IF(ISNA(VLOOKUP($B68&amp;K$2,'anno-2016'!$C:$C,1,FALSE)),"",1)</f>
        <v/>
      </c>
      <c r="L68" t="str">
        <f>IF(ISNA(VLOOKUP($B68&amp;L$2,'anno-2016'!$C:$C,1,FALSE)),"",1)</f>
        <v/>
      </c>
      <c r="M68" t="str">
        <f>IF(ISNA(VLOOKUP($B68&amp;M$2,'anno-2016'!$C:$C,1,FALSE)),"",1)</f>
        <v/>
      </c>
      <c r="N68" t="str">
        <f>IF(ISNA(VLOOKUP($B68&amp;N$2,'anno-2016'!$C:$C,1,FALSE)),"",1)</f>
        <v/>
      </c>
      <c r="O68" t="str">
        <f>IF(ISNA(VLOOKUP($B68&amp;O$2,'anno-2016'!$C:$C,1,FALSE)),"",1)</f>
        <v/>
      </c>
      <c r="P68">
        <f t="shared" ref="P68:P130" si="5">SUM(H68:O68)</f>
        <v>1</v>
      </c>
    </row>
    <row r="69" spans="1:16">
      <c r="A69">
        <f t="shared" si="3"/>
        <v>1</v>
      </c>
      <c r="B69" t="str">
        <f t="shared" si="4"/>
        <v>casadeidavide</v>
      </c>
      <c r="C69" s="5" t="s">
        <v>689</v>
      </c>
      <c r="D69" s="5" t="s">
        <v>458</v>
      </c>
      <c r="E69" s="10"/>
      <c r="F69" s="11"/>
      <c r="G69" s="5"/>
      <c r="H69" t="str">
        <f>IF(ISNA(VLOOKUP($B69&amp;H$2,'anno-2016'!$C:$C,1,FALSE)),"",1)</f>
        <v/>
      </c>
      <c r="I69">
        <f>IF(ISNA(VLOOKUP($B69&amp;I$2,'anno-2016'!$C:$C,1,FALSE)),"",1)</f>
        <v>1</v>
      </c>
      <c r="J69" t="str">
        <f>IF(ISNA(VLOOKUP($B69&amp;J$2,'anno-2016'!$C:$C,1,FALSE)),"",1)</f>
        <v/>
      </c>
      <c r="K69" t="str">
        <f>IF(ISNA(VLOOKUP($B69&amp;K$2,'anno-2016'!$C:$C,1,FALSE)),"",1)</f>
        <v/>
      </c>
      <c r="L69" t="str">
        <f>IF(ISNA(VLOOKUP($B69&amp;L$2,'anno-2016'!$C:$C,1,FALSE)),"",1)</f>
        <v/>
      </c>
      <c r="M69" t="str">
        <f>IF(ISNA(VLOOKUP($B69&amp;M$2,'anno-2016'!$C:$C,1,FALSE)),"",1)</f>
        <v/>
      </c>
      <c r="N69" t="str">
        <f>IF(ISNA(VLOOKUP($B69&amp;N$2,'anno-2016'!$C:$C,1,FALSE)),"",1)</f>
        <v/>
      </c>
      <c r="O69" t="str">
        <f>IF(ISNA(VLOOKUP($B69&amp;O$2,'anno-2016'!$C:$C,1,FALSE)),"",1)</f>
        <v/>
      </c>
      <c r="P69">
        <f t="shared" si="5"/>
        <v>1</v>
      </c>
    </row>
    <row r="70" spans="1:16">
      <c r="A70">
        <f t="shared" si="3"/>
        <v>1</v>
      </c>
      <c r="B70" t="str">
        <f t="shared" si="4"/>
        <v>casadeiemanuele</v>
      </c>
      <c r="C70" s="5" t="s">
        <v>688</v>
      </c>
      <c r="D70" s="5" t="s">
        <v>458</v>
      </c>
      <c r="E70" s="10"/>
      <c r="F70" s="11"/>
      <c r="G70" s="5"/>
      <c r="H70" t="str">
        <f>IF(ISNA(VLOOKUP($B70&amp;H$2,'anno-2016'!$C:$C,1,FALSE)),"",1)</f>
        <v/>
      </c>
      <c r="I70">
        <f>IF(ISNA(VLOOKUP($B70&amp;I$2,'anno-2016'!$C:$C,1,FALSE)),"",1)</f>
        <v>1</v>
      </c>
      <c r="J70" t="str">
        <f>IF(ISNA(VLOOKUP($B70&amp;J$2,'anno-2016'!$C:$C,1,FALSE)),"",1)</f>
        <v/>
      </c>
      <c r="K70" t="str">
        <f>IF(ISNA(VLOOKUP($B70&amp;K$2,'anno-2016'!$C:$C,1,FALSE)),"",1)</f>
        <v/>
      </c>
      <c r="L70" t="str">
        <f>IF(ISNA(VLOOKUP($B70&amp;L$2,'anno-2016'!$C:$C,1,FALSE)),"",1)</f>
        <v/>
      </c>
      <c r="M70" t="str">
        <f>IF(ISNA(VLOOKUP($B70&amp;M$2,'anno-2016'!$C:$C,1,FALSE)),"",1)</f>
        <v/>
      </c>
      <c r="N70" t="str">
        <f>IF(ISNA(VLOOKUP($B70&amp;N$2,'anno-2016'!$C:$C,1,FALSE)),"",1)</f>
        <v/>
      </c>
      <c r="O70" t="str">
        <f>IF(ISNA(VLOOKUP($B70&amp;O$2,'anno-2016'!$C:$C,1,FALSE)),"",1)</f>
        <v/>
      </c>
      <c r="P70">
        <f t="shared" si="5"/>
        <v>1</v>
      </c>
    </row>
    <row r="71" spans="1:16">
      <c r="A71">
        <f t="shared" si="3"/>
        <v>1</v>
      </c>
      <c r="B71" t="str">
        <f t="shared" si="4"/>
        <v>cavagneroluca</v>
      </c>
      <c r="C71" s="5" t="s">
        <v>690</v>
      </c>
      <c r="D71" s="5" t="s">
        <v>458</v>
      </c>
      <c r="E71" s="10"/>
      <c r="F71" s="5"/>
      <c r="G71" s="5"/>
      <c r="H71" t="str">
        <f>IF(ISNA(VLOOKUP($B71&amp;H$2,'anno-2016'!$C:$C,1,FALSE)),"",1)</f>
        <v/>
      </c>
      <c r="I71">
        <f>IF(ISNA(VLOOKUP($B71&amp;I$2,'anno-2016'!$C:$C,1,FALSE)),"",1)</f>
        <v>1</v>
      </c>
      <c r="J71" t="str">
        <f>IF(ISNA(VLOOKUP($B71&amp;J$2,'anno-2016'!$C:$C,1,FALSE)),"",1)</f>
        <v/>
      </c>
      <c r="K71" t="str">
        <f>IF(ISNA(VLOOKUP($B71&amp;K$2,'anno-2016'!$C:$C,1,FALSE)),"",1)</f>
        <v/>
      </c>
      <c r="L71" t="str">
        <f>IF(ISNA(VLOOKUP($B71&amp;L$2,'anno-2016'!$C:$C,1,FALSE)),"",1)</f>
        <v/>
      </c>
      <c r="M71" t="str">
        <f>IF(ISNA(VLOOKUP($B71&amp;M$2,'anno-2016'!$C:$C,1,FALSE)),"",1)</f>
        <v/>
      </c>
      <c r="N71" t="str">
        <f>IF(ISNA(VLOOKUP($B71&amp;N$2,'anno-2016'!$C:$C,1,FALSE)),"",1)</f>
        <v/>
      </c>
      <c r="O71" t="str">
        <f>IF(ISNA(VLOOKUP($B71&amp;O$2,'anno-2016'!$C:$C,1,FALSE)),"",1)</f>
        <v/>
      </c>
      <c r="P71">
        <f t="shared" si="5"/>
        <v>1</v>
      </c>
    </row>
    <row r="72" spans="1:16">
      <c r="A72">
        <f t="shared" si="3"/>
        <v>1</v>
      </c>
      <c r="B72" t="str">
        <f t="shared" si="4"/>
        <v>cavaluccigabriele</v>
      </c>
      <c r="C72" s="5" t="s">
        <v>349</v>
      </c>
      <c r="D72" s="5" t="s">
        <v>471</v>
      </c>
      <c r="E72" s="10"/>
      <c r="F72" s="5"/>
      <c r="G72" s="5">
        <v>3381579241</v>
      </c>
      <c r="H72">
        <f>IF(ISNA(VLOOKUP($B72&amp;H$2,'anno-2016'!$C:$C,1,FALSE)),"",1)</f>
        <v>1</v>
      </c>
      <c r="I72" t="str">
        <f>IF(ISNA(VLOOKUP($B72&amp;I$2,'anno-2016'!$C:$C,1,FALSE)),"",1)</f>
        <v/>
      </c>
      <c r="J72" t="str">
        <f>IF(ISNA(VLOOKUP($B72&amp;J$2,'anno-2016'!$C:$C,1,FALSE)),"",1)</f>
        <v/>
      </c>
      <c r="K72" t="str">
        <f>IF(ISNA(VLOOKUP($B72&amp;K$2,'anno-2016'!$C:$C,1,FALSE)),"",1)</f>
        <v/>
      </c>
      <c r="L72" t="str">
        <f>IF(ISNA(VLOOKUP($B72&amp;L$2,'anno-2016'!$C:$C,1,FALSE)),"",1)</f>
        <v/>
      </c>
      <c r="M72" t="str">
        <f>IF(ISNA(VLOOKUP($B72&amp;M$2,'anno-2016'!$C:$C,1,FALSE)),"",1)</f>
        <v/>
      </c>
      <c r="N72" t="str">
        <f>IF(ISNA(VLOOKUP($B72&amp;N$2,'anno-2016'!$C:$C,1,FALSE)),"",1)</f>
        <v/>
      </c>
      <c r="O72" t="str">
        <f>IF(ISNA(VLOOKUP($B72&amp;O$2,'anno-2016'!$C:$C,1,FALSE)),"",1)</f>
        <v/>
      </c>
      <c r="P72">
        <f t="shared" si="5"/>
        <v>1</v>
      </c>
    </row>
    <row r="73" spans="1:16">
      <c r="A73">
        <f t="shared" si="3"/>
        <v>1</v>
      </c>
      <c r="B73" t="str">
        <f t="shared" si="4"/>
        <v>ceccarinidavide</v>
      </c>
      <c r="C73" s="5" t="s">
        <v>691</v>
      </c>
      <c r="D73" s="5" t="s">
        <v>458</v>
      </c>
      <c r="E73" s="10"/>
      <c r="F73" s="11"/>
      <c r="G73" s="5"/>
      <c r="H73" t="str">
        <f>IF(ISNA(VLOOKUP($B73&amp;H$2,'anno-2016'!$C:$C,1,FALSE)),"",1)</f>
        <v/>
      </c>
      <c r="I73">
        <f>IF(ISNA(VLOOKUP($B73&amp;I$2,'anno-2016'!$C:$C,1,FALSE)),"",1)</f>
        <v>1</v>
      </c>
      <c r="J73" t="str">
        <f>IF(ISNA(VLOOKUP($B73&amp;J$2,'anno-2016'!$C:$C,1,FALSE)),"",1)</f>
        <v/>
      </c>
      <c r="K73" t="str">
        <f>IF(ISNA(VLOOKUP($B73&amp;K$2,'anno-2016'!$C:$C,1,FALSE)),"",1)</f>
        <v/>
      </c>
      <c r="L73" t="str">
        <f>IF(ISNA(VLOOKUP($B73&amp;L$2,'anno-2016'!$C:$C,1,FALSE)),"",1)</f>
        <v/>
      </c>
      <c r="M73" t="str">
        <f>IF(ISNA(VLOOKUP($B73&amp;M$2,'anno-2016'!$C:$C,1,FALSE)),"",1)</f>
        <v/>
      </c>
      <c r="N73" t="str">
        <f>IF(ISNA(VLOOKUP($B73&amp;N$2,'anno-2016'!$C:$C,1,FALSE)),"",1)</f>
        <v/>
      </c>
      <c r="O73" t="str">
        <f>IF(ISNA(VLOOKUP($B73&amp;O$2,'anno-2016'!$C:$C,1,FALSE)),"",1)</f>
        <v/>
      </c>
      <c r="P73">
        <f t="shared" si="5"/>
        <v>1</v>
      </c>
    </row>
    <row r="74" spans="1:16">
      <c r="A74">
        <f t="shared" si="3"/>
        <v>1</v>
      </c>
      <c r="B74" t="str">
        <f t="shared" si="4"/>
        <v>marinoceccarini</v>
      </c>
      <c r="C74" s="5" t="s">
        <v>995</v>
      </c>
      <c r="D74" s="5" t="s">
        <v>457</v>
      </c>
      <c r="E74" s="10"/>
      <c r="F74" s="5"/>
      <c r="G74" s="5"/>
      <c r="H74">
        <f>IF(ISNA(VLOOKUP($B74&amp;H$2,'anno-2016'!$C:$C,1,FALSE)),"",1)</f>
        <v>1</v>
      </c>
      <c r="I74" t="str">
        <f>IF(ISNA(VLOOKUP($B74&amp;I$2,'anno-2016'!$C:$C,1,FALSE)),"",1)</f>
        <v/>
      </c>
      <c r="J74">
        <f>IF(ISNA(VLOOKUP($B74&amp;J$2,'anno-2016'!$C:$C,1,FALSE)),"",1)</f>
        <v>1</v>
      </c>
      <c r="K74" t="str">
        <f>IF(ISNA(VLOOKUP($B74&amp;K$2,'anno-2016'!$C:$C,1,FALSE)),"",1)</f>
        <v/>
      </c>
      <c r="L74" t="str">
        <f>IF(ISNA(VLOOKUP($B74&amp;L$2,'anno-2016'!$C:$C,1,FALSE)),"",1)</f>
        <v/>
      </c>
      <c r="M74" t="str">
        <f>IF(ISNA(VLOOKUP($B74&amp;M$2,'anno-2016'!$C:$C,1,FALSE)),"",1)</f>
        <v/>
      </c>
      <c r="N74" t="str">
        <f>IF(ISNA(VLOOKUP($B74&amp;N$2,'anno-2016'!$C:$C,1,FALSE)),"",1)</f>
        <v/>
      </c>
      <c r="O74" t="str">
        <f>IF(ISNA(VLOOKUP($B74&amp;O$2,'anno-2016'!$C:$C,1,FALSE)),"",1)</f>
        <v/>
      </c>
      <c r="P74">
        <f t="shared" si="5"/>
        <v>2</v>
      </c>
    </row>
    <row r="75" spans="1:16">
      <c r="A75">
        <f t="shared" si="3"/>
        <v>1</v>
      </c>
      <c r="B75" t="str">
        <f t="shared" si="4"/>
        <v>cecchettimarco</v>
      </c>
      <c r="C75" s="5" t="s">
        <v>692</v>
      </c>
      <c r="D75" s="5" t="s">
        <v>458</v>
      </c>
      <c r="E75" s="10"/>
      <c r="F75" s="11"/>
      <c r="G75" s="5"/>
      <c r="H75" t="str">
        <f>IF(ISNA(VLOOKUP($B75&amp;H$2,'anno-2016'!$C:$C,1,FALSE)),"",1)</f>
        <v/>
      </c>
      <c r="I75">
        <f>IF(ISNA(VLOOKUP($B75&amp;I$2,'anno-2016'!$C:$C,1,FALSE)),"",1)</f>
        <v>1</v>
      </c>
      <c r="J75" t="str">
        <f>IF(ISNA(VLOOKUP($B75&amp;J$2,'anno-2016'!$C:$C,1,FALSE)),"",1)</f>
        <v/>
      </c>
      <c r="K75" t="str">
        <f>IF(ISNA(VLOOKUP($B75&amp;K$2,'anno-2016'!$C:$C,1,FALSE)),"",1)</f>
        <v/>
      </c>
      <c r="L75" t="str">
        <f>IF(ISNA(VLOOKUP($B75&amp;L$2,'anno-2016'!$C:$C,1,FALSE)),"",1)</f>
        <v/>
      </c>
      <c r="M75" t="str">
        <f>IF(ISNA(VLOOKUP($B75&amp;M$2,'anno-2016'!$C:$C,1,FALSE)),"",1)</f>
        <v/>
      </c>
      <c r="N75" t="str">
        <f>IF(ISNA(VLOOKUP($B75&amp;N$2,'anno-2016'!$C:$C,1,FALSE)),"",1)</f>
        <v/>
      </c>
      <c r="O75" t="str">
        <f>IF(ISNA(VLOOKUP($B75&amp;O$2,'anno-2016'!$C:$C,1,FALSE)),"",1)</f>
        <v/>
      </c>
      <c r="P75">
        <f t="shared" si="5"/>
        <v>1</v>
      </c>
    </row>
    <row r="76" spans="1:16">
      <c r="A76">
        <f t="shared" si="3"/>
        <v>1</v>
      </c>
      <c r="B76" t="str">
        <f t="shared" si="4"/>
        <v>cecchinimatteo</v>
      </c>
      <c r="C76" s="5" t="s">
        <v>403</v>
      </c>
      <c r="D76" s="5"/>
      <c r="E76" s="10">
        <v>7838410</v>
      </c>
      <c r="F76" s="11" t="s">
        <v>527</v>
      </c>
      <c r="G76" s="5">
        <v>3395851723</v>
      </c>
      <c r="H76">
        <f>IF(ISNA(VLOOKUP($B76&amp;H$2,'anno-2016'!$C:$C,1,FALSE)),"",1)</f>
        <v>1</v>
      </c>
      <c r="I76">
        <f>IF(ISNA(VLOOKUP($B76&amp;I$2,'anno-2016'!$C:$C,1,FALSE)),"",1)</f>
        <v>1</v>
      </c>
      <c r="J76" t="str">
        <f>IF(ISNA(VLOOKUP($B76&amp;J$2,'anno-2016'!$C:$C,1,FALSE)),"",1)</f>
        <v/>
      </c>
      <c r="K76" t="str">
        <f>IF(ISNA(VLOOKUP($B76&amp;K$2,'anno-2016'!$C:$C,1,FALSE)),"",1)</f>
        <v/>
      </c>
      <c r="L76" t="str">
        <f>IF(ISNA(VLOOKUP($B76&amp;L$2,'anno-2016'!$C:$C,1,FALSE)),"",1)</f>
        <v/>
      </c>
      <c r="M76" t="str">
        <f>IF(ISNA(VLOOKUP($B76&amp;M$2,'anno-2016'!$C:$C,1,FALSE)),"",1)</f>
        <v/>
      </c>
      <c r="N76" t="str">
        <f>IF(ISNA(VLOOKUP($B76&amp;N$2,'anno-2016'!$C:$C,1,FALSE)),"",1)</f>
        <v/>
      </c>
      <c r="O76" t="str">
        <f>IF(ISNA(VLOOKUP($B76&amp;O$2,'anno-2016'!$C:$C,1,FALSE)),"",1)</f>
        <v/>
      </c>
      <c r="P76">
        <f t="shared" si="5"/>
        <v>2</v>
      </c>
    </row>
    <row r="77" spans="1:16">
      <c r="A77">
        <f t="shared" si="3"/>
        <v>1</v>
      </c>
      <c r="B77" t="str">
        <f t="shared" si="4"/>
        <v>cerimoniaclaudio</v>
      </c>
      <c r="C77" s="5" t="s">
        <v>297</v>
      </c>
      <c r="D77" s="5" t="s">
        <v>458</v>
      </c>
      <c r="E77" s="10"/>
      <c r="F77" s="11" t="s">
        <v>528</v>
      </c>
      <c r="G77" s="5">
        <v>3287054166</v>
      </c>
      <c r="H77">
        <f>IF(ISNA(VLOOKUP($B77&amp;H$2,'anno-2016'!$C:$C,1,FALSE)),"",1)</f>
        <v>1</v>
      </c>
      <c r="I77" t="str">
        <f>IF(ISNA(VLOOKUP($B77&amp;I$2,'anno-2016'!$C:$C,1,FALSE)),"",1)</f>
        <v/>
      </c>
      <c r="J77" t="str">
        <f>IF(ISNA(VLOOKUP($B77&amp;J$2,'anno-2016'!$C:$C,1,FALSE)),"",1)</f>
        <v/>
      </c>
      <c r="K77" t="str">
        <f>IF(ISNA(VLOOKUP($B77&amp;K$2,'anno-2016'!$C:$C,1,FALSE)),"",1)</f>
        <v/>
      </c>
      <c r="L77" t="str">
        <f>IF(ISNA(VLOOKUP($B77&amp;L$2,'anno-2016'!$C:$C,1,FALSE)),"",1)</f>
        <v/>
      </c>
      <c r="M77" t="str">
        <f>IF(ISNA(VLOOKUP($B77&amp;M$2,'anno-2016'!$C:$C,1,FALSE)),"",1)</f>
        <v/>
      </c>
      <c r="N77" t="str">
        <f>IF(ISNA(VLOOKUP($B77&amp;N$2,'anno-2016'!$C:$C,1,FALSE)),"",1)</f>
        <v/>
      </c>
      <c r="O77" t="str">
        <f>IF(ISNA(VLOOKUP($B77&amp;O$2,'anno-2016'!$C:$C,1,FALSE)),"",1)</f>
        <v/>
      </c>
      <c r="P77">
        <f t="shared" si="5"/>
        <v>1</v>
      </c>
    </row>
    <row r="78" spans="1:16">
      <c r="A78">
        <f t="shared" si="3"/>
        <v>1</v>
      </c>
      <c r="B78" t="str">
        <f t="shared" si="4"/>
        <v>cervellaandrea</v>
      </c>
      <c r="C78" s="5" t="s">
        <v>283</v>
      </c>
      <c r="D78" s="5" t="s">
        <v>472</v>
      </c>
      <c r="E78" s="10"/>
      <c r="F78" s="11" t="s">
        <v>529</v>
      </c>
      <c r="G78" s="5">
        <v>3358134053</v>
      </c>
      <c r="H78">
        <f>IF(ISNA(VLOOKUP($B78&amp;H$2,'anno-2016'!$C:$C,1,FALSE)),"",1)</f>
        <v>1</v>
      </c>
      <c r="I78">
        <f>IF(ISNA(VLOOKUP($B78&amp;I$2,'anno-2016'!$C:$C,1,FALSE)),"",1)</f>
        <v>1</v>
      </c>
      <c r="J78" t="str">
        <f>IF(ISNA(VLOOKUP($B78&amp;J$2,'anno-2016'!$C:$C,1,FALSE)),"",1)</f>
        <v/>
      </c>
      <c r="K78">
        <f>IF(ISNA(VLOOKUP($B78&amp;K$2,'anno-2016'!$C:$C,1,FALSE)),"",1)</f>
        <v>1</v>
      </c>
      <c r="L78" t="str">
        <f>IF(ISNA(VLOOKUP($B78&amp;L$2,'anno-2016'!$C:$C,1,FALSE)),"",1)</f>
        <v/>
      </c>
      <c r="M78" t="str">
        <f>IF(ISNA(VLOOKUP($B78&amp;M$2,'anno-2016'!$C:$C,1,FALSE)),"",1)</f>
        <v/>
      </c>
      <c r="N78" t="str">
        <f>IF(ISNA(VLOOKUP($B78&amp;N$2,'anno-2016'!$C:$C,1,FALSE)),"",1)</f>
        <v/>
      </c>
      <c r="O78" t="str">
        <f>IF(ISNA(VLOOKUP($B78&amp;O$2,'anno-2016'!$C:$C,1,FALSE)),"",1)</f>
        <v/>
      </c>
      <c r="P78">
        <f t="shared" si="5"/>
        <v>3</v>
      </c>
    </row>
    <row r="79" spans="1:16">
      <c r="A79">
        <f t="shared" si="3"/>
        <v>1</v>
      </c>
      <c r="B79" t="str">
        <f t="shared" si="4"/>
        <v>ciaronimassimo</v>
      </c>
      <c r="C79" s="5" t="s">
        <v>693</v>
      </c>
      <c r="D79" s="5" t="s">
        <v>462</v>
      </c>
      <c r="E79" s="10"/>
      <c r="F79" s="11"/>
      <c r="G79" s="5"/>
      <c r="H79" t="str">
        <f>IF(ISNA(VLOOKUP($B79&amp;H$2,'anno-2016'!$C:$C,1,FALSE)),"",1)</f>
        <v/>
      </c>
      <c r="I79">
        <f>IF(ISNA(VLOOKUP($B79&amp;I$2,'anno-2016'!$C:$C,1,FALSE)),"",1)</f>
        <v>1</v>
      </c>
      <c r="J79" t="str">
        <f>IF(ISNA(VLOOKUP($B79&amp;J$2,'anno-2016'!$C:$C,1,FALSE)),"",1)</f>
        <v/>
      </c>
      <c r="K79" t="str">
        <f>IF(ISNA(VLOOKUP($B79&amp;K$2,'anno-2016'!$C:$C,1,FALSE)),"",1)</f>
        <v/>
      </c>
      <c r="L79" t="str">
        <f>IF(ISNA(VLOOKUP($B79&amp;L$2,'anno-2016'!$C:$C,1,FALSE)),"",1)</f>
        <v/>
      </c>
      <c r="M79" t="str">
        <f>IF(ISNA(VLOOKUP($B79&amp;M$2,'anno-2016'!$C:$C,1,FALSE)),"",1)</f>
        <v/>
      </c>
      <c r="N79" t="str">
        <f>IF(ISNA(VLOOKUP($B79&amp;N$2,'anno-2016'!$C:$C,1,FALSE)),"",1)</f>
        <v/>
      </c>
      <c r="O79" t="str">
        <f>IF(ISNA(VLOOKUP($B79&amp;O$2,'anno-2016'!$C:$C,1,FALSE)),"",1)</f>
        <v/>
      </c>
      <c r="P79">
        <f t="shared" si="5"/>
        <v>1</v>
      </c>
    </row>
    <row r="80" spans="1:16">
      <c r="A80">
        <f t="shared" si="3"/>
        <v>1</v>
      </c>
      <c r="B80" t="str">
        <f t="shared" si="4"/>
        <v>cimminoroberto</v>
      </c>
      <c r="C80" s="5" t="s">
        <v>694</v>
      </c>
      <c r="D80" s="5" t="s">
        <v>472</v>
      </c>
      <c r="E80" s="10"/>
      <c r="F80" s="11"/>
      <c r="G80" s="5"/>
      <c r="H80" t="str">
        <f>IF(ISNA(VLOOKUP($B80&amp;H$2,'anno-2016'!$C:$C,1,FALSE)),"",1)</f>
        <v/>
      </c>
      <c r="I80">
        <f>IF(ISNA(VLOOKUP($B80&amp;I$2,'anno-2016'!$C:$C,1,FALSE)),"",1)</f>
        <v>1</v>
      </c>
      <c r="J80" t="str">
        <f>IF(ISNA(VLOOKUP($B80&amp;J$2,'anno-2016'!$C:$C,1,FALSE)),"",1)</f>
        <v/>
      </c>
      <c r="K80" t="str">
        <f>IF(ISNA(VLOOKUP($B80&amp;K$2,'anno-2016'!$C:$C,1,FALSE)),"",1)</f>
        <v/>
      </c>
      <c r="L80" t="str">
        <f>IF(ISNA(VLOOKUP($B80&amp;L$2,'anno-2016'!$C:$C,1,FALSE)),"",1)</f>
        <v/>
      </c>
      <c r="M80" t="str">
        <f>IF(ISNA(VLOOKUP($B80&amp;M$2,'anno-2016'!$C:$C,1,FALSE)),"",1)</f>
        <v/>
      </c>
      <c r="N80" t="str">
        <f>IF(ISNA(VLOOKUP($B80&amp;N$2,'anno-2016'!$C:$C,1,FALSE)),"",1)</f>
        <v/>
      </c>
      <c r="O80" t="str">
        <f>IF(ISNA(VLOOKUP($B80&amp;O$2,'anno-2016'!$C:$C,1,FALSE)),"",1)</f>
        <v/>
      </c>
      <c r="P80">
        <f t="shared" si="5"/>
        <v>1</v>
      </c>
    </row>
    <row r="81" spans="1:16">
      <c r="A81">
        <f t="shared" si="3"/>
        <v>1</v>
      </c>
      <c r="B81" t="str">
        <f t="shared" si="4"/>
        <v>ciriachigiovanni</v>
      </c>
      <c r="C81" s="5" t="s">
        <v>361</v>
      </c>
      <c r="D81" s="5" t="s">
        <v>458</v>
      </c>
      <c r="E81" s="10"/>
      <c r="F81" s="5"/>
      <c r="G81" s="5"/>
      <c r="H81">
        <f>IF(ISNA(VLOOKUP($B81&amp;H$2,'anno-2016'!$C:$C,1,FALSE)),"",1)</f>
        <v>1</v>
      </c>
      <c r="I81" t="str">
        <f>IF(ISNA(VLOOKUP($B81&amp;I$2,'anno-2016'!$C:$C,1,FALSE)),"",1)</f>
        <v/>
      </c>
      <c r="J81" t="str">
        <f>IF(ISNA(VLOOKUP($B81&amp;J$2,'anno-2016'!$C:$C,1,FALSE)),"",1)</f>
        <v/>
      </c>
      <c r="K81" t="str">
        <f>IF(ISNA(VLOOKUP($B81&amp;K$2,'anno-2016'!$C:$C,1,FALSE)),"",1)</f>
        <v/>
      </c>
      <c r="L81" t="str">
        <f>IF(ISNA(VLOOKUP($B81&amp;L$2,'anno-2016'!$C:$C,1,FALSE)),"",1)</f>
        <v/>
      </c>
      <c r="M81" t="str">
        <f>IF(ISNA(VLOOKUP($B81&amp;M$2,'anno-2016'!$C:$C,1,FALSE)),"",1)</f>
        <v/>
      </c>
      <c r="N81" t="str">
        <f>IF(ISNA(VLOOKUP($B81&amp;N$2,'anno-2016'!$C:$C,1,FALSE)),"",1)</f>
        <v/>
      </c>
      <c r="O81" t="str">
        <f>IF(ISNA(VLOOKUP($B81&amp;O$2,'anno-2016'!$C:$C,1,FALSE)),"",1)</f>
        <v/>
      </c>
      <c r="P81">
        <f t="shared" si="5"/>
        <v>1</v>
      </c>
    </row>
    <row r="82" spans="1:16">
      <c r="A82">
        <f t="shared" si="3"/>
        <v>1</v>
      </c>
      <c r="B82" t="str">
        <f t="shared" si="4"/>
        <v>climimirko</v>
      </c>
      <c r="C82" s="5" t="s">
        <v>695</v>
      </c>
      <c r="D82" s="5" t="s">
        <v>465</v>
      </c>
      <c r="E82" s="10"/>
      <c r="F82" s="11"/>
      <c r="G82" s="5"/>
      <c r="H82" t="str">
        <f>IF(ISNA(VLOOKUP($B82&amp;H$2,'anno-2016'!$C:$C,1,FALSE)),"",1)</f>
        <v/>
      </c>
      <c r="I82">
        <f>IF(ISNA(VLOOKUP($B82&amp;I$2,'anno-2016'!$C:$C,1,FALSE)),"",1)</f>
        <v>1</v>
      </c>
      <c r="J82" t="str">
        <f>IF(ISNA(VLOOKUP($B82&amp;J$2,'anno-2016'!$C:$C,1,FALSE)),"",1)</f>
        <v/>
      </c>
      <c r="K82">
        <f>IF(ISNA(VLOOKUP($B82&amp;K$2,'anno-2016'!$C:$C,1,FALSE)),"",1)</f>
        <v>1</v>
      </c>
      <c r="L82" t="str">
        <f>IF(ISNA(VLOOKUP($B82&amp;L$2,'anno-2016'!$C:$C,1,FALSE)),"",1)</f>
        <v/>
      </c>
      <c r="M82" t="str">
        <f>IF(ISNA(VLOOKUP($B82&amp;M$2,'anno-2016'!$C:$C,1,FALSE)),"",1)</f>
        <v/>
      </c>
      <c r="N82" t="str">
        <f>IF(ISNA(VLOOKUP($B82&amp;N$2,'anno-2016'!$C:$C,1,FALSE)),"",1)</f>
        <v/>
      </c>
      <c r="O82" t="str">
        <f>IF(ISNA(VLOOKUP($B82&amp;O$2,'anno-2016'!$C:$C,1,FALSE)),"",1)</f>
        <v/>
      </c>
      <c r="P82">
        <f t="shared" si="5"/>
        <v>2</v>
      </c>
    </row>
    <row r="83" spans="1:16">
      <c r="A83">
        <f t="shared" si="3"/>
        <v>1</v>
      </c>
      <c r="B83" t="str">
        <f t="shared" si="4"/>
        <v>compagnonigianluca</v>
      </c>
      <c r="C83" s="5" t="s">
        <v>696</v>
      </c>
      <c r="D83" s="5" t="s">
        <v>464</v>
      </c>
      <c r="E83" s="10">
        <v>7835378</v>
      </c>
      <c r="F83" s="11"/>
      <c r="G83" s="5"/>
      <c r="H83" t="str">
        <f>IF(ISNA(VLOOKUP($B83&amp;H$2,'anno-2016'!$C:$C,1,FALSE)),"",1)</f>
        <v/>
      </c>
      <c r="I83">
        <f>IF(ISNA(VLOOKUP($B83&amp;I$2,'anno-2016'!$C:$C,1,FALSE)),"",1)</f>
        <v>1</v>
      </c>
      <c r="J83" t="str">
        <f>IF(ISNA(VLOOKUP($B83&amp;J$2,'anno-2016'!$C:$C,1,FALSE)),"",1)</f>
        <v/>
      </c>
      <c r="K83" t="str">
        <f>IF(ISNA(VLOOKUP($B83&amp;K$2,'anno-2016'!$C:$C,1,FALSE)),"",1)</f>
        <v/>
      </c>
      <c r="L83" t="str">
        <f>IF(ISNA(VLOOKUP($B83&amp;L$2,'anno-2016'!$C:$C,1,FALSE)),"",1)</f>
        <v/>
      </c>
      <c r="M83" t="str">
        <f>IF(ISNA(VLOOKUP($B83&amp;M$2,'anno-2016'!$C:$C,1,FALSE)),"",1)</f>
        <v/>
      </c>
      <c r="N83" t="str">
        <f>IF(ISNA(VLOOKUP($B83&amp;N$2,'anno-2016'!$C:$C,1,FALSE)),"",1)</f>
        <v/>
      </c>
      <c r="O83" t="str">
        <f>IF(ISNA(VLOOKUP($B83&amp;O$2,'anno-2016'!$C:$C,1,FALSE)),"",1)</f>
        <v/>
      </c>
      <c r="P83">
        <f t="shared" si="5"/>
        <v>1</v>
      </c>
    </row>
    <row r="84" spans="1:16">
      <c r="A84">
        <f t="shared" si="3"/>
        <v>1</v>
      </c>
      <c r="B84" t="str">
        <f t="shared" si="4"/>
        <v>contimatteo</v>
      </c>
      <c r="C84" s="5" t="s">
        <v>697</v>
      </c>
      <c r="D84" s="5" t="s">
        <v>458</v>
      </c>
      <c r="E84" s="10"/>
      <c r="F84" s="11"/>
      <c r="G84" s="5"/>
      <c r="H84" t="str">
        <f>IF(ISNA(VLOOKUP($B84&amp;H$2,'anno-2016'!$C:$C,1,FALSE)),"",1)</f>
        <v/>
      </c>
      <c r="I84">
        <f>IF(ISNA(VLOOKUP($B84&amp;I$2,'anno-2016'!$C:$C,1,FALSE)),"",1)</f>
        <v>1</v>
      </c>
      <c r="J84" t="str">
        <f>IF(ISNA(VLOOKUP($B84&amp;J$2,'anno-2016'!$C:$C,1,FALSE)),"",1)</f>
        <v/>
      </c>
      <c r="K84" t="str">
        <f>IF(ISNA(VLOOKUP($B84&amp;K$2,'anno-2016'!$C:$C,1,FALSE)),"",1)</f>
        <v/>
      </c>
      <c r="L84" t="str">
        <f>IF(ISNA(VLOOKUP($B84&amp;L$2,'anno-2016'!$C:$C,1,FALSE)),"",1)</f>
        <v/>
      </c>
      <c r="M84" t="str">
        <f>IF(ISNA(VLOOKUP($B84&amp;M$2,'anno-2016'!$C:$C,1,FALSE)),"",1)</f>
        <v/>
      </c>
      <c r="N84" t="str">
        <f>IF(ISNA(VLOOKUP($B84&amp;N$2,'anno-2016'!$C:$C,1,FALSE)),"",1)</f>
        <v/>
      </c>
      <c r="O84" t="str">
        <f>IF(ISNA(VLOOKUP($B84&amp;O$2,'anno-2016'!$C:$C,1,FALSE)),"",1)</f>
        <v/>
      </c>
      <c r="P84">
        <f t="shared" si="5"/>
        <v>1</v>
      </c>
    </row>
    <row r="85" spans="1:16">
      <c r="A85">
        <f t="shared" si="3"/>
        <v>1</v>
      </c>
      <c r="B85" t="str">
        <f t="shared" si="4"/>
        <v>corradimauro</v>
      </c>
      <c r="C85" s="5" t="s">
        <v>698</v>
      </c>
      <c r="D85" s="5" t="s">
        <v>464</v>
      </c>
      <c r="E85" s="10">
        <v>7835379</v>
      </c>
      <c r="F85" s="5"/>
      <c r="G85" s="5"/>
      <c r="H85" t="str">
        <f>IF(ISNA(VLOOKUP($B85&amp;H$2,'anno-2016'!$C:$C,1,FALSE)),"",1)</f>
        <v/>
      </c>
      <c r="I85">
        <f>IF(ISNA(VLOOKUP($B85&amp;I$2,'anno-2016'!$C:$C,1,FALSE)),"",1)</f>
        <v>1</v>
      </c>
      <c r="J85" t="str">
        <f>IF(ISNA(VLOOKUP($B85&amp;J$2,'anno-2016'!$C:$C,1,FALSE)),"",1)</f>
        <v/>
      </c>
      <c r="K85">
        <f>IF(ISNA(VLOOKUP($B85&amp;K$2,'anno-2016'!$C:$C,1,FALSE)),"",1)</f>
        <v>1</v>
      </c>
      <c r="L85" t="str">
        <f>IF(ISNA(VLOOKUP($B85&amp;L$2,'anno-2016'!$C:$C,1,FALSE)),"",1)</f>
        <v/>
      </c>
      <c r="M85" t="str">
        <f>IF(ISNA(VLOOKUP($B85&amp;M$2,'anno-2016'!$C:$C,1,FALSE)),"",1)</f>
        <v/>
      </c>
      <c r="N85" t="str">
        <f>IF(ISNA(VLOOKUP($B85&amp;N$2,'anno-2016'!$C:$C,1,FALSE)),"",1)</f>
        <v/>
      </c>
      <c r="O85" t="str">
        <f>IF(ISNA(VLOOKUP($B85&amp;O$2,'anno-2016'!$C:$C,1,FALSE)),"",1)</f>
        <v/>
      </c>
      <c r="P85">
        <f t="shared" si="5"/>
        <v>2</v>
      </c>
    </row>
    <row r="86" spans="1:16">
      <c r="A86">
        <f t="shared" si="3"/>
        <v>1</v>
      </c>
      <c r="B86" t="str">
        <f t="shared" si="4"/>
        <v>corsininicola</v>
      </c>
      <c r="C86" s="5" t="s">
        <v>428</v>
      </c>
      <c r="D86" s="5" t="s">
        <v>473</v>
      </c>
      <c r="E86" s="10">
        <v>7838630</v>
      </c>
      <c r="F86" s="11" t="s">
        <v>530</v>
      </c>
      <c r="G86" s="5">
        <v>3297475238</v>
      </c>
      <c r="H86">
        <f>IF(ISNA(VLOOKUP($B86&amp;H$2,'anno-2016'!$C:$C,1,FALSE)),"",1)</f>
        <v>1</v>
      </c>
      <c r="I86">
        <f>IF(ISNA(VLOOKUP($B86&amp;I$2,'anno-2016'!$C:$C,1,FALSE)),"",1)</f>
        <v>1</v>
      </c>
      <c r="J86" t="str">
        <f>IF(ISNA(VLOOKUP($B86&amp;J$2,'anno-2016'!$C:$C,1,FALSE)),"",1)</f>
        <v/>
      </c>
      <c r="K86">
        <f>IF(ISNA(VLOOKUP($B86&amp;K$2,'anno-2016'!$C:$C,1,FALSE)),"",1)</f>
        <v>1</v>
      </c>
      <c r="L86" t="str">
        <f>IF(ISNA(VLOOKUP($B86&amp;L$2,'anno-2016'!$C:$C,1,FALSE)),"",1)</f>
        <v/>
      </c>
      <c r="M86">
        <f>IF(ISNA(VLOOKUP($B86&amp;M$2,'anno-2016'!$C:$C,1,FALSE)),"",1)</f>
        <v>1</v>
      </c>
      <c r="N86" t="str">
        <f>IF(ISNA(VLOOKUP($B86&amp;N$2,'anno-2016'!$C:$C,1,FALSE)),"",1)</f>
        <v/>
      </c>
      <c r="O86" t="str">
        <f>IF(ISNA(VLOOKUP($B86&amp;O$2,'anno-2016'!$C:$C,1,FALSE)),"",1)</f>
        <v/>
      </c>
      <c r="P86">
        <f t="shared" si="5"/>
        <v>4</v>
      </c>
    </row>
    <row r="87" spans="1:16">
      <c r="A87">
        <f t="shared" si="3"/>
        <v>1</v>
      </c>
      <c r="B87" t="str">
        <f t="shared" si="4"/>
        <v>cosentinovincenzo</v>
      </c>
      <c r="C87" s="5" t="s">
        <v>455</v>
      </c>
      <c r="D87" s="5" t="s">
        <v>463</v>
      </c>
      <c r="E87" s="10">
        <v>150909383</v>
      </c>
      <c r="F87" s="11" t="s">
        <v>531</v>
      </c>
      <c r="G87" s="5">
        <v>3471468825</v>
      </c>
      <c r="H87">
        <f>IF(ISNA(VLOOKUP($B87&amp;H$2,'anno-2016'!$C:$C,1,FALSE)),"",1)</f>
        <v>1</v>
      </c>
      <c r="I87">
        <f>IF(ISNA(VLOOKUP($B87&amp;I$2,'anno-2016'!$C:$C,1,FALSE)),"",1)</f>
        <v>1</v>
      </c>
      <c r="J87">
        <f>IF(ISNA(VLOOKUP($B87&amp;J$2,'anno-2016'!$C:$C,1,FALSE)),"",1)</f>
        <v>1</v>
      </c>
      <c r="K87">
        <f>IF(ISNA(VLOOKUP($B87&amp;K$2,'anno-2016'!$C:$C,1,FALSE)),"",1)</f>
        <v>1</v>
      </c>
      <c r="L87" t="str">
        <f>IF(ISNA(VLOOKUP($B87&amp;L$2,'anno-2016'!$C:$C,1,FALSE)),"",1)</f>
        <v/>
      </c>
      <c r="M87" t="str">
        <f>IF(ISNA(VLOOKUP($B87&amp;M$2,'anno-2016'!$C:$C,1,FALSE)),"",1)</f>
        <v/>
      </c>
      <c r="N87" t="str">
        <f>IF(ISNA(VLOOKUP($B87&amp;N$2,'anno-2016'!$C:$C,1,FALSE)),"",1)</f>
        <v/>
      </c>
      <c r="O87">
        <f>IF(ISNA(VLOOKUP($B87&amp;O$2,'anno-2016'!$C:$C,1,FALSE)),"",1)</f>
        <v>1</v>
      </c>
      <c r="P87">
        <f t="shared" si="5"/>
        <v>5</v>
      </c>
    </row>
    <row r="88" spans="1:16">
      <c r="A88">
        <f t="shared" si="3"/>
        <v>1</v>
      </c>
      <c r="B88" t="str">
        <f t="shared" si="4"/>
        <v>cosmidiego</v>
      </c>
      <c r="C88" s="5" t="s">
        <v>310</v>
      </c>
      <c r="D88" s="5" t="s">
        <v>457</v>
      </c>
      <c r="E88" s="10">
        <v>160916251</v>
      </c>
      <c r="F88" s="5"/>
      <c r="G88" s="5">
        <v>3355756156</v>
      </c>
      <c r="H88">
        <f>IF(ISNA(VLOOKUP($B88&amp;H$2,'anno-2016'!$C:$C,1,FALSE)),"",1)</f>
        <v>1</v>
      </c>
      <c r="I88" t="str">
        <f>IF(ISNA(VLOOKUP($B88&amp;I$2,'anno-2016'!$C:$C,1,FALSE)),"",1)</f>
        <v/>
      </c>
      <c r="J88" t="str">
        <f>IF(ISNA(VLOOKUP($B88&amp;J$2,'anno-2016'!$C:$C,1,FALSE)),"",1)</f>
        <v/>
      </c>
      <c r="K88" t="str">
        <f>IF(ISNA(VLOOKUP($B88&amp;K$2,'anno-2016'!$C:$C,1,FALSE)),"",1)</f>
        <v/>
      </c>
      <c r="L88" t="str">
        <f>IF(ISNA(VLOOKUP($B88&amp;L$2,'anno-2016'!$C:$C,1,FALSE)),"",1)</f>
        <v/>
      </c>
      <c r="M88" t="str">
        <f>IF(ISNA(VLOOKUP($B88&amp;M$2,'anno-2016'!$C:$C,1,FALSE)),"",1)</f>
        <v/>
      </c>
      <c r="N88" t="str">
        <f>IF(ISNA(VLOOKUP($B88&amp;N$2,'anno-2016'!$C:$C,1,FALSE)),"",1)</f>
        <v/>
      </c>
      <c r="O88" t="str">
        <f>IF(ISNA(VLOOKUP($B88&amp;O$2,'anno-2016'!$C:$C,1,FALSE)),"",1)</f>
        <v/>
      </c>
      <c r="P88">
        <f t="shared" si="5"/>
        <v>1</v>
      </c>
    </row>
    <row r="89" spans="1:16">
      <c r="A89">
        <f t="shared" si="3"/>
        <v>1</v>
      </c>
      <c r="B89" t="str">
        <f t="shared" si="4"/>
        <v>cucchigianluca</v>
      </c>
      <c r="C89" s="5" t="s">
        <v>699</v>
      </c>
      <c r="D89" s="5" t="s">
        <v>472</v>
      </c>
      <c r="E89" s="10"/>
      <c r="F89" s="5"/>
      <c r="G89" s="5"/>
      <c r="H89" t="str">
        <f>IF(ISNA(VLOOKUP($B89&amp;H$2,'anno-2016'!$C:$C,1,FALSE)),"",1)</f>
        <v/>
      </c>
      <c r="I89">
        <f>IF(ISNA(VLOOKUP($B89&amp;I$2,'anno-2016'!$C:$C,1,FALSE)),"",1)</f>
        <v>1</v>
      </c>
      <c r="J89" t="str">
        <f>IF(ISNA(VLOOKUP($B89&amp;J$2,'anno-2016'!$C:$C,1,FALSE)),"",1)</f>
        <v/>
      </c>
      <c r="K89" t="str">
        <f>IF(ISNA(VLOOKUP($B89&amp;K$2,'anno-2016'!$C:$C,1,FALSE)),"",1)</f>
        <v/>
      </c>
      <c r="L89" t="str">
        <f>IF(ISNA(VLOOKUP($B89&amp;L$2,'anno-2016'!$C:$C,1,FALSE)),"",1)</f>
        <v/>
      </c>
      <c r="M89" t="str">
        <f>IF(ISNA(VLOOKUP($B89&amp;M$2,'anno-2016'!$C:$C,1,FALSE)),"",1)</f>
        <v/>
      </c>
      <c r="N89" t="str">
        <f>IF(ISNA(VLOOKUP($B89&amp;N$2,'anno-2016'!$C:$C,1,FALSE)),"",1)</f>
        <v/>
      </c>
      <c r="O89" t="str">
        <f>IF(ISNA(VLOOKUP($B89&amp;O$2,'anno-2016'!$C:$C,1,FALSE)),"",1)</f>
        <v/>
      </c>
      <c r="P89">
        <f t="shared" si="5"/>
        <v>1</v>
      </c>
    </row>
    <row r="90" spans="1:16">
      <c r="A90">
        <f t="shared" si="3"/>
        <v>1</v>
      </c>
      <c r="B90" t="str">
        <f t="shared" si="4"/>
        <v>cucimeliadavide</v>
      </c>
      <c r="C90" s="5" t="s">
        <v>308</v>
      </c>
      <c r="D90" s="5" t="s">
        <v>458</v>
      </c>
      <c r="E90" s="10"/>
      <c r="F90" s="11" t="s">
        <v>532</v>
      </c>
      <c r="G90" s="5">
        <v>3208531047</v>
      </c>
      <c r="H90">
        <f>IF(ISNA(VLOOKUP($B90&amp;H$2,'anno-2016'!$C:$C,1,FALSE)),"",1)</f>
        <v>1</v>
      </c>
      <c r="I90" t="str">
        <f>IF(ISNA(VLOOKUP($B90&amp;I$2,'anno-2016'!$C:$C,1,FALSE)),"",1)</f>
        <v/>
      </c>
      <c r="J90" t="str">
        <f>IF(ISNA(VLOOKUP($B90&amp;J$2,'anno-2016'!$C:$C,1,FALSE)),"",1)</f>
        <v/>
      </c>
      <c r="K90" t="str">
        <f>IF(ISNA(VLOOKUP($B90&amp;K$2,'anno-2016'!$C:$C,1,FALSE)),"",1)</f>
        <v/>
      </c>
      <c r="L90" t="str">
        <f>IF(ISNA(VLOOKUP($B90&amp;L$2,'anno-2016'!$C:$C,1,FALSE)),"",1)</f>
        <v/>
      </c>
      <c r="M90" t="str">
        <f>IF(ISNA(VLOOKUP($B90&amp;M$2,'anno-2016'!$C:$C,1,FALSE)),"",1)</f>
        <v/>
      </c>
      <c r="N90" t="str">
        <f>IF(ISNA(VLOOKUP($B90&amp;N$2,'anno-2016'!$C:$C,1,FALSE)),"",1)</f>
        <v/>
      </c>
      <c r="O90" t="str">
        <f>IF(ISNA(VLOOKUP($B90&amp;O$2,'anno-2016'!$C:$C,1,FALSE)),"",1)</f>
        <v/>
      </c>
      <c r="P90">
        <f t="shared" si="5"/>
        <v>1</v>
      </c>
    </row>
    <row r="91" spans="1:16">
      <c r="A91">
        <f t="shared" si="3"/>
        <v>1</v>
      </c>
      <c r="B91" t="str">
        <f t="shared" si="4"/>
        <v>cucinelladavide</v>
      </c>
      <c r="C91" s="5" t="s">
        <v>700</v>
      </c>
      <c r="D91" s="5" t="s">
        <v>458</v>
      </c>
      <c r="E91" s="10"/>
      <c r="F91" s="11" t="s">
        <v>532</v>
      </c>
      <c r="G91" s="5">
        <v>3208531047</v>
      </c>
      <c r="H91" t="str">
        <f>IF(ISNA(VLOOKUP($B91&amp;H$2,'anno-2016'!$C:$C,1,FALSE)),"",1)</f>
        <v/>
      </c>
      <c r="I91">
        <f>IF(ISNA(VLOOKUP($B91&amp;I$2,'anno-2016'!$C:$C,1,FALSE)),"",1)</f>
        <v>1</v>
      </c>
      <c r="J91" t="str">
        <f>IF(ISNA(VLOOKUP($B91&amp;J$2,'anno-2016'!$C:$C,1,FALSE)),"",1)</f>
        <v/>
      </c>
      <c r="K91" t="str">
        <f>IF(ISNA(VLOOKUP($B91&amp;K$2,'anno-2016'!$C:$C,1,FALSE)),"",1)</f>
        <v/>
      </c>
      <c r="L91" t="str">
        <f>IF(ISNA(VLOOKUP($B91&amp;L$2,'anno-2016'!$C:$C,1,FALSE)),"",1)</f>
        <v/>
      </c>
      <c r="M91" t="str">
        <f>IF(ISNA(VLOOKUP($B91&amp;M$2,'anno-2016'!$C:$C,1,FALSE)),"",1)</f>
        <v/>
      </c>
      <c r="N91" t="str">
        <f>IF(ISNA(VLOOKUP($B91&amp;N$2,'anno-2016'!$C:$C,1,FALSE)),"",1)</f>
        <v/>
      </c>
      <c r="O91" t="str">
        <f>IF(ISNA(VLOOKUP($B91&amp;O$2,'anno-2016'!$C:$C,1,FALSE)),"",1)</f>
        <v/>
      </c>
      <c r="P91">
        <f t="shared" si="5"/>
        <v>1</v>
      </c>
    </row>
    <row r="92" spans="1:16">
      <c r="A92">
        <f t="shared" si="3"/>
        <v>1</v>
      </c>
      <c r="B92" t="str">
        <f t="shared" si="4"/>
        <v>cugurustefano</v>
      </c>
      <c r="C92" s="5" t="s">
        <v>449</v>
      </c>
      <c r="D92" s="5" t="s">
        <v>458</v>
      </c>
      <c r="E92" s="10"/>
      <c r="F92" s="11" t="s">
        <v>533</v>
      </c>
      <c r="G92" s="5">
        <v>3490532501</v>
      </c>
      <c r="H92">
        <f>IF(ISNA(VLOOKUP($B92&amp;H$2,'anno-2016'!$C:$C,1,FALSE)),"",1)</f>
        <v>1</v>
      </c>
      <c r="I92" t="str">
        <f>IF(ISNA(VLOOKUP($B92&amp;I$2,'anno-2016'!$C:$C,1,FALSE)),"",1)</f>
        <v/>
      </c>
      <c r="J92" t="str">
        <f>IF(ISNA(VLOOKUP($B92&amp;J$2,'anno-2016'!$C:$C,1,FALSE)),"",1)</f>
        <v/>
      </c>
      <c r="K92" t="str">
        <f>IF(ISNA(VLOOKUP($B92&amp;K$2,'anno-2016'!$C:$C,1,FALSE)),"",1)</f>
        <v/>
      </c>
      <c r="L92" t="str">
        <f>IF(ISNA(VLOOKUP($B92&amp;L$2,'anno-2016'!$C:$C,1,FALSE)),"",1)</f>
        <v/>
      </c>
      <c r="M92" t="str">
        <f>IF(ISNA(VLOOKUP($B92&amp;M$2,'anno-2016'!$C:$C,1,FALSE)),"",1)</f>
        <v/>
      </c>
      <c r="N92" t="str">
        <f>IF(ISNA(VLOOKUP($B92&amp;N$2,'anno-2016'!$C:$C,1,FALSE)),"",1)</f>
        <v/>
      </c>
      <c r="O92" t="str">
        <f>IF(ISNA(VLOOKUP($B92&amp;O$2,'anno-2016'!$C:$C,1,FALSE)),"",1)</f>
        <v/>
      </c>
      <c r="P92">
        <f t="shared" si="5"/>
        <v>1</v>
      </c>
    </row>
    <row r="93" spans="1:16">
      <c r="A93">
        <f t="shared" si="3"/>
        <v>1</v>
      </c>
      <c r="B93" t="str">
        <f t="shared" si="4"/>
        <v>d'alessiogiovanni</v>
      </c>
      <c r="C93" s="5" t="s">
        <v>362</v>
      </c>
      <c r="D93" s="5" t="s">
        <v>458</v>
      </c>
      <c r="E93" s="10"/>
      <c r="F93" s="11" t="s">
        <v>534</v>
      </c>
      <c r="G93" s="5">
        <v>3471733755</v>
      </c>
      <c r="H93">
        <f>IF(ISNA(VLOOKUP($B93&amp;H$2,'anno-2016'!$C:$C,1,FALSE)),"",1)</f>
        <v>1</v>
      </c>
      <c r="I93" t="str">
        <f>IF(ISNA(VLOOKUP($B93&amp;I$2,'anno-2016'!$C:$C,1,FALSE)),"",1)</f>
        <v/>
      </c>
      <c r="J93" t="str">
        <f>IF(ISNA(VLOOKUP($B93&amp;J$2,'anno-2016'!$C:$C,1,FALSE)),"",1)</f>
        <v/>
      </c>
      <c r="K93" t="str">
        <f>IF(ISNA(VLOOKUP($B93&amp;K$2,'anno-2016'!$C:$C,1,FALSE)),"",1)</f>
        <v/>
      </c>
      <c r="L93" t="str">
        <f>IF(ISNA(VLOOKUP($B93&amp;L$2,'anno-2016'!$C:$C,1,FALSE)),"",1)</f>
        <v/>
      </c>
      <c r="M93" t="str">
        <f>IF(ISNA(VLOOKUP($B93&amp;M$2,'anno-2016'!$C:$C,1,FALSE)),"",1)</f>
        <v/>
      </c>
      <c r="N93" t="str">
        <f>IF(ISNA(VLOOKUP($B93&amp;N$2,'anno-2016'!$C:$C,1,FALSE)),"",1)</f>
        <v/>
      </c>
      <c r="O93" t="str">
        <f>IF(ISNA(VLOOKUP($B93&amp;O$2,'anno-2016'!$C:$C,1,FALSE)),"",1)</f>
        <v/>
      </c>
      <c r="P93">
        <f t="shared" si="5"/>
        <v>1</v>
      </c>
    </row>
    <row r="94" spans="1:16">
      <c r="A94">
        <f t="shared" si="3"/>
        <v>1</v>
      </c>
      <c r="B94" t="str">
        <f t="shared" si="4"/>
        <v>damianimatteo</v>
      </c>
      <c r="C94" s="5" t="s">
        <v>404</v>
      </c>
      <c r="D94" s="5" t="s">
        <v>463</v>
      </c>
      <c r="E94" s="10">
        <v>160991824</v>
      </c>
      <c r="F94" s="5"/>
      <c r="G94" s="5"/>
      <c r="H94">
        <f>IF(ISNA(VLOOKUP($B94&amp;H$2,'anno-2016'!$C:$C,1,FALSE)),"",1)</f>
        <v>1</v>
      </c>
      <c r="I94">
        <f>IF(ISNA(VLOOKUP($B94&amp;I$2,'anno-2016'!$C:$C,1,FALSE)),"",1)</f>
        <v>1</v>
      </c>
      <c r="J94" t="str">
        <f>IF(ISNA(VLOOKUP($B94&amp;J$2,'anno-2016'!$C:$C,1,FALSE)),"",1)</f>
        <v/>
      </c>
      <c r="K94" t="str">
        <f>IF(ISNA(VLOOKUP($B94&amp;K$2,'anno-2016'!$C:$C,1,FALSE)),"",1)</f>
        <v/>
      </c>
      <c r="L94">
        <f>IF(ISNA(VLOOKUP($B94&amp;L$2,'anno-2016'!$C:$C,1,FALSE)),"",1)</f>
        <v>1</v>
      </c>
      <c r="M94">
        <f>IF(ISNA(VLOOKUP($B94&amp;M$2,'anno-2016'!$C:$C,1,FALSE)),"",1)</f>
        <v>1</v>
      </c>
      <c r="N94" t="str">
        <f>IF(ISNA(VLOOKUP($B94&amp;N$2,'anno-2016'!$C:$C,1,FALSE)),"",1)</f>
        <v/>
      </c>
      <c r="O94" t="str">
        <f>IF(ISNA(VLOOKUP($B94&amp;O$2,'anno-2016'!$C:$C,1,FALSE)),"",1)</f>
        <v/>
      </c>
      <c r="P94">
        <f t="shared" si="5"/>
        <v>4</v>
      </c>
    </row>
    <row r="95" spans="1:16">
      <c r="A95">
        <f t="shared" si="3"/>
        <v>1</v>
      </c>
      <c r="B95" t="str">
        <f t="shared" si="4"/>
        <v>d'angelomarco</v>
      </c>
      <c r="C95" s="5" t="s">
        <v>701</v>
      </c>
      <c r="D95" s="5" t="s">
        <v>458</v>
      </c>
      <c r="E95" s="10"/>
      <c r="F95" s="5"/>
      <c r="G95" s="5"/>
      <c r="H95" t="str">
        <f>IF(ISNA(VLOOKUP($B95&amp;H$2,'anno-2016'!$C:$C,1,FALSE)),"",1)</f>
        <v/>
      </c>
      <c r="I95">
        <f>IF(ISNA(VLOOKUP($B95&amp;I$2,'anno-2016'!$C:$C,1,FALSE)),"",1)</f>
        <v>1</v>
      </c>
      <c r="J95" t="str">
        <f>IF(ISNA(VLOOKUP($B95&amp;J$2,'anno-2016'!$C:$C,1,FALSE)),"",1)</f>
        <v/>
      </c>
      <c r="K95" t="str">
        <f>IF(ISNA(VLOOKUP($B95&amp;K$2,'anno-2016'!$C:$C,1,FALSE)),"",1)</f>
        <v/>
      </c>
      <c r="L95" t="str">
        <f>IF(ISNA(VLOOKUP($B95&amp;L$2,'anno-2016'!$C:$C,1,FALSE)),"",1)</f>
        <v/>
      </c>
      <c r="M95" t="str">
        <f>IF(ISNA(VLOOKUP($B95&amp;M$2,'anno-2016'!$C:$C,1,FALSE)),"",1)</f>
        <v/>
      </c>
      <c r="N95" t="str">
        <f>IF(ISNA(VLOOKUP($B95&amp;N$2,'anno-2016'!$C:$C,1,FALSE)),"",1)</f>
        <v/>
      </c>
      <c r="O95" t="str">
        <f>IF(ISNA(VLOOKUP($B95&amp;O$2,'anno-2016'!$C:$C,1,FALSE)),"",1)</f>
        <v/>
      </c>
      <c r="P95">
        <f t="shared" si="5"/>
        <v>1</v>
      </c>
    </row>
    <row r="96" spans="1:16">
      <c r="A96">
        <f t="shared" si="3"/>
        <v>1</v>
      </c>
      <c r="B96" t="str">
        <f t="shared" si="4"/>
        <v>delbenewilliam</v>
      </c>
      <c r="C96" s="5" t="s">
        <v>702</v>
      </c>
      <c r="D96" s="5" t="s">
        <v>458</v>
      </c>
      <c r="E96" s="10"/>
      <c r="F96" s="5"/>
      <c r="G96" s="5"/>
      <c r="H96" t="str">
        <f>IF(ISNA(VLOOKUP($B96&amp;H$2,'anno-2016'!$C:$C,1,FALSE)),"",1)</f>
        <v/>
      </c>
      <c r="I96">
        <f>IF(ISNA(VLOOKUP($B96&amp;I$2,'anno-2016'!$C:$C,1,FALSE)),"",1)</f>
        <v>1</v>
      </c>
      <c r="J96" t="str">
        <f>IF(ISNA(VLOOKUP($B96&amp;J$2,'anno-2016'!$C:$C,1,FALSE)),"",1)</f>
        <v/>
      </c>
      <c r="K96" t="str">
        <f>IF(ISNA(VLOOKUP($B96&amp;K$2,'anno-2016'!$C:$C,1,FALSE)),"",1)</f>
        <v/>
      </c>
      <c r="L96" t="str">
        <f>IF(ISNA(VLOOKUP($B96&amp;L$2,'anno-2016'!$C:$C,1,FALSE)),"",1)</f>
        <v/>
      </c>
      <c r="M96" t="str">
        <f>IF(ISNA(VLOOKUP($B96&amp;M$2,'anno-2016'!$C:$C,1,FALSE)),"",1)</f>
        <v/>
      </c>
      <c r="N96" t="str">
        <f>IF(ISNA(VLOOKUP($B96&amp;N$2,'anno-2016'!$C:$C,1,FALSE)),"",1)</f>
        <v/>
      </c>
      <c r="O96" t="str">
        <f>IF(ISNA(VLOOKUP($B96&amp;O$2,'anno-2016'!$C:$C,1,FALSE)),"",1)</f>
        <v/>
      </c>
      <c r="P96">
        <f t="shared" si="5"/>
        <v>1</v>
      </c>
    </row>
    <row r="97" spans="1:16">
      <c r="A97">
        <f t="shared" si="3"/>
        <v>1</v>
      </c>
      <c r="B97" t="str">
        <f t="shared" si="4"/>
        <v>delbiancodiego</v>
      </c>
      <c r="C97" s="5" t="s">
        <v>703</v>
      </c>
      <c r="D97" s="5" t="s">
        <v>458</v>
      </c>
      <c r="E97" s="10"/>
      <c r="F97" s="5"/>
      <c r="G97" s="5"/>
      <c r="H97" t="str">
        <f>IF(ISNA(VLOOKUP($B97&amp;H$2,'anno-2016'!$C:$C,1,FALSE)),"",1)</f>
        <v/>
      </c>
      <c r="I97">
        <f>IF(ISNA(VLOOKUP($B97&amp;I$2,'anno-2016'!$C:$C,1,FALSE)),"",1)</f>
        <v>1</v>
      </c>
      <c r="J97" t="str">
        <f>IF(ISNA(VLOOKUP($B97&amp;J$2,'anno-2016'!$C:$C,1,FALSE)),"",1)</f>
        <v/>
      </c>
      <c r="K97" t="str">
        <f>IF(ISNA(VLOOKUP($B97&amp;K$2,'anno-2016'!$C:$C,1,FALSE)),"",1)</f>
        <v/>
      </c>
      <c r="L97" t="str">
        <f>IF(ISNA(VLOOKUP($B97&amp;L$2,'anno-2016'!$C:$C,1,FALSE)),"",1)</f>
        <v/>
      </c>
      <c r="M97" t="str">
        <f>IF(ISNA(VLOOKUP($B97&amp;M$2,'anno-2016'!$C:$C,1,FALSE)),"",1)</f>
        <v/>
      </c>
      <c r="N97" t="str">
        <f>IF(ISNA(VLOOKUP($B97&amp;N$2,'anno-2016'!$C:$C,1,FALSE)),"",1)</f>
        <v/>
      </c>
      <c r="O97" t="str">
        <f>IF(ISNA(VLOOKUP($B97&amp;O$2,'anno-2016'!$C:$C,1,FALSE)),"",1)</f>
        <v/>
      </c>
      <c r="P97">
        <f t="shared" si="5"/>
        <v>1</v>
      </c>
    </row>
    <row r="98" spans="1:16">
      <c r="A98">
        <f t="shared" si="3"/>
        <v>1</v>
      </c>
      <c r="B98" t="str">
        <f t="shared" si="4"/>
        <v>delchiericomattia</v>
      </c>
      <c r="C98" s="5" t="s">
        <v>704</v>
      </c>
      <c r="D98" s="5" t="s">
        <v>476</v>
      </c>
      <c r="E98" s="10"/>
      <c r="F98" s="11"/>
      <c r="G98" s="5"/>
      <c r="H98" t="str">
        <f>IF(ISNA(VLOOKUP($B98&amp;H$2,'anno-2016'!$C:$C,1,FALSE)),"",1)</f>
        <v/>
      </c>
      <c r="I98">
        <f>IF(ISNA(VLOOKUP($B98&amp;I$2,'anno-2016'!$C:$C,1,FALSE)),"",1)</f>
        <v>1</v>
      </c>
      <c r="J98" t="str">
        <f>IF(ISNA(VLOOKUP($B98&amp;J$2,'anno-2016'!$C:$C,1,FALSE)),"",1)</f>
        <v/>
      </c>
      <c r="K98" t="str">
        <f>IF(ISNA(VLOOKUP($B98&amp;K$2,'anno-2016'!$C:$C,1,FALSE)),"",1)</f>
        <v/>
      </c>
      <c r="L98" t="str">
        <f>IF(ISNA(VLOOKUP($B98&amp;L$2,'anno-2016'!$C:$C,1,FALSE)),"",1)</f>
        <v/>
      </c>
      <c r="M98" t="str">
        <f>IF(ISNA(VLOOKUP($B98&amp;M$2,'anno-2016'!$C:$C,1,FALSE)),"",1)</f>
        <v/>
      </c>
      <c r="N98" t="str">
        <f>IF(ISNA(VLOOKUP($B98&amp;N$2,'anno-2016'!$C:$C,1,FALSE)),"",1)</f>
        <v/>
      </c>
      <c r="O98" t="str">
        <f>IF(ISNA(VLOOKUP($B98&amp;O$2,'anno-2016'!$C:$C,1,FALSE)),"",1)</f>
        <v/>
      </c>
      <c r="P98">
        <f t="shared" si="5"/>
        <v>1</v>
      </c>
    </row>
    <row r="99" spans="1:16">
      <c r="A99">
        <f t="shared" si="3"/>
        <v>1</v>
      </c>
      <c r="B99" t="str">
        <f t="shared" si="4"/>
        <v>delbenevalerio</v>
      </c>
      <c r="C99" s="5" t="s">
        <v>454</v>
      </c>
      <c r="D99" s="5" t="s">
        <v>464</v>
      </c>
      <c r="E99" s="10"/>
      <c r="F99" s="11" t="s">
        <v>535</v>
      </c>
      <c r="G99" s="5">
        <v>3342627371</v>
      </c>
      <c r="H99">
        <f>IF(ISNA(VLOOKUP($B99&amp;H$2,'anno-2016'!$C:$C,1,FALSE)),"",1)</f>
        <v>1</v>
      </c>
      <c r="I99" t="str">
        <f>IF(ISNA(VLOOKUP($B99&amp;I$2,'anno-2016'!$C:$C,1,FALSE)),"",1)</f>
        <v/>
      </c>
      <c r="J99" t="str">
        <f>IF(ISNA(VLOOKUP($B99&amp;J$2,'anno-2016'!$C:$C,1,FALSE)),"",1)</f>
        <v/>
      </c>
      <c r="K99" t="str">
        <f>IF(ISNA(VLOOKUP($B99&amp;K$2,'anno-2016'!$C:$C,1,FALSE)),"",1)</f>
        <v/>
      </c>
      <c r="L99" t="str">
        <f>IF(ISNA(VLOOKUP($B99&amp;L$2,'anno-2016'!$C:$C,1,FALSE)),"",1)</f>
        <v/>
      </c>
      <c r="M99" t="str">
        <f>IF(ISNA(VLOOKUP($B99&amp;M$2,'anno-2016'!$C:$C,1,FALSE)),"",1)</f>
        <v/>
      </c>
      <c r="N99" t="str">
        <f>IF(ISNA(VLOOKUP($B99&amp;N$2,'anno-2016'!$C:$C,1,FALSE)),"",1)</f>
        <v/>
      </c>
      <c r="O99" t="str">
        <f>IF(ISNA(VLOOKUP($B99&amp;O$2,'anno-2016'!$C:$C,1,FALSE)),"",1)</f>
        <v/>
      </c>
      <c r="P99">
        <f t="shared" si="5"/>
        <v>1</v>
      </c>
    </row>
    <row r="100" spans="1:16">
      <c r="A100">
        <f t="shared" si="3"/>
        <v>1</v>
      </c>
      <c r="B100" t="str">
        <f t="shared" si="4"/>
        <v>dellamarteraluca</v>
      </c>
      <c r="C100" s="5" t="s">
        <v>372</v>
      </c>
      <c r="D100" s="5" t="s">
        <v>458</v>
      </c>
      <c r="E100" s="10"/>
      <c r="F100" s="11" t="s">
        <v>536</v>
      </c>
      <c r="G100" s="5">
        <v>3383430029</v>
      </c>
      <c r="H100">
        <f>IF(ISNA(VLOOKUP($B100&amp;H$2,'anno-2016'!$C:$C,1,FALSE)),"",1)</f>
        <v>1</v>
      </c>
      <c r="I100">
        <f>IF(ISNA(VLOOKUP($B100&amp;I$2,'anno-2016'!$C:$C,1,FALSE)),"",1)</f>
        <v>1</v>
      </c>
      <c r="J100" t="str">
        <f>IF(ISNA(VLOOKUP($B100&amp;J$2,'anno-2016'!$C:$C,1,FALSE)),"",1)</f>
        <v/>
      </c>
      <c r="K100">
        <f>IF(ISNA(VLOOKUP($B100&amp;K$2,'anno-2016'!$C:$C,1,FALSE)),"",1)</f>
        <v>1</v>
      </c>
      <c r="L100" t="str">
        <f>IF(ISNA(VLOOKUP($B100&amp;L$2,'anno-2016'!$C:$C,1,FALSE)),"",1)</f>
        <v/>
      </c>
      <c r="M100" t="str">
        <f>IF(ISNA(VLOOKUP($B100&amp;M$2,'anno-2016'!$C:$C,1,FALSE)),"",1)</f>
        <v/>
      </c>
      <c r="N100" t="str">
        <f>IF(ISNA(VLOOKUP($B100&amp;N$2,'anno-2016'!$C:$C,1,FALSE)),"",1)</f>
        <v/>
      </c>
      <c r="O100">
        <f>IF(ISNA(VLOOKUP($B100&amp;O$2,'anno-2016'!$C:$C,1,FALSE)),"",1)</f>
        <v>1</v>
      </c>
      <c r="P100">
        <f t="shared" si="5"/>
        <v>4</v>
      </c>
    </row>
    <row r="101" spans="1:16">
      <c r="A101">
        <f t="shared" si="3"/>
        <v>1</v>
      </c>
      <c r="B101" t="str">
        <f t="shared" si="4"/>
        <v>delpretemarco</v>
      </c>
      <c r="C101" s="5" t="s">
        <v>382</v>
      </c>
      <c r="D101" s="5" t="s">
        <v>474</v>
      </c>
      <c r="E101" s="10"/>
      <c r="F101" s="11" t="s">
        <v>537</v>
      </c>
      <c r="G101" s="5">
        <v>3396367163</v>
      </c>
      <c r="H101">
        <f>IF(ISNA(VLOOKUP($B101&amp;H$2,'anno-2016'!$C:$C,1,FALSE)),"",1)</f>
        <v>1</v>
      </c>
      <c r="I101" t="str">
        <f>IF(ISNA(VLOOKUP($B101&amp;I$2,'anno-2016'!$C:$C,1,FALSE)),"",1)</f>
        <v/>
      </c>
      <c r="J101">
        <f>IF(ISNA(VLOOKUP($B101&amp;J$2,'anno-2016'!$C:$C,1,FALSE)),"",1)</f>
        <v>1</v>
      </c>
      <c r="K101">
        <f>IF(ISNA(VLOOKUP($B101&amp;K$2,'anno-2016'!$C:$C,1,FALSE)),"",1)</f>
        <v>1</v>
      </c>
      <c r="L101">
        <f>IF(ISNA(VLOOKUP($B101&amp;L$2,'anno-2016'!$C:$C,1,FALSE)),"",1)</f>
        <v>1</v>
      </c>
      <c r="M101">
        <f>IF(ISNA(VLOOKUP($B101&amp;M$2,'anno-2016'!$C:$C,1,FALSE)),"",1)</f>
        <v>1</v>
      </c>
      <c r="N101" t="str">
        <f>IF(ISNA(VLOOKUP($B101&amp;N$2,'anno-2016'!$C:$C,1,FALSE)),"",1)</f>
        <v/>
      </c>
      <c r="O101" t="str">
        <f>IF(ISNA(VLOOKUP($B101&amp;O$2,'anno-2016'!$C:$C,1,FALSE)),"",1)</f>
        <v/>
      </c>
      <c r="P101">
        <f t="shared" si="5"/>
        <v>5</v>
      </c>
    </row>
    <row r="102" spans="1:16">
      <c r="A102">
        <f t="shared" si="3"/>
        <v>1</v>
      </c>
      <c r="B102" t="str">
        <f t="shared" si="4"/>
        <v>dilellamassimiliano</v>
      </c>
      <c r="C102" s="5" t="s">
        <v>705</v>
      </c>
      <c r="D102" s="5" t="s">
        <v>646</v>
      </c>
      <c r="E102" s="10"/>
      <c r="F102" s="11"/>
      <c r="G102" s="5"/>
      <c r="H102" t="str">
        <f>IF(ISNA(VLOOKUP($B102&amp;H$2,'anno-2016'!$C:$C,1,FALSE)),"",1)</f>
        <v/>
      </c>
      <c r="I102">
        <f>IF(ISNA(VLOOKUP($B102&amp;I$2,'anno-2016'!$C:$C,1,FALSE)),"",1)</f>
        <v>1</v>
      </c>
      <c r="J102">
        <f>IF(ISNA(VLOOKUP($B102&amp;J$2,'anno-2016'!$C:$C,1,FALSE)),"",1)</f>
        <v>1</v>
      </c>
      <c r="K102">
        <f>IF(ISNA(VLOOKUP($B102&amp;K$2,'anno-2016'!$C:$C,1,FALSE)),"",1)</f>
        <v>1</v>
      </c>
      <c r="L102">
        <f>IF(ISNA(VLOOKUP($B102&amp;L$2,'anno-2016'!$C:$C,1,FALSE)),"",1)</f>
        <v>1</v>
      </c>
      <c r="M102" t="str">
        <f>IF(ISNA(VLOOKUP($B102&amp;M$2,'anno-2016'!$C:$C,1,FALSE)),"",1)</f>
        <v/>
      </c>
      <c r="N102" t="str">
        <f>IF(ISNA(VLOOKUP($B102&amp;N$2,'anno-2016'!$C:$C,1,FALSE)),"",1)</f>
        <v/>
      </c>
      <c r="O102">
        <f>IF(ISNA(VLOOKUP($B102&amp;O$2,'anno-2016'!$C:$C,1,FALSE)),"",1)</f>
        <v>1</v>
      </c>
      <c r="P102">
        <f t="shared" si="5"/>
        <v>5</v>
      </c>
    </row>
    <row r="103" spans="1:16">
      <c r="A103">
        <f t="shared" si="3"/>
        <v>1</v>
      </c>
      <c r="B103" t="str">
        <f t="shared" si="4"/>
        <v>dormiorazio</v>
      </c>
      <c r="C103" s="5" t="s">
        <v>430</v>
      </c>
      <c r="D103" s="5" t="s">
        <v>460</v>
      </c>
      <c r="E103" s="10"/>
      <c r="F103" s="11" t="s">
        <v>538</v>
      </c>
      <c r="G103" s="5">
        <v>3287886421</v>
      </c>
      <c r="H103">
        <f>IF(ISNA(VLOOKUP($B103&amp;H$2,'anno-2016'!$C:$C,1,FALSE)),"",1)</f>
        <v>1</v>
      </c>
      <c r="I103" t="str">
        <f>IF(ISNA(VLOOKUP($B103&amp;I$2,'anno-2016'!$C:$C,1,FALSE)),"",1)</f>
        <v/>
      </c>
      <c r="J103" t="str">
        <f>IF(ISNA(VLOOKUP($B103&amp;J$2,'anno-2016'!$C:$C,1,FALSE)),"",1)</f>
        <v/>
      </c>
      <c r="K103" t="str">
        <f>IF(ISNA(VLOOKUP($B103&amp;K$2,'anno-2016'!$C:$C,1,FALSE)),"",1)</f>
        <v/>
      </c>
      <c r="L103" t="str">
        <f>IF(ISNA(VLOOKUP($B103&amp;L$2,'anno-2016'!$C:$C,1,FALSE)),"",1)</f>
        <v/>
      </c>
      <c r="M103" t="str">
        <f>IF(ISNA(VLOOKUP($B103&amp;M$2,'anno-2016'!$C:$C,1,FALSE)),"",1)</f>
        <v/>
      </c>
      <c r="N103" t="str">
        <f>IF(ISNA(VLOOKUP($B103&amp;N$2,'anno-2016'!$C:$C,1,FALSE)),"",1)</f>
        <v/>
      </c>
      <c r="O103" t="str">
        <f>IF(ISNA(VLOOKUP($B103&amp;O$2,'anno-2016'!$C:$C,1,FALSE)),"",1)</f>
        <v/>
      </c>
      <c r="P103">
        <f t="shared" si="5"/>
        <v>1</v>
      </c>
    </row>
    <row r="104" spans="1:16">
      <c r="A104">
        <f t="shared" si="3"/>
        <v>1</v>
      </c>
      <c r="B104" t="str">
        <f t="shared" si="4"/>
        <v>drudimarco</v>
      </c>
      <c r="C104" s="5" t="s">
        <v>706</v>
      </c>
      <c r="D104" s="5" t="s">
        <v>656</v>
      </c>
      <c r="E104" s="10"/>
      <c r="F104" s="11"/>
      <c r="G104" s="5"/>
      <c r="H104" t="str">
        <f>IF(ISNA(VLOOKUP($B104&amp;H$2,'anno-2016'!$C:$C,1,FALSE)),"",1)</f>
        <v/>
      </c>
      <c r="I104">
        <f>IF(ISNA(VLOOKUP($B104&amp;I$2,'anno-2016'!$C:$C,1,FALSE)),"",1)</f>
        <v>1</v>
      </c>
      <c r="J104" t="str">
        <f>IF(ISNA(VLOOKUP($B104&amp;J$2,'anno-2016'!$C:$C,1,FALSE)),"",1)</f>
        <v/>
      </c>
      <c r="K104" t="str">
        <f>IF(ISNA(VLOOKUP($B104&amp;K$2,'anno-2016'!$C:$C,1,FALSE)),"",1)</f>
        <v/>
      </c>
      <c r="L104" t="str">
        <f>IF(ISNA(VLOOKUP($B104&amp;L$2,'anno-2016'!$C:$C,1,FALSE)),"",1)</f>
        <v/>
      </c>
      <c r="M104" t="str">
        <f>IF(ISNA(VLOOKUP($B104&amp;M$2,'anno-2016'!$C:$C,1,FALSE)),"",1)</f>
        <v/>
      </c>
      <c r="N104" t="str">
        <f>IF(ISNA(VLOOKUP($B104&amp;N$2,'anno-2016'!$C:$C,1,FALSE)),"",1)</f>
        <v/>
      </c>
      <c r="O104" t="str">
        <f>IF(ISNA(VLOOKUP($B104&amp;O$2,'anno-2016'!$C:$C,1,FALSE)),"",1)</f>
        <v/>
      </c>
      <c r="P104">
        <f t="shared" si="5"/>
        <v>1</v>
      </c>
    </row>
    <row r="105" spans="1:16">
      <c r="A105">
        <f t="shared" si="3"/>
        <v>1</v>
      </c>
      <c r="B105" t="str">
        <f t="shared" si="4"/>
        <v>durantialessandro</v>
      </c>
      <c r="C105" s="5" t="s">
        <v>273</v>
      </c>
      <c r="D105" s="5" t="s">
        <v>463</v>
      </c>
      <c r="E105" s="10">
        <v>160991821</v>
      </c>
      <c r="F105" s="11" t="s">
        <v>539</v>
      </c>
      <c r="G105" s="5"/>
      <c r="H105">
        <f>IF(ISNA(VLOOKUP($B105&amp;H$2,'anno-2016'!$C:$C,1,FALSE)),"",1)</f>
        <v>1</v>
      </c>
      <c r="I105">
        <f>IF(ISNA(VLOOKUP($B105&amp;I$2,'anno-2016'!$C:$C,1,FALSE)),"",1)</f>
        <v>1</v>
      </c>
      <c r="J105">
        <f>IF(ISNA(VLOOKUP($B105&amp;J$2,'anno-2016'!$C:$C,1,FALSE)),"",1)</f>
        <v>1</v>
      </c>
      <c r="K105">
        <f>IF(ISNA(VLOOKUP($B105&amp;K$2,'anno-2016'!$C:$C,1,FALSE)),"",1)</f>
        <v>1</v>
      </c>
      <c r="L105">
        <f>IF(ISNA(VLOOKUP($B105&amp;L$2,'anno-2016'!$C:$C,1,FALSE)),"",1)</f>
        <v>1</v>
      </c>
      <c r="M105" t="str">
        <f>IF(ISNA(VLOOKUP($B105&amp;M$2,'anno-2016'!$C:$C,1,FALSE)),"",1)</f>
        <v/>
      </c>
      <c r="N105">
        <f>IF(ISNA(VLOOKUP($B105&amp;N$2,'anno-2016'!$C:$C,1,FALSE)),"",1)</f>
        <v>1</v>
      </c>
      <c r="O105">
        <f>IF(ISNA(VLOOKUP($B105&amp;O$2,'anno-2016'!$C:$C,1,FALSE)),"",1)</f>
        <v>1</v>
      </c>
      <c r="P105">
        <f t="shared" si="5"/>
        <v>7</v>
      </c>
    </row>
    <row r="106" spans="1:16">
      <c r="A106">
        <f t="shared" si="3"/>
        <v>1</v>
      </c>
      <c r="B106" t="str">
        <f t="shared" si="4"/>
        <v>emanueleelia</v>
      </c>
      <c r="C106" s="5" t="s">
        <v>313</v>
      </c>
      <c r="D106" s="5"/>
      <c r="E106" s="10"/>
      <c r="F106" s="5"/>
      <c r="G106" s="5"/>
      <c r="H106">
        <f>IF(ISNA(VLOOKUP($B106&amp;H$2,'anno-2016'!$C:$C,1,FALSE)),"",1)</f>
        <v>1</v>
      </c>
      <c r="I106" t="str">
        <f>IF(ISNA(VLOOKUP($B106&amp;I$2,'anno-2016'!$C:$C,1,FALSE)),"",1)</f>
        <v/>
      </c>
      <c r="J106" t="str">
        <f>IF(ISNA(VLOOKUP($B106&amp;J$2,'anno-2016'!$C:$C,1,FALSE)),"",1)</f>
        <v/>
      </c>
      <c r="K106" t="str">
        <f>IF(ISNA(VLOOKUP($B106&amp;K$2,'anno-2016'!$C:$C,1,FALSE)),"",1)</f>
        <v/>
      </c>
      <c r="L106" t="str">
        <f>IF(ISNA(VLOOKUP($B106&amp;L$2,'anno-2016'!$C:$C,1,FALSE)),"",1)</f>
        <v/>
      </c>
      <c r="M106" t="str">
        <f>IF(ISNA(VLOOKUP($B106&amp;M$2,'anno-2016'!$C:$C,1,FALSE)),"",1)</f>
        <v/>
      </c>
      <c r="N106" t="str">
        <f>IF(ISNA(VLOOKUP($B106&amp;N$2,'anno-2016'!$C:$C,1,FALSE)),"",1)</f>
        <v/>
      </c>
      <c r="O106" t="str">
        <f>IF(ISNA(VLOOKUP($B106&amp;O$2,'anno-2016'!$C:$C,1,FALSE)),"",1)</f>
        <v/>
      </c>
      <c r="P106">
        <f t="shared" si="5"/>
        <v>1</v>
      </c>
    </row>
    <row r="107" spans="1:16">
      <c r="A107">
        <f t="shared" si="3"/>
        <v>1</v>
      </c>
      <c r="B107" t="str">
        <f t="shared" si="4"/>
        <v>eusebialessandro</v>
      </c>
      <c r="C107" s="5" t="s">
        <v>274</v>
      </c>
      <c r="D107" s="5" t="s">
        <v>462</v>
      </c>
      <c r="E107" s="10">
        <v>160838405</v>
      </c>
      <c r="F107" s="5"/>
      <c r="G107" s="5"/>
      <c r="H107">
        <f>IF(ISNA(VLOOKUP($B107&amp;H$2,'anno-2016'!$C:$C,1,FALSE)),"",1)</f>
        <v>1</v>
      </c>
      <c r="I107">
        <f>IF(ISNA(VLOOKUP($B107&amp;I$2,'anno-2016'!$C:$C,1,FALSE)),"",1)</f>
        <v>1</v>
      </c>
      <c r="J107" t="str">
        <f>IF(ISNA(VLOOKUP($B107&amp;J$2,'anno-2016'!$C:$C,1,FALSE)),"",1)</f>
        <v/>
      </c>
      <c r="K107">
        <f>IF(ISNA(VLOOKUP($B107&amp;K$2,'anno-2016'!$C:$C,1,FALSE)),"",1)</f>
        <v>1</v>
      </c>
      <c r="L107" t="str">
        <f>IF(ISNA(VLOOKUP($B107&amp;L$2,'anno-2016'!$C:$C,1,FALSE)),"",1)</f>
        <v/>
      </c>
      <c r="M107">
        <f>IF(ISNA(VLOOKUP($B107&amp;M$2,'anno-2016'!$C:$C,1,FALSE)),"",1)</f>
        <v>1</v>
      </c>
      <c r="N107" t="str">
        <f>IF(ISNA(VLOOKUP($B107&amp;N$2,'anno-2016'!$C:$C,1,FALSE)),"",1)</f>
        <v/>
      </c>
      <c r="O107" t="str">
        <f>IF(ISNA(VLOOKUP($B107&amp;O$2,'anno-2016'!$C:$C,1,FALSE)),"",1)</f>
        <v/>
      </c>
      <c r="P107">
        <f t="shared" si="5"/>
        <v>4</v>
      </c>
    </row>
    <row r="108" spans="1:16">
      <c r="A108">
        <f t="shared" si="3"/>
        <v>1</v>
      </c>
      <c r="B108" t="str">
        <f t="shared" si="4"/>
        <v>eusepimarco</v>
      </c>
      <c r="C108" s="5" t="s">
        <v>383</v>
      </c>
      <c r="D108" s="5" t="s">
        <v>462</v>
      </c>
      <c r="E108" s="10">
        <v>160838479</v>
      </c>
      <c r="F108" s="5"/>
      <c r="G108" s="5"/>
      <c r="H108">
        <f>IF(ISNA(VLOOKUP($B108&amp;H$2,'anno-2016'!$C:$C,1,FALSE)),"",1)</f>
        <v>1</v>
      </c>
      <c r="I108">
        <f>IF(ISNA(VLOOKUP($B108&amp;I$2,'anno-2016'!$C:$C,1,FALSE)),"",1)</f>
        <v>1</v>
      </c>
      <c r="J108" t="str">
        <f>IF(ISNA(VLOOKUP($B108&amp;J$2,'anno-2016'!$C:$C,1,FALSE)),"",1)</f>
        <v/>
      </c>
      <c r="K108">
        <f>IF(ISNA(VLOOKUP($B108&amp;K$2,'anno-2016'!$C:$C,1,FALSE)),"",1)</f>
        <v>1</v>
      </c>
      <c r="L108" t="str">
        <f>IF(ISNA(VLOOKUP($B108&amp;L$2,'anno-2016'!$C:$C,1,FALSE)),"",1)</f>
        <v/>
      </c>
      <c r="M108">
        <f>IF(ISNA(VLOOKUP($B108&amp;M$2,'anno-2016'!$C:$C,1,FALSE)),"",1)</f>
        <v>1</v>
      </c>
      <c r="N108" t="str">
        <f>IF(ISNA(VLOOKUP($B108&amp;N$2,'anno-2016'!$C:$C,1,FALSE)),"",1)</f>
        <v/>
      </c>
      <c r="O108" t="str">
        <f>IF(ISNA(VLOOKUP($B108&amp;O$2,'anno-2016'!$C:$C,1,FALSE)),"",1)</f>
        <v/>
      </c>
      <c r="P108">
        <f t="shared" si="5"/>
        <v>4</v>
      </c>
    </row>
    <row r="109" spans="1:16">
      <c r="A109">
        <f t="shared" si="3"/>
        <v>1</v>
      </c>
      <c r="B109" t="str">
        <f t="shared" si="4"/>
        <v>fabbrialessandro</v>
      </c>
      <c r="C109" s="5" t="s">
        <v>275</v>
      </c>
      <c r="D109" s="5" t="s">
        <v>458</v>
      </c>
      <c r="E109" s="10"/>
      <c r="F109" s="5"/>
      <c r="G109" s="5"/>
      <c r="H109">
        <f>IF(ISNA(VLOOKUP($B109&amp;H$2,'anno-2016'!$C:$C,1,FALSE)),"",1)</f>
        <v>1</v>
      </c>
      <c r="I109" t="str">
        <f>IF(ISNA(VLOOKUP($B109&amp;I$2,'anno-2016'!$C:$C,1,FALSE)),"",1)</f>
        <v/>
      </c>
      <c r="J109" t="str">
        <f>IF(ISNA(VLOOKUP($B109&amp;J$2,'anno-2016'!$C:$C,1,FALSE)),"",1)</f>
        <v/>
      </c>
      <c r="K109">
        <f>IF(ISNA(VLOOKUP($B109&amp;K$2,'anno-2016'!$C:$C,1,FALSE)),"",1)</f>
        <v>1</v>
      </c>
      <c r="L109" t="str">
        <f>IF(ISNA(VLOOKUP($B109&amp;L$2,'anno-2016'!$C:$C,1,FALSE)),"",1)</f>
        <v/>
      </c>
      <c r="M109" t="str">
        <f>IF(ISNA(VLOOKUP($B109&amp;M$2,'anno-2016'!$C:$C,1,FALSE)),"",1)</f>
        <v/>
      </c>
      <c r="N109" t="str">
        <f>IF(ISNA(VLOOKUP($B109&amp;N$2,'anno-2016'!$C:$C,1,FALSE)),"",1)</f>
        <v/>
      </c>
      <c r="O109" t="str">
        <f>IF(ISNA(VLOOKUP($B109&amp;O$2,'anno-2016'!$C:$C,1,FALSE)),"",1)</f>
        <v/>
      </c>
      <c r="P109">
        <f t="shared" si="5"/>
        <v>2</v>
      </c>
    </row>
    <row r="110" spans="1:16">
      <c r="A110">
        <f t="shared" si="3"/>
        <v>1</v>
      </c>
      <c r="B110" t="str">
        <f t="shared" si="4"/>
        <v>fabbricristian</v>
      </c>
      <c r="C110" s="5" t="s">
        <v>300</v>
      </c>
      <c r="D110" s="5" t="s">
        <v>458</v>
      </c>
      <c r="E110" s="10"/>
      <c r="F110" s="11" t="s">
        <v>540</v>
      </c>
      <c r="G110" s="5">
        <v>3338716774</v>
      </c>
      <c r="H110">
        <f>IF(ISNA(VLOOKUP($B110&amp;H$2,'anno-2016'!$C:$C,1,FALSE)),"",1)</f>
        <v>1</v>
      </c>
      <c r="I110" t="str">
        <f>IF(ISNA(VLOOKUP($B110&amp;I$2,'anno-2016'!$C:$C,1,FALSE)),"",1)</f>
        <v/>
      </c>
      <c r="J110" t="str">
        <f>IF(ISNA(VLOOKUP($B110&amp;J$2,'anno-2016'!$C:$C,1,FALSE)),"",1)</f>
        <v/>
      </c>
      <c r="K110">
        <f>IF(ISNA(VLOOKUP($B110&amp;K$2,'anno-2016'!$C:$C,1,FALSE)),"",1)</f>
        <v>1</v>
      </c>
      <c r="L110" t="str">
        <f>IF(ISNA(VLOOKUP($B110&amp;L$2,'anno-2016'!$C:$C,1,FALSE)),"",1)</f>
        <v/>
      </c>
      <c r="M110" t="str">
        <f>IF(ISNA(VLOOKUP($B110&amp;M$2,'anno-2016'!$C:$C,1,FALSE)),"",1)</f>
        <v/>
      </c>
      <c r="N110" t="str">
        <f>IF(ISNA(VLOOKUP($B110&amp;N$2,'anno-2016'!$C:$C,1,FALSE)),"",1)</f>
        <v/>
      </c>
      <c r="O110" t="str">
        <f>IF(ISNA(VLOOKUP($B110&amp;O$2,'anno-2016'!$C:$C,1,FALSE)),"",1)</f>
        <v/>
      </c>
      <c r="P110">
        <f t="shared" si="5"/>
        <v>2</v>
      </c>
    </row>
    <row r="111" spans="1:16">
      <c r="A111">
        <f t="shared" si="3"/>
        <v>1</v>
      </c>
      <c r="B111" t="str">
        <f t="shared" si="4"/>
        <v>fanellisamuele</v>
      </c>
      <c r="C111" s="5" t="s">
        <v>441</v>
      </c>
      <c r="D111" s="5" t="s">
        <v>457</v>
      </c>
      <c r="E111" s="10">
        <v>160866049</v>
      </c>
      <c r="F111" s="5"/>
      <c r="G111" s="5">
        <v>3394317725</v>
      </c>
      <c r="H111">
        <f>IF(ISNA(VLOOKUP($B111&amp;H$2,'anno-2016'!$C:$C,1,FALSE)),"",1)</f>
        <v>1</v>
      </c>
      <c r="I111" t="str">
        <f>IF(ISNA(VLOOKUP($B111&amp;I$2,'anno-2016'!$C:$C,1,FALSE)),"",1)</f>
        <v/>
      </c>
      <c r="J111">
        <f>IF(ISNA(VLOOKUP($B111&amp;J$2,'anno-2016'!$C:$C,1,FALSE)),"",1)</f>
        <v>1</v>
      </c>
      <c r="K111">
        <f>IF(ISNA(VLOOKUP($B111&amp;K$2,'anno-2016'!$C:$C,1,FALSE)),"",1)</f>
        <v>1</v>
      </c>
      <c r="L111" t="str">
        <f>IF(ISNA(VLOOKUP($B111&amp;L$2,'anno-2016'!$C:$C,1,FALSE)),"",1)</f>
        <v/>
      </c>
      <c r="M111" t="str">
        <f>IF(ISNA(VLOOKUP($B111&amp;M$2,'anno-2016'!$C:$C,1,FALSE)),"",1)</f>
        <v/>
      </c>
      <c r="N111" t="str">
        <f>IF(ISNA(VLOOKUP($B111&amp;N$2,'anno-2016'!$C:$C,1,FALSE)),"",1)</f>
        <v/>
      </c>
      <c r="O111">
        <f>IF(ISNA(VLOOKUP($B111&amp;O$2,'anno-2016'!$C:$C,1,FALSE)),"",1)</f>
        <v>1</v>
      </c>
      <c r="P111">
        <f t="shared" si="5"/>
        <v>4</v>
      </c>
    </row>
    <row r="112" spans="1:16">
      <c r="A112">
        <f t="shared" si="3"/>
        <v>1</v>
      </c>
      <c r="B112" t="str">
        <f t="shared" si="4"/>
        <v>fantiandrea</v>
      </c>
      <c r="C112" s="5" t="s">
        <v>284</v>
      </c>
      <c r="D112" s="5" t="s">
        <v>458</v>
      </c>
      <c r="E112" s="10"/>
      <c r="F112" s="11" t="s">
        <v>541</v>
      </c>
      <c r="G112" s="5">
        <v>3286983981</v>
      </c>
      <c r="H112">
        <f>IF(ISNA(VLOOKUP($B112&amp;H$2,'anno-2016'!$C:$C,1,FALSE)),"",1)</f>
        <v>1</v>
      </c>
      <c r="I112" t="str">
        <f>IF(ISNA(VLOOKUP($B112&amp;I$2,'anno-2016'!$C:$C,1,FALSE)),"",1)</f>
        <v/>
      </c>
      <c r="J112" t="str">
        <f>IF(ISNA(VLOOKUP($B112&amp;J$2,'anno-2016'!$C:$C,1,FALSE)),"",1)</f>
        <v/>
      </c>
      <c r="K112" t="str">
        <f>IF(ISNA(VLOOKUP($B112&amp;K$2,'anno-2016'!$C:$C,1,FALSE)),"",1)</f>
        <v/>
      </c>
      <c r="L112" t="str">
        <f>IF(ISNA(VLOOKUP($B112&amp;L$2,'anno-2016'!$C:$C,1,FALSE)),"",1)</f>
        <v/>
      </c>
      <c r="M112" t="str">
        <f>IF(ISNA(VLOOKUP($B112&amp;M$2,'anno-2016'!$C:$C,1,FALSE)),"",1)</f>
        <v/>
      </c>
      <c r="N112" t="str">
        <f>IF(ISNA(VLOOKUP($B112&amp;N$2,'anno-2016'!$C:$C,1,FALSE)),"",1)</f>
        <v/>
      </c>
      <c r="O112" t="str">
        <f>IF(ISNA(VLOOKUP($B112&amp;O$2,'anno-2016'!$C:$C,1,FALSE)),"",1)</f>
        <v/>
      </c>
      <c r="P112">
        <f t="shared" si="5"/>
        <v>1</v>
      </c>
    </row>
    <row r="113" spans="1:16">
      <c r="A113">
        <f t="shared" si="3"/>
        <v>1</v>
      </c>
      <c r="B113" t="str">
        <f t="shared" si="4"/>
        <v>faragonalucio</v>
      </c>
      <c r="C113" s="5" t="s">
        <v>707</v>
      </c>
      <c r="D113" s="5" t="s">
        <v>464</v>
      </c>
      <c r="E113" s="10"/>
      <c r="F113" s="5"/>
      <c r="G113" s="5"/>
      <c r="H113" t="str">
        <f>IF(ISNA(VLOOKUP($B113&amp;H$2,'anno-2016'!$C:$C,1,FALSE)),"",1)</f>
        <v/>
      </c>
      <c r="I113">
        <f>IF(ISNA(VLOOKUP($B113&amp;I$2,'anno-2016'!$C:$C,1,FALSE)),"",1)</f>
        <v>1</v>
      </c>
      <c r="J113" t="str">
        <f>IF(ISNA(VLOOKUP($B113&amp;J$2,'anno-2016'!$C:$C,1,FALSE)),"",1)</f>
        <v/>
      </c>
      <c r="K113" t="str">
        <f>IF(ISNA(VLOOKUP($B113&amp;K$2,'anno-2016'!$C:$C,1,FALSE)),"",1)</f>
        <v/>
      </c>
      <c r="L113" t="str">
        <f>IF(ISNA(VLOOKUP($B113&amp;L$2,'anno-2016'!$C:$C,1,FALSE)),"",1)</f>
        <v/>
      </c>
      <c r="M113" t="str">
        <f>IF(ISNA(VLOOKUP($B113&amp;M$2,'anno-2016'!$C:$C,1,FALSE)),"",1)</f>
        <v/>
      </c>
      <c r="N113" t="str">
        <f>IF(ISNA(VLOOKUP($B113&amp;N$2,'anno-2016'!$C:$C,1,FALSE)),"",1)</f>
        <v/>
      </c>
      <c r="O113">
        <f>IF(ISNA(VLOOKUP($B113&amp;O$2,'anno-2016'!$C:$C,1,FALSE)),"",1)</f>
        <v>1</v>
      </c>
      <c r="P113">
        <f t="shared" si="5"/>
        <v>2</v>
      </c>
    </row>
    <row r="114" spans="1:16">
      <c r="A114">
        <f t="shared" si="3"/>
        <v>1</v>
      </c>
      <c r="B114" t="str">
        <f t="shared" si="4"/>
        <v>fassamario</v>
      </c>
      <c r="C114" s="5" t="s">
        <v>396</v>
      </c>
      <c r="D114" s="5" t="s">
        <v>458</v>
      </c>
      <c r="E114" s="10"/>
      <c r="F114" s="11" t="s">
        <v>542</v>
      </c>
      <c r="G114" s="5">
        <v>3280586724</v>
      </c>
      <c r="H114">
        <f>IF(ISNA(VLOOKUP($B114&amp;H$2,'anno-2016'!$C:$C,1,FALSE)),"",1)</f>
        <v>1</v>
      </c>
      <c r="I114">
        <f>IF(ISNA(VLOOKUP($B114&amp;I$2,'anno-2016'!$C:$C,1,FALSE)),"",1)</f>
        <v>1</v>
      </c>
      <c r="J114">
        <f>IF(ISNA(VLOOKUP($B114&amp;J$2,'anno-2016'!$C:$C,1,FALSE)),"",1)</f>
        <v>1</v>
      </c>
      <c r="K114">
        <f>IF(ISNA(VLOOKUP($B114&amp;K$2,'anno-2016'!$C:$C,1,FALSE)),"",1)</f>
        <v>1</v>
      </c>
      <c r="L114" t="str">
        <f>IF(ISNA(VLOOKUP($B114&amp;L$2,'anno-2016'!$C:$C,1,FALSE)),"",1)</f>
        <v/>
      </c>
      <c r="M114" t="str">
        <f>IF(ISNA(VLOOKUP($B114&amp;M$2,'anno-2016'!$C:$C,1,FALSE)),"",1)</f>
        <v/>
      </c>
      <c r="N114" t="str">
        <f>IF(ISNA(VLOOKUP($B114&amp;N$2,'anno-2016'!$C:$C,1,FALSE)),"",1)</f>
        <v/>
      </c>
      <c r="O114">
        <f>IF(ISNA(VLOOKUP($B114&amp;O$2,'anno-2016'!$C:$C,1,FALSE)),"",1)</f>
        <v>1</v>
      </c>
      <c r="P114">
        <f t="shared" si="5"/>
        <v>5</v>
      </c>
    </row>
    <row r="115" spans="1:16">
      <c r="A115">
        <f t="shared" si="3"/>
        <v>1</v>
      </c>
      <c r="B115" t="str">
        <f t="shared" si="4"/>
        <v>feduziemanuele</v>
      </c>
      <c r="C115" s="5" t="s">
        <v>314</v>
      </c>
      <c r="D115" s="5" t="s">
        <v>457</v>
      </c>
      <c r="E115" s="10" t="s">
        <v>543</v>
      </c>
      <c r="F115" s="11" t="s">
        <v>544</v>
      </c>
      <c r="G115" s="5">
        <v>3470343058</v>
      </c>
      <c r="H115">
        <f>IF(ISNA(VLOOKUP($B115&amp;H$2,'anno-2016'!$C:$C,1,FALSE)),"",1)</f>
        <v>1</v>
      </c>
      <c r="I115" t="str">
        <f>IF(ISNA(VLOOKUP($B115&amp;I$2,'anno-2016'!$C:$C,1,FALSE)),"",1)</f>
        <v/>
      </c>
      <c r="J115" t="str">
        <f>IF(ISNA(VLOOKUP($B115&amp;J$2,'anno-2016'!$C:$C,1,FALSE)),"",1)</f>
        <v/>
      </c>
      <c r="K115" t="str">
        <f>IF(ISNA(VLOOKUP($B115&amp;K$2,'anno-2016'!$C:$C,1,FALSE)),"",1)</f>
        <v/>
      </c>
      <c r="L115" t="str">
        <f>IF(ISNA(VLOOKUP($B115&amp;L$2,'anno-2016'!$C:$C,1,FALSE)),"",1)</f>
        <v/>
      </c>
      <c r="M115" t="str">
        <f>IF(ISNA(VLOOKUP($B115&amp;M$2,'anno-2016'!$C:$C,1,FALSE)),"",1)</f>
        <v/>
      </c>
      <c r="N115" t="str">
        <f>IF(ISNA(VLOOKUP($B115&amp;N$2,'anno-2016'!$C:$C,1,FALSE)),"",1)</f>
        <v/>
      </c>
      <c r="O115" t="str">
        <f>IF(ISNA(VLOOKUP($B115&amp;O$2,'anno-2016'!$C:$C,1,FALSE)),"",1)</f>
        <v/>
      </c>
      <c r="P115">
        <f t="shared" si="5"/>
        <v>1</v>
      </c>
    </row>
    <row r="116" spans="1:16">
      <c r="A116">
        <f t="shared" si="3"/>
        <v>1</v>
      </c>
      <c r="B116" t="str">
        <f t="shared" si="4"/>
        <v>feriolialberto</v>
      </c>
      <c r="C116" s="5" t="s">
        <v>708</v>
      </c>
      <c r="D116" s="5" t="s">
        <v>471</v>
      </c>
      <c r="E116" s="10"/>
      <c r="F116" s="5"/>
      <c r="G116" s="5"/>
      <c r="H116" t="str">
        <f>IF(ISNA(VLOOKUP($B116&amp;H$2,'anno-2016'!$C:$C,1,FALSE)),"",1)</f>
        <v/>
      </c>
      <c r="I116">
        <f>IF(ISNA(VLOOKUP($B116&amp;I$2,'anno-2016'!$C:$C,1,FALSE)),"",1)</f>
        <v>1</v>
      </c>
      <c r="J116" t="str">
        <f>IF(ISNA(VLOOKUP($B116&amp;J$2,'anno-2016'!$C:$C,1,FALSE)),"",1)</f>
        <v/>
      </c>
      <c r="K116" t="str">
        <f>IF(ISNA(VLOOKUP($B116&amp;K$2,'anno-2016'!$C:$C,1,FALSE)),"",1)</f>
        <v/>
      </c>
      <c r="L116" t="str">
        <f>IF(ISNA(VLOOKUP($B116&amp;L$2,'anno-2016'!$C:$C,1,FALSE)),"",1)</f>
        <v/>
      </c>
      <c r="M116" t="str">
        <f>IF(ISNA(VLOOKUP($B116&amp;M$2,'anno-2016'!$C:$C,1,FALSE)),"",1)</f>
        <v/>
      </c>
      <c r="N116" t="str">
        <f>IF(ISNA(VLOOKUP($B116&amp;N$2,'anno-2016'!$C:$C,1,FALSE)),"",1)</f>
        <v/>
      </c>
      <c r="O116" t="str">
        <f>IF(ISNA(VLOOKUP($B116&amp;O$2,'anno-2016'!$C:$C,1,FALSE)),"",1)</f>
        <v/>
      </c>
      <c r="P116">
        <f t="shared" si="5"/>
        <v>1</v>
      </c>
    </row>
    <row r="117" spans="1:16">
      <c r="A117">
        <f t="shared" si="3"/>
        <v>1</v>
      </c>
      <c r="B117" t="str">
        <f t="shared" si="4"/>
        <v>ferroniadriano</v>
      </c>
      <c r="C117" s="5" t="s">
        <v>709</v>
      </c>
      <c r="D117" s="5" t="s">
        <v>650</v>
      </c>
      <c r="E117" s="10"/>
      <c r="F117" s="11"/>
      <c r="G117" s="5"/>
      <c r="H117" t="str">
        <f>IF(ISNA(VLOOKUP($B117&amp;H$2,'anno-2016'!$C:$C,1,FALSE)),"",1)</f>
        <v/>
      </c>
      <c r="I117">
        <f>IF(ISNA(VLOOKUP($B117&amp;I$2,'anno-2016'!$C:$C,1,FALSE)),"",1)</f>
        <v>1</v>
      </c>
      <c r="J117" t="str">
        <f>IF(ISNA(VLOOKUP($B117&amp;J$2,'anno-2016'!$C:$C,1,FALSE)),"",1)</f>
        <v/>
      </c>
      <c r="K117">
        <f>IF(ISNA(VLOOKUP($B117&amp;K$2,'anno-2016'!$C:$C,1,FALSE)),"",1)</f>
        <v>1</v>
      </c>
      <c r="L117" t="str">
        <f>IF(ISNA(VLOOKUP($B117&amp;L$2,'anno-2016'!$C:$C,1,FALSE)),"",1)</f>
        <v/>
      </c>
      <c r="M117">
        <f>IF(ISNA(VLOOKUP($B117&amp;M$2,'anno-2016'!$C:$C,1,FALSE)),"",1)</f>
        <v>1</v>
      </c>
      <c r="N117" t="str">
        <f>IF(ISNA(VLOOKUP($B117&amp;N$2,'anno-2016'!$C:$C,1,FALSE)),"",1)</f>
        <v/>
      </c>
      <c r="O117" t="str">
        <f>IF(ISNA(VLOOKUP($B117&amp;O$2,'anno-2016'!$C:$C,1,FALSE)),"",1)</f>
        <v/>
      </c>
      <c r="P117">
        <f t="shared" si="5"/>
        <v>3</v>
      </c>
    </row>
    <row r="118" spans="1:16">
      <c r="A118">
        <f t="shared" si="3"/>
        <v>1</v>
      </c>
      <c r="B118" t="str">
        <f t="shared" si="4"/>
        <v>filippinifabio</v>
      </c>
      <c r="C118" s="5" t="s">
        <v>326</v>
      </c>
      <c r="D118" s="5" t="s">
        <v>463</v>
      </c>
      <c r="E118" s="10">
        <v>160991822</v>
      </c>
      <c r="F118" s="5"/>
      <c r="G118" s="5"/>
      <c r="H118">
        <f>IF(ISNA(VLOOKUP($B118&amp;H$2,'anno-2016'!$C:$C,1,FALSE)),"",1)</f>
        <v>1</v>
      </c>
      <c r="I118" t="str">
        <f>IF(ISNA(VLOOKUP($B118&amp;I$2,'anno-2016'!$C:$C,1,FALSE)),"",1)</f>
        <v/>
      </c>
      <c r="J118">
        <f>IF(ISNA(VLOOKUP($B118&amp;J$2,'anno-2016'!$C:$C,1,FALSE)),"",1)</f>
        <v>1</v>
      </c>
      <c r="K118" t="str">
        <f>IF(ISNA(VLOOKUP($B118&amp;K$2,'anno-2016'!$C:$C,1,FALSE)),"",1)</f>
        <v/>
      </c>
      <c r="L118" t="str">
        <f>IF(ISNA(VLOOKUP($B118&amp;L$2,'anno-2016'!$C:$C,1,FALSE)),"",1)</f>
        <v/>
      </c>
      <c r="M118">
        <f>IF(ISNA(VLOOKUP($B118&amp;M$2,'anno-2016'!$C:$C,1,FALSE)),"",1)</f>
        <v>1</v>
      </c>
      <c r="N118" t="str">
        <f>IF(ISNA(VLOOKUP($B118&amp;N$2,'anno-2016'!$C:$C,1,FALSE)),"",1)</f>
        <v/>
      </c>
      <c r="O118" t="str">
        <f>IF(ISNA(VLOOKUP($B118&amp;O$2,'anno-2016'!$C:$C,1,FALSE)),"",1)</f>
        <v/>
      </c>
      <c r="P118">
        <f t="shared" si="5"/>
        <v>3</v>
      </c>
    </row>
    <row r="119" spans="1:16">
      <c r="A119">
        <f t="shared" si="3"/>
        <v>1</v>
      </c>
      <c r="B119" t="str">
        <f t="shared" si="4"/>
        <v>finiemanuele</v>
      </c>
      <c r="C119" s="5" t="s">
        <v>315</v>
      </c>
      <c r="D119" s="5" t="s">
        <v>472</v>
      </c>
      <c r="E119" s="10"/>
      <c r="F119" s="11" t="s">
        <v>545</v>
      </c>
      <c r="G119" s="5">
        <v>3331390352</v>
      </c>
      <c r="H119">
        <f>IF(ISNA(VLOOKUP($B119&amp;H$2,'anno-2016'!$C:$C,1,FALSE)),"",1)</f>
        <v>1</v>
      </c>
      <c r="I119" t="str">
        <f>IF(ISNA(VLOOKUP($B119&amp;I$2,'anno-2016'!$C:$C,1,FALSE)),"",1)</f>
        <v/>
      </c>
      <c r="J119" t="str">
        <f>IF(ISNA(VLOOKUP($B119&amp;J$2,'anno-2016'!$C:$C,1,FALSE)),"",1)</f>
        <v/>
      </c>
      <c r="K119" t="str">
        <f>IF(ISNA(VLOOKUP($B119&amp;K$2,'anno-2016'!$C:$C,1,FALSE)),"",1)</f>
        <v/>
      </c>
      <c r="L119" t="str">
        <f>IF(ISNA(VLOOKUP($B119&amp;L$2,'anno-2016'!$C:$C,1,FALSE)),"",1)</f>
        <v/>
      </c>
      <c r="M119" t="str">
        <f>IF(ISNA(VLOOKUP($B119&amp;M$2,'anno-2016'!$C:$C,1,FALSE)),"",1)</f>
        <v/>
      </c>
      <c r="N119" t="str">
        <f>IF(ISNA(VLOOKUP($B119&amp;N$2,'anno-2016'!$C:$C,1,FALSE)),"",1)</f>
        <v/>
      </c>
      <c r="O119" t="str">
        <f>IF(ISNA(VLOOKUP($B119&amp;O$2,'anno-2016'!$C:$C,1,FALSE)),"",1)</f>
        <v/>
      </c>
      <c r="P119">
        <f t="shared" si="5"/>
        <v>1</v>
      </c>
    </row>
    <row r="120" spans="1:16">
      <c r="A120">
        <f t="shared" si="3"/>
        <v>1</v>
      </c>
      <c r="B120" t="str">
        <f t="shared" si="4"/>
        <v>forlaniandrea</v>
      </c>
      <c r="C120" s="5" t="s">
        <v>285</v>
      </c>
      <c r="D120" s="5" t="s">
        <v>464</v>
      </c>
      <c r="E120" s="10">
        <v>7835384</v>
      </c>
      <c r="F120" s="11" t="s">
        <v>546</v>
      </c>
      <c r="G120" s="5">
        <v>3935870133</v>
      </c>
      <c r="H120">
        <f>IF(ISNA(VLOOKUP($B120&amp;H$2,'anno-2016'!$C:$C,1,FALSE)),"",1)</f>
        <v>1</v>
      </c>
      <c r="I120" t="str">
        <f>IF(ISNA(VLOOKUP($B120&amp;I$2,'anno-2016'!$C:$C,1,FALSE)),"",1)</f>
        <v/>
      </c>
      <c r="J120" t="str">
        <f>IF(ISNA(VLOOKUP($B120&amp;J$2,'anno-2016'!$C:$C,1,FALSE)),"",1)</f>
        <v/>
      </c>
      <c r="K120" t="str">
        <f>IF(ISNA(VLOOKUP($B120&amp;K$2,'anno-2016'!$C:$C,1,FALSE)),"",1)</f>
        <v/>
      </c>
      <c r="L120" t="str">
        <f>IF(ISNA(VLOOKUP($B120&amp;L$2,'anno-2016'!$C:$C,1,FALSE)),"",1)</f>
        <v/>
      </c>
      <c r="M120" t="str">
        <f>IF(ISNA(VLOOKUP($B120&amp;M$2,'anno-2016'!$C:$C,1,FALSE)),"",1)</f>
        <v/>
      </c>
      <c r="N120" t="str">
        <f>IF(ISNA(VLOOKUP($B120&amp;N$2,'anno-2016'!$C:$C,1,FALSE)),"",1)</f>
        <v/>
      </c>
      <c r="O120" t="str">
        <f>IF(ISNA(VLOOKUP($B120&amp;O$2,'anno-2016'!$C:$C,1,FALSE)),"",1)</f>
        <v/>
      </c>
      <c r="P120">
        <f t="shared" si="5"/>
        <v>1</v>
      </c>
    </row>
    <row r="121" spans="1:16">
      <c r="A121">
        <f t="shared" si="3"/>
        <v>1</v>
      </c>
      <c r="B121" t="str">
        <f t="shared" si="4"/>
        <v>francalorenzo</v>
      </c>
      <c r="C121" s="5" t="s">
        <v>710</v>
      </c>
      <c r="D121" s="5" t="s">
        <v>458</v>
      </c>
      <c r="E121" s="10"/>
      <c r="F121" s="11"/>
      <c r="G121" s="5"/>
      <c r="H121" t="str">
        <f>IF(ISNA(VLOOKUP($B121&amp;H$2,'anno-2016'!$C:$C,1,FALSE)),"",1)</f>
        <v/>
      </c>
      <c r="I121">
        <f>IF(ISNA(VLOOKUP($B121&amp;I$2,'anno-2016'!$C:$C,1,FALSE)),"",1)</f>
        <v>1</v>
      </c>
      <c r="J121" t="str">
        <f>IF(ISNA(VLOOKUP($B121&amp;J$2,'anno-2016'!$C:$C,1,FALSE)),"",1)</f>
        <v/>
      </c>
      <c r="K121" t="str">
        <f>IF(ISNA(VLOOKUP($B121&amp;K$2,'anno-2016'!$C:$C,1,FALSE)),"",1)</f>
        <v/>
      </c>
      <c r="L121" t="str">
        <f>IF(ISNA(VLOOKUP($B121&amp;L$2,'anno-2016'!$C:$C,1,FALSE)),"",1)</f>
        <v/>
      </c>
      <c r="M121" t="str">
        <f>IF(ISNA(VLOOKUP($B121&amp;M$2,'anno-2016'!$C:$C,1,FALSE)),"",1)</f>
        <v/>
      </c>
      <c r="N121" t="str">
        <f>IF(ISNA(VLOOKUP($B121&amp;N$2,'anno-2016'!$C:$C,1,FALSE)),"",1)</f>
        <v/>
      </c>
      <c r="O121" t="str">
        <f>IF(ISNA(VLOOKUP($B121&amp;O$2,'anno-2016'!$C:$C,1,FALSE)),"",1)</f>
        <v/>
      </c>
      <c r="P121">
        <f t="shared" si="5"/>
        <v>1</v>
      </c>
    </row>
    <row r="122" spans="1:16">
      <c r="A122">
        <f t="shared" si="3"/>
        <v>1</v>
      </c>
      <c r="B122" t="str">
        <f t="shared" si="4"/>
        <v>franceschinidaniele</v>
      </c>
      <c r="C122" s="5" t="s">
        <v>304</v>
      </c>
      <c r="D122" s="5" t="s">
        <v>458</v>
      </c>
      <c r="E122" s="10"/>
      <c r="F122" s="11" t="s">
        <v>547</v>
      </c>
      <c r="G122" s="5">
        <v>3395038885</v>
      </c>
      <c r="H122">
        <f>IF(ISNA(VLOOKUP($B122&amp;H$2,'anno-2016'!$C:$C,1,FALSE)),"",1)</f>
        <v>1</v>
      </c>
      <c r="I122" t="str">
        <f>IF(ISNA(VLOOKUP($B122&amp;I$2,'anno-2016'!$C:$C,1,FALSE)),"",1)</f>
        <v/>
      </c>
      <c r="J122" t="str">
        <f>IF(ISNA(VLOOKUP($B122&amp;J$2,'anno-2016'!$C:$C,1,FALSE)),"",1)</f>
        <v/>
      </c>
      <c r="K122" t="str">
        <f>IF(ISNA(VLOOKUP($B122&amp;K$2,'anno-2016'!$C:$C,1,FALSE)),"",1)</f>
        <v/>
      </c>
      <c r="L122" t="str">
        <f>IF(ISNA(VLOOKUP($B122&amp;L$2,'anno-2016'!$C:$C,1,FALSE)),"",1)</f>
        <v/>
      </c>
      <c r="M122" t="str">
        <f>IF(ISNA(VLOOKUP($B122&amp;M$2,'anno-2016'!$C:$C,1,FALSE)),"",1)</f>
        <v/>
      </c>
      <c r="N122" t="str">
        <f>IF(ISNA(VLOOKUP($B122&amp;N$2,'anno-2016'!$C:$C,1,FALSE)),"",1)</f>
        <v/>
      </c>
      <c r="O122" t="str">
        <f>IF(ISNA(VLOOKUP($B122&amp;O$2,'anno-2016'!$C:$C,1,FALSE)),"",1)</f>
        <v/>
      </c>
      <c r="P122">
        <f t="shared" si="5"/>
        <v>1</v>
      </c>
    </row>
    <row r="123" spans="1:16">
      <c r="A123">
        <f t="shared" si="3"/>
        <v>1</v>
      </c>
      <c r="B123" t="str">
        <f t="shared" si="4"/>
        <v>fraternalidaniele</v>
      </c>
      <c r="C123" s="5" t="s">
        <v>711</v>
      </c>
      <c r="D123" s="5" t="s">
        <v>464</v>
      </c>
      <c r="E123" s="10"/>
      <c r="F123" s="11"/>
      <c r="G123" s="5"/>
      <c r="H123" t="str">
        <f>IF(ISNA(VLOOKUP($B123&amp;H$2,'anno-2016'!$C:$C,1,FALSE)),"",1)</f>
        <v/>
      </c>
      <c r="I123">
        <f>IF(ISNA(VLOOKUP($B123&amp;I$2,'anno-2016'!$C:$C,1,FALSE)),"",1)</f>
        <v>1</v>
      </c>
      <c r="J123" t="str">
        <f>IF(ISNA(VLOOKUP($B123&amp;J$2,'anno-2016'!$C:$C,1,FALSE)),"",1)</f>
        <v/>
      </c>
      <c r="K123" t="str">
        <f>IF(ISNA(VLOOKUP($B123&amp;K$2,'anno-2016'!$C:$C,1,FALSE)),"",1)</f>
        <v/>
      </c>
      <c r="L123" t="str">
        <f>IF(ISNA(VLOOKUP($B123&amp;L$2,'anno-2016'!$C:$C,1,FALSE)),"",1)</f>
        <v/>
      </c>
      <c r="M123" t="str">
        <f>IF(ISNA(VLOOKUP($B123&amp;M$2,'anno-2016'!$C:$C,1,FALSE)),"",1)</f>
        <v/>
      </c>
      <c r="N123" t="str">
        <f>IF(ISNA(VLOOKUP($B123&amp;N$2,'anno-2016'!$C:$C,1,FALSE)),"",1)</f>
        <v/>
      </c>
      <c r="O123" t="str">
        <f>IF(ISNA(VLOOKUP($B123&amp;O$2,'anno-2016'!$C:$C,1,FALSE)),"",1)</f>
        <v/>
      </c>
      <c r="P123">
        <f t="shared" si="5"/>
        <v>1</v>
      </c>
    </row>
    <row r="124" spans="1:16">
      <c r="A124">
        <f t="shared" si="3"/>
        <v>1</v>
      </c>
      <c r="B124" t="str">
        <f t="shared" si="4"/>
        <v>gabbianelligabriele</v>
      </c>
      <c r="C124" s="5" t="s">
        <v>344</v>
      </c>
      <c r="D124" s="5" t="s">
        <v>458</v>
      </c>
      <c r="E124" s="10"/>
      <c r="F124" s="5"/>
      <c r="G124" s="5">
        <v>3387750551</v>
      </c>
      <c r="H124">
        <f>IF(ISNA(VLOOKUP($B124&amp;H$2,'anno-2016'!$C:$C,1,FALSE)),"",1)</f>
        <v>1</v>
      </c>
      <c r="I124" t="str">
        <f>IF(ISNA(VLOOKUP($B124&amp;I$2,'anno-2016'!$C:$C,1,FALSE)),"",1)</f>
        <v/>
      </c>
      <c r="J124" t="str">
        <f>IF(ISNA(VLOOKUP($B124&amp;J$2,'anno-2016'!$C:$C,1,FALSE)),"",1)</f>
        <v/>
      </c>
      <c r="K124">
        <f>IF(ISNA(VLOOKUP($B124&amp;K$2,'anno-2016'!$C:$C,1,FALSE)),"",1)</f>
        <v>1</v>
      </c>
      <c r="L124" t="str">
        <f>IF(ISNA(VLOOKUP($B124&amp;L$2,'anno-2016'!$C:$C,1,FALSE)),"",1)</f>
        <v/>
      </c>
      <c r="M124" t="str">
        <f>IF(ISNA(VLOOKUP($B124&amp;M$2,'anno-2016'!$C:$C,1,FALSE)),"",1)</f>
        <v/>
      </c>
      <c r="N124" t="str">
        <f>IF(ISNA(VLOOKUP($B124&amp;N$2,'anno-2016'!$C:$C,1,FALSE)),"",1)</f>
        <v/>
      </c>
      <c r="O124" t="str">
        <f>IF(ISNA(VLOOKUP($B124&amp;O$2,'anno-2016'!$C:$C,1,FALSE)),"",1)</f>
        <v/>
      </c>
      <c r="P124">
        <f t="shared" si="5"/>
        <v>2</v>
      </c>
    </row>
    <row r="125" spans="1:16">
      <c r="A125">
        <f t="shared" si="3"/>
        <v>1</v>
      </c>
      <c r="B125" t="str">
        <f t="shared" si="4"/>
        <v>gaiafilippo</v>
      </c>
      <c r="C125" s="5" t="s">
        <v>712</v>
      </c>
      <c r="D125" s="5" t="s">
        <v>472</v>
      </c>
      <c r="E125" s="10"/>
      <c r="F125" s="5"/>
      <c r="G125" s="5"/>
      <c r="H125" t="str">
        <f>IF(ISNA(VLOOKUP($B125&amp;H$2,'anno-2016'!$C:$C,1,FALSE)),"",1)</f>
        <v/>
      </c>
      <c r="I125">
        <f>IF(ISNA(VLOOKUP($B125&amp;I$2,'anno-2016'!$C:$C,1,FALSE)),"",1)</f>
        <v>1</v>
      </c>
      <c r="J125" t="str">
        <f>IF(ISNA(VLOOKUP($B125&amp;J$2,'anno-2016'!$C:$C,1,FALSE)),"",1)</f>
        <v/>
      </c>
      <c r="K125" t="str">
        <f>IF(ISNA(VLOOKUP($B125&amp;K$2,'anno-2016'!$C:$C,1,FALSE)),"",1)</f>
        <v/>
      </c>
      <c r="L125" t="str">
        <f>IF(ISNA(VLOOKUP($B125&amp;L$2,'anno-2016'!$C:$C,1,FALSE)),"",1)</f>
        <v/>
      </c>
      <c r="M125" t="str">
        <f>IF(ISNA(VLOOKUP($B125&amp;M$2,'anno-2016'!$C:$C,1,FALSE)),"",1)</f>
        <v/>
      </c>
      <c r="N125" t="str">
        <f>IF(ISNA(VLOOKUP($B125&amp;N$2,'anno-2016'!$C:$C,1,FALSE)),"",1)</f>
        <v/>
      </c>
      <c r="O125" t="str">
        <f>IF(ISNA(VLOOKUP($B125&amp;O$2,'anno-2016'!$C:$C,1,FALSE)),"",1)</f>
        <v/>
      </c>
      <c r="P125">
        <f t="shared" si="5"/>
        <v>1</v>
      </c>
    </row>
    <row r="126" spans="1:16">
      <c r="A126">
        <f t="shared" si="3"/>
        <v>1</v>
      </c>
      <c r="B126" t="str">
        <f t="shared" si="4"/>
        <v>galinuccimatteo</v>
      </c>
      <c r="C126" s="5" t="s">
        <v>405</v>
      </c>
      <c r="D126" s="5" t="s">
        <v>476</v>
      </c>
      <c r="E126" s="10">
        <v>160968609</v>
      </c>
      <c r="F126" s="11" t="s">
        <v>548</v>
      </c>
      <c r="G126" s="5">
        <v>3391840734</v>
      </c>
      <c r="H126">
        <f>IF(ISNA(VLOOKUP($B126&amp;H$2,'anno-2016'!$C:$C,1,FALSE)),"",1)</f>
        <v>1</v>
      </c>
      <c r="I126" t="str">
        <f>IF(ISNA(VLOOKUP($B126&amp;I$2,'anno-2016'!$C:$C,1,FALSE)),"",1)</f>
        <v/>
      </c>
      <c r="J126" t="str">
        <f>IF(ISNA(VLOOKUP($B126&amp;J$2,'anno-2016'!$C:$C,1,FALSE)),"",1)</f>
        <v/>
      </c>
      <c r="K126" t="str">
        <f>IF(ISNA(VLOOKUP($B126&amp;K$2,'anno-2016'!$C:$C,1,FALSE)),"",1)</f>
        <v/>
      </c>
      <c r="L126">
        <f>IF(ISNA(VLOOKUP($B126&amp;L$2,'anno-2016'!$C:$C,1,FALSE)),"",1)</f>
        <v>1</v>
      </c>
      <c r="M126" t="str">
        <f>IF(ISNA(VLOOKUP($B126&amp;M$2,'anno-2016'!$C:$C,1,FALSE)),"",1)</f>
        <v/>
      </c>
      <c r="N126" t="str">
        <f>IF(ISNA(VLOOKUP($B126&amp;N$2,'anno-2016'!$C:$C,1,FALSE)),"",1)</f>
        <v/>
      </c>
      <c r="O126" t="str">
        <f>IF(ISNA(VLOOKUP($B126&amp;O$2,'anno-2016'!$C:$C,1,FALSE)),"",1)</f>
        <v/>
      </c>
      <c r="P126">
        <f t="shared" si="5"/>
        <v>2</v>
      </c>
    </row>
    <row r="127" spans="1:16">
      <c r="A127">
        <f t="shared" si="3"/>
        <v>1</v>
      </c>
      <c r="B127" t="str">
        <f t="shared" si="4"/>
        <v>gallilaura</v>
      </c>
      <c r="C127" s="5" t="s">
        <v>369</v>
      </c>
      <c r="D127" s="5" t="s">
        <v>457</v>
      </c>
      <c r="E127" s="10">
        <v>160953077</v>
      </c>
      <c r="F127" s="11" t="s">
        <v>506</v>
      </c>
      <c r="G127" s="5"/>
      <c r="H127">
        <f>IF(ISNA(VLOOKUP($B127&amp;H$2,'anno-2016'!$C:$C,1,FALSE)),"",1)</f>
        <v>1</v>
      </c>
      <c r="I127" t="str">
        <f>IF(ISNA(VLOOKUP($B127&amp;I$2,'anno-2016'!$C:$C,1,FALSE)),"",1)</f>
        <v/>
      </c>
      <c r="J127" t="str">
        <f>IF(ISNA(VLOOKUP($B127&amp;J$2,'anno-2016'!$C:$C,1,FALSE)),"",1)</f>
        <v/>
      </c>
      <c r="K127">
        <f>IF(ISNA(VLOOKUP($B127&amp;K$2,'anno-2016'!$C:$C,1,FALSE)),"",1)</f>
        <v>1</v>
      </c>
      <c r="L127" t="str">
        <f>IF(ISNA(VLOOKUP($B127&amp;L$2,'anno-2016'!$C:$C,1,FALSE)),"",1)</f>
        <v/>
      </c>
      <c r="M127" t="str">
        <f>IF(ISNA(VLOOKUP($B127&amp;M$2,'anno-2016'!$C:$C,1,FALSE)),"",1)</f>
        <v/>
      </c>
      <c r="N127" t="str">
        <f>IF(ISNA(VLOOKUP($B127&amp;N$2,'anno-2016'!$C:$C,1,FALSE)),"",1)</f>
        <v/>
      </c>
      <c r="O127" t="str">
        <f>IF(ISNA(VLOOKUP($B127&amp;O$2,'anno-2016'!$C:$C,1,FALSE)),"",1)</f>
        <v/>
      </c>
      <c r="P127">
        <f t="shared" si="5"/>
        <v>2</v>
      </c>
    </row>
    <row r="128" spans="1:16">
      <c r="A128">
        <f t="shared" si="3"/>
        <v>1</v>
      </c>
      <c r="B128" t="str">
        <f t="shared" si="4"/>
        <v>gallinuccimatteo</v>
      </c>
      <c r="C128" s="5" t="s">
        <v>713</v>
      </c>
      <c r="D128" s="5" t="s">
        <v>476</v>
      </c>
      <c r="E128" s="10">
        <v>160968609</v>
      </c>
      <c r="F128" s="11" t="s">
        <v>548</v>
      </c>
      <c r="G128" s="5">
        <v>3391840734</v>
      </c>
      <c r="H128" t="str">
        <f>IF(ISNA(VLOOKUP($B128&amp;H$2,'anno-2016'!$C:$C,1,FALSE)),"",1)</f>
        <v/>
      </c>
      <c r="I128">
        <f>IF(ISNA(VLOOKUP($B128&amp;I$2,'anno-2016'!$C:$C,1,FALSE)),"",1)</f>
        <v>1</v>
      </c>
      <c r="J128" t="str">
        <f>IF(ISNA(VLOOKUP($B128&amp;J$2,'anno-2016'!$C:$C,1,FALSE)),"",1)</f>
        <v/>
      </c>
      <c r="K128">
        <f>IF(ISNA(VLOOKUP($B128&amp;K$2,'anno-2016'!$C:$C,1,FALSE)),"",1)</f>
        <v>1</v>
      </c>
      <c r="L128" t="str">
        <f>IF(ISNA(VLOOKUP($B128&amp;L$2,'anno-2016'!$C:$C,1,FALSE)),"",1)</f>
        <v/>
      </c>
      <c r="M128" t="str">
        <f>IF(ISNA(VLOOKUP($B128&amp;M$2,'anno-2016'!$C:$C,1,FALSE)),"",1)</f>
        <v/>
      </c>
      <c r="N128" t="str">
        <f>IF(ISNA(VLOOKUP($B128&amp;N$2,'anno-2016'!$C:$C,1,FALSE)),"",1)</f>
        <v/>
      </c>
      <c r="O128" t="str">
        <f>IF(ISNA(VLOOKUP($B128&amp;O$2,'anno-2016'!$C:$C,1,FALSE)),"",1)</f>
        <v/>
      </c>
      <c r="P128">
        <f t="shared" si="5"/>
        <v>2</v>
      </c>
    </row>
    <row r="129" spans="1:16">
      <c r="A129">
        <f t="shared" si="3"/>
        <v>1</v>
      </c>
      <c r="B129" t="str">
        <f t="shared" si="4"/>
        <v>gambiolialessandro</v>
      </c>
      <c r="C129" s="5" t="s">
        <v>276</v>
      </c>
      <c r="D129" s="5" t="s">
        <v>458</v>
      </c>
      <c r="E129" s="10"/>
      <c r="F129" s="11" t="s">
        <v>549</v>
      </c>
      <c r="G129" s="5">
        <v>3488276577</v>
      </c>
      <c r="H129">
        <f>IF(ISNA(VLOOKUP($B129&amp;H$2,'anno-2016'!$C:$C,1,FALSE)),"",1)</f>
        <v>1</v>
      </c>
      <c r="I129" t="str">
        <f>IF(ISNA(VLOOKUP($B129&amp;I$2,'anno-2016'!$C:$C,1,FALSE)),"",1)</f>
        <v/>
      </c>
      <c r="J129" t="str">
        <f>IF(ISNA(VLOOKUP($B129&amp;J$2,'anno-2016'!$C:$C,1,FALSE)),"",1)</f>
        <v/>
      </c>
      <c r="K129" t="str">
        <f>IF(ISNA(VLOOKUP($B129&amp;K$2,'anno-2016'!$C:$C,1,FALSE)),"",1)</f>
        <v/>
      </c>
      <c r="L129" t="str">
        <f>IF(ISNA(VLOOKUP($B129&amp;L$2,'anno-2016'!$C:$C,1,FALSE)),"",1)</f>
        <v/>
      </c>
      <c r="M129" t="str">
        <f>IF(ISNA(VLOOKUP($B129&amp;M$2,'anno-2016'!$C:$C,1,FALSE)),"",1)</f>
        <v/>
      </c>
      <c r="N129" t="str">
        <f>IF(ISNA(VLOOKUP($B129&amp;N$2,'anno-2016'!$C:$C,1,FALSE)),"",1)</f>
        <v/>
      </c>
      <c r="O129" t="str">
        <f>IF(ISNA(VLOOKUP($B129&amp;O$2,'anno-2016'!$C:$C,1,FALSE)),"",1)</f>
        <v/>
      </c>
      <c r="P129">
        <f t="shared" si="5"/>
        <v>1</v>
      </c>
    </row>
    <row r="130" spans="1:16">
      <c r="A130">
        <f t="shared" si="3"/>
        <v>1</v>
      </c>
      <c r="B130" t="str">
        <f t="shared" si="4"/>
        <v>garbugliGiacomo</v>
      </c>
      <c r="C130" s="5" t="s">
        <v>353</v>
      </c>
      <c r="D130" s="5" t="s">
        <v>468</v>
      </c>
      <c r="E130" s="10"/>
      <c r="F130" s="5"/>
      <c r="G130" s="5"/>
      <c r="H130">
        <f>IF(ISNA(VLOOKUP($B130&amp;H$2,'anno-2016'!$C:$C,1,FALSE)),"",1)</f>
        <v>1</v>
      </c>
      <c r="I130" t="str">
        <f>IF(ISNA(VLOOKUP($B130&amp;I$2,'anno-2016'!$C:$C,1,FALSE)),"",1)</f>
        <v/>
      </c>
      <c r="J130" t="str">
        <f>IF(ISNA(VLOOKUP($B130&amp;J$2,'anno-2016'!$C:$C,1,FALSE)),"",1)</f>
        <v/>
      </c>
      <c r="K130">
        <f>IF(ISNA(VLOOKUP($B130&amp;K$2,'anno-2016'!$C:$C,1,FALSE)),"",1)</f>
        <v>1</v>
      </c>
      <c r="L130" t="str">
        <f>IF(ISNA(VLOOKUP($B130&amp;L$2,'anno-2016'!$C:$C,1,FALSE)),"",1)</f>
        <v/>
      </c>
      <c r="M130" t="str">
        <f>IF(ISNA(VLOOKUP($B130&amp;M$2,'anno-2016'!$C:$C,1,FALSE)),"",1)</f>
        <v/>
      </c>
      <c r="N130" t="str">
        <f>IF(ISNA(VLOOKUP($B130&amp;N$2,'anno-2016'!$C:$C,1,FALSE)),"",1)</f>
        <v/>
      </c>
      <c r="O130" t="str">
        <f>IF(ISNA(VLOOKUP($B130&amp;O$2,'anno-2016'!$C:$C,1,FALSE)),"",1)</f>
        <v/>
      </c>
      <c r="P130">
        <f t="shared" si="5"/>
        <v>2</v>
      </c>
    </row>
    <row r="131" spans="1:16">
      <c r="A131">
        <f t="shared" ref="A131:A194" si="6">COUNTIF($C:$C,C131)</f>
        <v>1</v>
      </c>
      <c r="B131" t="str">
        <f t="shared" ref="B131:B194" si="7">SUBSTITUTE($C131," ","")</f>
        <v>gattonifabio</v>
      </c>
      <c r="C131" s="5" t="s">
        <v>327</v>
      </c>
      <c r="D131" s="5" t="s">
        <v>457</v>
      </c>
      <c r="E131" s="10" t="s">
        <v>550</v>
      </c>
      <c r="F131" s="11" t="s">
        <v>551</v>
      </c>
      <c r="G131" s="5">
        <v>3283068487</v>
      </c>
      <c r="H131">
        <f>IF(ISNA(VLOOKUP($B131&amp;H$2,'anno-2016'!$C:$C,1,FALSE)),"",1)</f>
        <v>1</v>
      </c>
      <c r="I131" t="str">
        <f>IF(ISNA(VLOOKUP($B131&amp;I$2,'anno-2016'!$C:$C,1,FALSE)),"",1)</f>
        <v/>
      </c>
      <c r="J131" t="str">
        <f>IF(ISNA(VLOOKUP($B131&amp;J$2,'anno-2016'!$C:$C,1,FALSE)),"",1)</f>
        <v/>
      </c>
      <c r="K131" t="str">
        <f>IF(ISNA(VLOOKUP($B131&amp;K$2,'anno-2016'!$C:$C,1,FALSE)),"",1)</f>
        <v/>
      </c>
      <c r="L131" t="str">
        <f>IF(ISNA(VLOOKUP($B131&amp;L$2,'anno-2016'!$C:$C,1,FALSE)),"",1)</f>
        <v/>
      </c>
      <c r="M131" t="str">
        <f>IF(ISNA(VLOOKUP($B131&amp;M$2,'anno-2016'!$C:$C,1,FALSE)),"",1)</f>
        <v/>
      </c>
      <c r="N131" t="str">
        <f>IF(ISNA(VLOOKUP($B131&amp;N$2,'anno-2016'!$C:$C,1,FALSE)),"",1)</f>
        <v/>
      </c>
      <c r="O131" t="str">
        <f>IF(ISNA(VLOOKUP($B131&amp;O$2,'anno-2016'!$C:$C,1,FALSE)),"",1)</f>
        <v/>
      </c>
      <c r="P131">
        <f t="shared" ref="P131:P194" si="8">SUM(H131:O131)</f>
        <v>1</v>
      </c>
    </row>
    <row r="132" spans="1:16">
      <c r="A132">
        <f t="shared" si="6"/>
        <v>1</v>
      </c>
      <c r="B132" t="str">
        <f t="shared" si="7"/>
        <v>gattoniluca</v>
      </c>
      <c r="C132" s="5" t="s">
        <v>373</v>
      </c>
      <c r="D132" s="5" t="s">
        <v>457</v>
      </c>
      <c r="E132" s="10" t="s">
        <v>552</v>
      </c>
      <c r="F132" s="11" t="s">
        <v>553</v>
      </c>
      <c r="G132" s="5">
        <v>3283561927</v>
      </c>
      <c r="H132">
        <f>IF(ISNA(VLOOKUP($B132&amp;H$2,'anno-2016'!$C:$C,1,FALSE)),"",1)</f>
        <v>1</v>
      </c>
      <c r="I132" t="str">
        <f>IF(ISNA(VLOOKUP($B132&amp;I$2,'anno-2016'!$C:$C,1,FALSE)),"",1)</f>
        <v/>
      </c>
      <c r="J132" t="str">
        <f>IF(ISNA(VLOOKUP($B132&amp;J$2,'anno-2016'!$C:$C,1,FALSE)),"",1)</f>
        <v/>
      </c>
      <c r="K132" t="str">
        <f>IF(ISNA(VLOOKUP($B132&amp;K$2,'anno-2016'!$C:$C,1,FALSE)),"",1)</f>
        <v/>
      </c>
      <c r="L132" t="str">
        <f>IF(ISNA(VLOOKUP($B132&amp;L$2,'anno-2016'!$C:$C,1,FALSE)),"",1)</f>
        <v/>
      </c>
      <c r="M132" t="str">
        <f>IF(ISNA(VLOOKUP($B132&amp;M$2,'anno-2016'!$C:$C,1,FALSE)),"",1)</f>
        <v/>
      </c>
      <c r="N132" t="str">
        <f>IF(ISNA(VLOOKUP($B132&amp;N$2,'anno-2016'!$C:$C,1,FALSE)),"",1)</f>
        <v/>
      </c>
      <c r="O132" t="str">
        <f>IF(ISNA(VLOOKUP($B132&amp;O$2,'anno-2016'!$C:$C,1,FALSE)),"",1)</f>
        <v/>
      </c>
      <c r="P132">
        <f t="shared" si="8"/>
        <v>1</v>
      </c>
    </row>
    <row r="133" spans="1:16">
      <c r="A133">
        <f t="shared" si="6"/>
        <v>1</v>
      </c>
      <c r="B133" t="str">
        <f t="shared" si="7"/>
        <v>generalifabio</v>
      </c>
      <c r="C133" s="5" t="s">
        <v>328</v>
      </c>
      <c r="D133" s="5" t="s">
        <v>473</v>
      </c>
      <c r="E133" s="10">
        <v>7838613</v>
      </c>
      <c r="F133" s="11" t="s">
        <v>554</v>
      </c>
      <c r="G133" s="5"/>
      <c r="H133">
        <f>IF(ISNA(VLOOKUP($B133&amp;H$2,'anno-2016'!$C:$C,1,FALSE)),"",1)</f>
        <v>1</v>
      </c>
      <c r="I133" t="str">
        <f>IF(ISNA(VLOOKUP($B133&amp;I$2,'anno-2016'!$C:$C,1,FALSE)),"",1)</f>
        <v/>
      </c>
      <c r="J133" t="str">
        <f>IF(ISNA(VLOOKUP($B133&amp;J$2,'anno-2016'!$C:$C,1,FALSE)),"",1)</f>
        <v/>
      </c>
      <c r="K133" t="str">
        <f>IF(ISNA(VLOOKUP($B133&amp;K$2,'anno-2016'!$C:$C,1,FALSE)),"",1)</f>
        <v/>
      </c>
      <c r="L133" t="str">
        <f>IF(ISNA(VLOOKUP($B133&amp;L$2,'anno-2016'!$C:$C,1,FALSE)),"",1)</f>
        <v/>
      </c>
      <c r="M133" t="str">
        <f>IF(ISNA(VLOOKUP($B133&amp;M$2,'anno-2016'!$C:$C,1,FALSE)),"",1)</f>
        <v/>
      </c>
      <c r="N133" t="str">
        <f>IF(ISNA(VLOOKUP($B133&amp;N$2,'anno-2016'!$C:$C,1,FALSE)),"",1)</f>
        <v/>
      </c>
      <c r="O133" t="str">
        <f>IF(ISNA(VLOOKUP($B133&amp;O$2,'anno-2016'!$C:$C,1,FALSE)),"",1)</f>
        <v/>
      </c>
      <c r="P133">
        <f t="shared" si="8"/>
        <v>1</v>
      </c>
    </row>
    <row r="134" spans="1:16">
      <c r="A134">
        <f t="shared" si="6"/>
        <v>1</v>
      </c>
      <c r="B134" t="str">
        <f t="shared" si="7"/>
        <v>gentilettiluca</v>
      </c>
      <c r="C134" s="5" t="s">
        <v>374</v>
      </c>
      <c r="D134" s="5" t="s">
        <v>462</v>
      </c>
      <c r="E134" s="10">
        <v>160838476</v>
      </c>
      <c r="F134" s="11" t="s">
        <v>555</v>
      </c>
      <c r="G134" s="5">
        <v>3337445928</v>
      </c>
      <c r="H134">
        <f>IF(ISNA(VLOOKUP($B134&amp;H$2,'anno-2016'!$C:$C,1,FALSE)),"",1)</f>
        <v>1</v>
      </c>
      <c r="I134">
        <f>IF(ISNA(VLOOKUP($B134&amp;I$2,'anno-2016'!$C:$C,1,FALSE)),"",1)</f>
        <v>1</v>
      </c>
      <c r="J134" t="str">
        <f>IF(ISNA(VLOOKUP($B134&amp;J$2,'anno-2016'!$C:$C,1,FALSE)),"",1)</f>
        <v/>
      </c>
      <c r="K134">
        <f>IF(ISNA(VLOOKUP($B134&amp;K$2,'anno-2016'!$C:$C,1,FALSE)),"",1)</f>
        <v>1</v>
      </c>
      <c r="L134" t="str">
        <f>IF(ISNA(VLOOKUP($B134&amp;L$2,'anno-2016'!$C:$C,1,FALSE)),"",1)</f>
        <v/>
      </c>
      <c r="M134" t="str">
        <f>IF(ISNA(VLOOKUP($B134&amp;M$2,'anno-2016'!$C:$C,1,FALSE)),"",1)</f>
        <v/>
      </c>
      <c r="N134">
        <f>IF(ISNA(VLOOKUP($B134&amp;N$2,'anno-2016'!$C:$C,1,FALSE)),"",1)</f>
        <v>1</v>
      </c>
      <c r="O134" t="str">
        <f>IF(ISNA(VLOOKUP($B134&amp;O$2,'anno-2016'!$C:$C,1,FALSE)),"",1)</f>
        <v/>
      </c>
      <c r="P134">
        <f t="shared" si="8"/>
        <v>4</v>
      </c>
    </row>
    <row r="135" spans="1:16">
      <c r="A135">
        <f t="shared" si="6"/>
        <v>1</v>
      </c>
      <c r="B135" t="str">
        <f t="shared" si="7"/>
        <v>gentilettimatteo</v>
      </c>
      <c r="C135" s="5" t="s">
        <v>406</v>
      </c>
      <c r="D135" s="5" t="s">
        <v>462</v>
      </c>
      <c r="E135" s="10">
        <v>160838480</v>
      </c>
      <c r="F135" s="11" t="s">
        <v>556</v>
      </c>
      <c r="G135" s="5">
        <v>3666319046</v>
      </c>
      <c r="H135">
        <f>IF(ISNA(VLOOKUP($B135&amp;H$2,'anno-2016'!$C:$C,1,FALSE)),"",1)</f>
        <v>1</v>
      </c>
      <c r="I135">
        <f>IF(ISNA(VLOOKUP($B135&amp;I$2,'anno-2016'!$C:$C,1,FALSE)),"",1)</f>
        <v>1</v>
      </c>
      <c r="J135" t="str">
        <f>IF(ISNA(VLOOKUP($B135&amp;J$2,'anno-2016'!$C:$C,1,FALSE)),"",1)</f>
        <v/>
      </c>
      <c r="K135" t="str">
        <f>IF(ISNA(VLOOKUP($B135&amp;K$2,'anno-2016'!$C:$C,1,FALSE)),"",1)</f>
        <v/>
      </c>
      <c r="L135" t="str">
        <f>IF(ISNA(VLOOKUP($B135&amp;L$2,'anno-2016'!$C:$C,1,FALSE)),"",1)</f>
        <v/>
      </c>
      <c r="M135" t="str">
        <f>IF(ISNA(VLOOKUP($B135&amp;M$2,'anno-2016'!$C:$C,1,FALSE)),"",1)</f>
        <v/>
      </c>
      <c r="N135" t="str">
        <f>IF(ISNA(VLOOKUP($B135&amp;N$2,'anno-2016'!$C:$C,1,FALSE)),"",1)</f>
        <v/>
      </c>
      <c r="O135" t="str">
        <f>IF(ISNA(VLOOKUP($B135&amp;O$2,'anno-2016'!$C:$C,1,FALSE)),"",1)</f>
        <v/>
      </c>
      <c r="P135">
        <f t="shared" si="8"/>
        <v>2</v>
      </c>
    </row>
    <row r="136" spans="1:16">
      <c r="A136">
        <f t="shared" si="6"/>
        <v>1</v>
      </c>
      <c r="B136" t="str">
        <f t="shared" si="7"/>
        <v>gentilinimarco</v>
      </c>
      <c r="C136" s="5" t="s">
        <v>384</v>
      </c>
      <c r="D136" s="5" t="s">
        <v>463</v>
      </c>
      <c r="E136" s="10"/>
      <c r="F136" s="11" t="s">
        <v>557</v>
      </c>
      <c r="G136" s="5">
        <v>3206712106</v>
      </c>
      <c r="H136">
        <f>IF(ISNA(VLOOKUP($B136&amp;H$2,'anno-2016'!$C:$C,1,FALSE)),"",1)</f>
        <v>1</v>
      </c>
      <c r="I136" t="str">
        <f>IF(ISNA(VLOOKUP($B136&amp;I$2,'anno-2016'!$C:$C,1,FALSE)),"",1)</f>
        <v/>
      </c>
      <c r="J136">
        <f>IF(ISNA(VLOOKUP($B136&amp;J$2,'anno-2016'!$C:$C,1,FALSE)),"",1)</f>
        <v>1</v>
      </c>
      <c r="K136" t="str">
        <f>IF(ISNA(VLOOKUP($B136&amp;K$2,'anno-2016'!$C:$C,1,FALSE)),"",1)</f>
        <v/>
      </c>
      <c r="L136" t="str">
        <f>IF(ISNA(VLOOKUP($B136&amp;L$2,'anno-2016'!$C:$C,1,FALSE)),"",1)</f>
        <v/>
      </c>
      <c r="M136" t="str">
        <f>IF(ISNA(VLOOKUP($B136&amp;M$2,'anno-2016'!$C:$C,1,FALSE)),"",1)</f>
        <v/>
      </c>
      <c r="N136" t="str">
        <f>IF(ISNA(VLOOKUP($B136&amp;N$2,'anno-2016'!$C:$C,1,FALSE)),"",1)</f>
        <v/>
      </c>
      <c r="O136">
        <f>IF(ISNA(VLOOKUP($B136&amp;O$2,'anno-2016'!$C:$C,1,FALSE)),"",1)</f>
        <v>1</v>
      </c>
      <c r="P136">
        <f t="shared" si="8"/>
        <v>3</v>
      </c>
    </row>
    <row r="137" spans="1:16">
      <c r="A137">
        <f t="shared" si="6"/>
        <v>1</v>
      </c>
      <c r="B137" t="str">
        <f t="shared" si="7"/>
        <v>ghilardimarco</v>
      </c>
      <c r="C137" s="5" t="s">
        <v>385</v>
      </c>
      <c r="D137" s="5" t="s">
        <v>458</v>
      </c>
      <c r="E137" s="10"/>
      <c r="F137" s="5"/>
      <c r="G137" s="5">
        <v>3334349720</v>
      </c>
      <c r="H137">
        <f>IF(ISNA(VLOOKUP($B137&amp;H$2,'anno-2016'!$C:$C,1,FALSE)),"",1)</f>
        <v>1</v>
      </c>
      <c r="I137" t="str">
        <f>IF(ISNA(VLOOKUP($B137&amp;I$2,'anno-2016'!$C:$C,1,FALSE)),"",1)</f>
        <v/>
      </c>
      <c r="J137" t="str">
        <f>IF(ISNA(VLOOKUP($B137&amp;J$2,'anno-2016'!$C:$C,1,FALSE)),"",1)</f>
        <v/>
      </c>
      <c r="K137">
        <f>IF(ISNA(VLOOKUP($B137&amp;K$2,'anno-2016'!$C:$C,1,FALSE)),"",1)</f>
        <v>1</v>
      </c>
      <c r="L137" t="str">
        <f>IF(ISNA(VLOOKUP($B137&amp;L$2,'anno-2016'!$C:$C,1,FALSE)),"",1)</f>
        <v/>
      </c>
      <c r="M137">
        <f>IF(ISNA(VLOOKUP($B137&amp;M$2,'anno-2016'!$C:$C,1,FALSE)),"",1)</f>
        <v>1</v>
      </c>
      <c r="N137">
        <f>IF(ISNA(VLOOKUP($B137&amp;N$2,'anno-2016'!$C:$C,1,FALSE)),"",1)</f>
        <v>1</v>
      </c>
      <c r="O137" t="str">
        <f>IF(ISNA(VLOOKUP($B137&amp;O$2,'anno-2016'!$C:$C,1,FALSE)),"",1)</f>
        <v/>
      </c>
      <c r="P137">
        <f t="shared" si="8"/>
        <v>4</v>
      </c>
    </row>
    <row r="138" spans="1:16">
      <c r="A138">
        <f t="shared" si="6"/>
        <v>1</v>
      </c>
      <c r="B138" t="str">
        <f t="shared" si="7"/>
        <v>ghiselliaurelio</v>
      </c>
      <c r="C138" s="5" t="s">
        <v>292</v>
      </c>
      <c r="D138" s="5" t="s">
        <v>458</v>
      </c>
      <c r="E138" s="10"/>
      <c r="F138" s="11" t="s">
        <v>558</v>
      </c>
      <c r="G138" s="5">
        <v>3393305209</v>
      </c>
      <c r="H138">
        <f>IF(ISNA(VLOOKUP($B138&amp;H$2,'anno-2016'!$C:$C,1,FALSE)),"",1)</f>
        <v>1</v>
      </c>
      <c r="I138" t="str">
        <f>IF(ISNA(VLOOKUP($B138&amp;I$2,'anno-2016'!$C:$C,1,FALSE)),"",1)</f>
        <v/>
      </c>
      <c r="J138" t="str">
        <f>IF(ISNA(VLOOKUP($B138&amp;J$2,'anno-2016'!$C:$C,1,FALSE)),"",1)</f>
        <v/>
      </c>
      <c r="K138" t="str">
        <f>IF(ISNA(VLOOKUP($B138&amp;K$2,'anno-2016'!$C:$C,1,FALSE)),"",1)</f>
        <v/>
      </c>
      <c r="L138" t="str">
        <f>IF(ISNA(VLOOKUP($B138&amp;L$2,'anno-2016'!$C:$C,1,FALSE)),"",1)</f>
        <v/>
      </c>
      <c r="M138" t="str">
        <f>IF(ISNA(VLOOKUP($B138&amp;M$2,'anno-2016'!$C:$C,1,FALSE)),"",1)</f>
        <v/>
      </c>
      <c r="N138" t="str">
        <f>IF(ISNA(VLOOKUP($B138&amp;N$2,'anno-2016'!$C:$C,1,FALSE)),"",1)</f>
        <v/>
      </c>
      <c r="O138" t="str">
        <f>IF(ISNA(VLOOKUP($B138&amp;O$2,'anno-2016'!$C:$C,1,FALSE)),"",1)</f>
        <v/>
      </c>
      <c r="P138">
        <f t="shared" si="8"/>
        <v>1</v>
      </c>
    </row>
    <row r="139" spans="1:16">
      <c r="A139">
        <f t="shared" si="6"/>
        <v>1</v>
      </c>
      <c r="B139" t="str">
        <f t="shared" si="7"/>
        <v>ghisellimarco</v>
      </c>
      <c r="C139" s="5" t="s">
        <v>386</v>
      </c>
      <c r="D139" s="5" t="s">
        <v>457</v>
      </c>
      <c r="E139" s="10" t="s">
        <v>559</v>
      </c>
      <c r="F139" s="11" t="s">
        <v>560</v>
      </c>
      <c r="G139" s="5">
        <v>3477678381</v>
      </c>
      <c r="H139">
        <f>IF(ISNA(VLOOKUP($B139&amp;H$2,'anno-2016'!$C:$C,1,FALSE)),"",1)</f>
        <v>1</v>
      </c>
      <c r="I139" t="str">
        <f>IF(ISNA(VLOOKUP($B139&amp;I$2,'anno-2016'!$C:$C,1,FALSE)),"",1)</f>
        <v/>
      </c>
      <c r="J139" t="str">
        <f>IF(ISNA(VLOOKUP($B139&amp;J$2,'anno-2016'!$C:$C,1,FALSE)),"",1)</f>
        <v/>
      </c>
      <c r="K139" t="str">
        <f>IF(ISNA(VLOOKUP($B139&amp;K$2,'anno-2016'!$C:$C,1,FALSE)),"",1)</f>
        <v/>
      </c>
      <c r="L139" t="str">
        <f>IF(ISNA(VLOOKUP($B139&amp;L$2,'anno-2016'!$C:$C,1,FALSE)),"",1)</f>
        <v/>
      </c>
      <c r="M139" t="str">
        <f>IF(ISNA(VLOOKUP($B139&amp;M$2,'anno-2016'!$C:$C,1,FALSE)),"",1)</f>
        <v/>
      </c>
      <c r="N139" t="str">
        <f>IF(ISNA(VLOOKUP($B139&amp;N$2,'anno-2016'!$C:$C,1,FALSE)),"",1)</f>
        <v/>
      </c>
      <c r="O139" t="str">
        <f>IF(ISNA(VLOOKUP($B139&amp;O$2,'anno-2016'!$C:$C,1,FALSE)),"",1)</f>
        <v/>
      </c>
      <c r="P139">
        <f t="shared" si="8"/>
        <v>1</v>
      </c>
    </row>
    <row r="140" spans="1:16">
      <c r="A140">
        <f t="shared" si="6"/>
        <v>1</v>
      </c>
      <c r="B140" t="str">
        <f t="shared" si="7"/>
        <v>ghisellisimone</v>
      </c>
      <c r="C140" s="5" t="s">
        <v>443</v>
      </c>
      <c r="D140" s="5" t="s">
        <v>458</v>
      </c>
      <c r="E140" s="10"/>
      <c r="F140" s="5"/>
      <c r="G140" s="5">
        <v>3478688841</v>
      </c>
      <c r="H140">
        <f>IF(ISNA(VLOOKUP($B140&amp;H$2,'anno-2016'!$C:$C,1,FALSE)),"",1)</f>
        <v>1</v>
      </c>
      <c r="I140" t="str">
        <f>IF(ISNA(VLOOKUP($B140&amp;I$2,'anno-2016'!$C:$C,1,FALSE)),"",1)</f>
        <v/>
      </c>
      <c r="J140" t="str">
        <f>IF(ISNA(VLOOKUP($B140&amp;J$2,'anno-2016'!$C:$C,1,FALSE)),"",1)</f>
        <v/>
      </c>
      <c r="K140" t="str">
        <f>IF(ISNA(VLOOKUP($B140&amp;K$2,'anno-2016'!$C:$C,1,FALSE)),"",1)</f>
        <v/>
      </c>
      <c r="L140" t="str">
        <f>IF(ISNA(VLOOKUP($B140&amp;L$2,'anno-2016'!$C:$C,1,FALSE)),"",1)</f>
        <v/>
      </c>
      <c r="M140" t="str">
        <f>IF(ISNA(VLOOKUP($B140&amp;M$2,'anno-2016'!$C:$C,1,FALSE)),"",1)</f>
        <v/>
      </c>
      <c r="N140" t="str">
        <f>IF(ISNA(VLOOKUP($B140&amp;N$2,'anno-2016'!$C:$C,1,FALSE)),"",1)</f>
        <v/>
      </c>
      <c r="O140" t="str">
        <f>IF(ISNA(VLOOKUP($B140&amp;O$2,'anno-2016'!$C:$C,1,FALSE)),"",1)</f>
        <v/>
      </c>
      <c r="P140">
        <f t="shared" si="8"/>
        <v>1</v>
      </c>
    </row>
    <row r="141" spans="1:16">
      <c r="A141">
        <f t="shared" si="6"/>
        <v>1</v>
      </c>
      <c r="B141" t="str">
        <f t="shared" si="7"/>
        <v>ghiuselliezio</v>
      </c>
      <c r="C141" s="5" t="s">
        <v>325</v>
      </c>
      <c r="D141" s="5" t="s">
        <v>458</v>
      </c>
      <c r="E141" s="10"/>
      <c r="F141" s="11" t="s">
        <v>561</v>
      </c>
      <c r="G141" s="5">
        <v>3389021850</v>
      </c>
      <c r="H141">
        <f>IF(ISNA(VLOOKUP($B141&amp;H$2,'anno-2016'!$C:$C,1,FALSE)),"",1)</f>
        <v>1</v>
      </c>
      <c r="I141" t="str">
        <f>IF(ISNA(VLOOKUP($B141&amp;I$2,'anno-2016'!$C:$C,1,FALSE)),"",1)</f>
        <v/>
      </c>
      <c r="J141" t="str">
        <f>IF(ISNA(VLOOKUP($B141&amp;J$2,'anno-2016'!$C:$C,1,FALSE)),"",1)</f>
        <v/>
      </c>
      <c r="K141" t="str">
        <f>IF(ISNA(VLOOKUP($B141&amp;K$2,'anno-2016'!$C:$C,1,FALSE)),"",1)</f>
        <v/>
      </c>
      <c r="L141" t="str">
        <f>IF(ISNA(VLOOKUP($B141&amp;L$2,'anno-2016'!$C:$C,1,FALSE)),"",1)</f>
        <v/>
      </c>
      <c r="M141" t="str">
        <f>IF(ISNA(VLOOKUP($B141&amp;M$2,'anno-2016'!$C:$C,1,FALSE)),"",1)</f>
        <v/>
      </c>
      <c r="N141" t="str">
        <f>IF(ISNA(VLOOKUP($B141&amp;N$2,'anno-2016'!$C:$C,1,FALSE)),"",1)</f>
        <v/>
      </c>
      <c r="O141" t="str">
        <f>IF(ISNA(VLOOKUP($B141&amp;O$2,'anno-2016'!$C:$C,1,FALSE)),"",1)</f>
        <v/>
      </c>
      <c r="P141">
        <f t="shared" si="8"/>
        <v>1</v>
      </c>
    </row>
    <row r="142" spans="1:16">
      <c r="A142">
        <f t="shared" si="6"/>
        <v>1</v>
      </c>
      <c r="B142" t="str">
        <f t="shared" si="7"/>
        <v>giacominimichele</v>
      </c>
      <c r="C142" s="5" t="s">
        <v>422</v>
      </c>
      <c r="D142" s="5" t="s">
        <v>464</v>
      </c>
      <c r="E142" s="10"/>
      <c r="F142" s="11" t="s">
        <v>562</v>
      </c>
      <c r="G142" s="5"/>
      <c r="H142">
        <f>IF(ISNA(VLOOKUP($B142&amp;H$2,'anno-2016'!$C:$C,1,FALSE)),"",1)</f>
        <v>1</v>
      </c>
      <c r="I142" t="str">
        <f>IF(ISNA(VLOOKUP($B142&amp;I$2,'anno-2016'!$C:$C,1,FALSE)),"",1)</f>
        <v/>
      </c>
      <c r="J142" t="str">
        <f>IF(ISNA(VLOOKUP($B142&amp;J$2,'anno-2016'!$C:$C,1,FALSE)),"",1)</f>
        <v/>
      </c>
      <c r="K142">
        <f>IF(ISNA(VLOOKUP($B142&amp;K$2,'anno-2016'!$C:$C,1,FALSE)),"",1)</f>
        <v>1</v>
      </c>
      <c r="L142" t="str">
        <f>IF(ISNA(VLOOKUP($B142&amp;L$2,'anno-2016'!$C:$C,1,FALSE)),"",1)</f>
        <v/>
      </c>
      <c r="M142" t="str">
        <f>IF(ISNA(VLOOKUP($B142&amp;M$2,'anno-2016'!$C:$C,1,FALSE)),"",1)</f>
        <v/>
      </c>
      <c r="N142" t="str">
        <f>IF(ISNA(VLOOKUP($B142&amp;N$2,'anno-2016'!$C:$C,1,FALSE)),"",1)</f>
        <v/>
      </c>
      <c r="O142" t="str">
        <f>IF(ISNA(VLOOKUP($B142&amp;O$2,'anno-2016'!$C:$C,1,FALSE)),"",1)</f>
        <v/>
      </c>
      <c r="P142">
        <f t="shared" si="8"/>
        <v>2</v>
      </c>
    </row>
    <row r="143" spans="1:16">
      <c r="A143">
        <f t="shared" si="6"/>
        <v>1</v>
      </c>
      <c r="B143" t="str">
        <f t="shared" si="7"/>
        <v>gianottifrancesco</v>
      </c>
      <c r="C143" s="5" t="s">
        <v>335</v>
      </c>
      <c r="D143" s="5" t="s">
        <v>646</v>
      </c>
      <c r="E143" s="10">
        <v>151073883</v>
      </c>
      <c r="F143" s="5"/>
      <c r="G143" s="5"/>
      <c r="H143">
        <f>IF(ISNA(VLOOKUP($B143&amp;H$2,'anno-2016'!$C:$C,1,FALSE)),"",1)</f>
        <v>1</v>
      </c>
      <c r="I143">
        <f>IF(ISNA(VLOOKUP($B143&amp;I$2,'anno-2016'!$C:$C,1,FALSE)),"",1)</f>
        <v>1</v>
      </c>
      <c r="J143">
        <f>IF(ISNA(VLOOKUP($B143&amp;J$2,'anno-2016'!$C:$C,1,FALSE)),"",1)</f>
        <v>1</v>
      </c>
      <c r="K143">
        <f>IF(ISNA(VLOOKUP($B143&amp;K$2,'anno-2016'!$C:$C,1,FALSE)),"",1)</f>
        <v>1</v>
      </c>
      <c r="L143">
        <f>IF(ISNA(VLOOKUP($B143&amp;L$2,'anno-2016'!$C:$C,1,FALSE)),"",1)</f>
        <v>1</v>
      </c>
      <c r="M143" t="str">
        <f>IF(ISNA(VLOOKUP($B143&amp;M$2,'anno-2016'!$C:$C,1,FALSE)),"",1)</f>
        <v/>
      </c>
      <c r="N143" t="str">
        <f>IF(ISNA(VLOOKUP($B143&amp;N$2,'anno-2016'!$C:$C,1,FALSE)),"",1)</f>
        <v/>
      </c>
      <c r="O143" t="str">
        <f>IF(ISNA(VLOOKUP($B143&amp;O$2,'anno-2016'!$C:$C,1,FALSE)),"",1)</f>
        <v/>
      </c>
      <c r="P143">
        <f t="shared" si="8"/>
        <v>5</v>
      </c>
    </row>
    <row r="144" spans="1:16">
      <c r="A144">
        <f t="shared" si="6"/>
        <v>1</v>
      </c>
      <c r="B144" t="str">
        <f t="shared" si="7"/>
        <v>gianuarioantonio</v>
      </c>
      <c r="C144" s="5" t="s">
        <v>714</v>
      </c>
      <c r="D144" s="5" t="s">
        <v>458</v>
      </c>
      <c r="E144" s="10"/>
      <c r="F144" s="11"/>
      <c r="G144" s="5"/>
      <c r="H144" t="str">
        <f>IF(ISNA(VLOOKUP($B144&amp;H$2,'anno-2016'!$C:$C,1,FALSE)),"",1)</f>
        <v/>
      </c>
      <c r="I144">
        <f>IF(ISNA(VLOOKUP($B144&amp;I$2,'anno-2016'!$C:$C,1,FALSE)),"",1)</f>
        <v>1</v>
      </c>
      <c r="J144" t="str">
        <f>IF(ISNA(VLOOKUP($B144&amp;J$2,'anno-2016'!$C:$C,1,FALSE)),"",1)</f>
        <v/>
      </c>
      <c r="K144" t="str">
        <f>IF(ISNA(VLOOKUP($B144&amp;K$2,'anno-2016'!$C:$C,1,FALSE)),"",1)</f>
        <v/>
      </c>
      <c r="L144" t="str">
        <f>IF(ISNA(VLOOKUP($B144&amp;L$2,'anno-2016'!$C:$C,1,FALSE)),"",1)</f>
        <v/>
      </c>
      <c r="M144" t="str">
        <f>IF(ISNA(VLOOKUP($B144&amp;M$2,'anno-2016'!$C:$C,1,FALSE)),"",1)</f>
        <v/>
      </c>
      <c r="N144" t="str">
        <f>IF(ISNA(VLOOKUP($B144&amp;N$2,'anno-2016'!$C:$C,1,FALSE)),"",1)</f>
        <v/>
      </c>
      <c r="O144" t="str">
        <f>IF(ISNA(VLOOKUP($B144&amp;O$2,'anno-2016'!$C:$C,1,FALSE)),"",1)</f>
        <v/>
      </c>
      <c r="P144">
        <f t="shared" si="8"/>
        <v>1</v>
      </c>
    </row>
    <row r="145" spans="1:16">
      <c r="A145">
        <f t="shared" si="6"/>
        <v>1</v>
      </c>
      <c r="B145" t="str">
        <f t="shared" si="7"/>
        <v>giardiniGiacomo</v>
      </c>
      <c r="C145" s="5" t="s">
        <v>354</v>
      </c>
      <c r="D145" s="5" t="s">
        <v>477</v>
      </c>
      <c r="E145" s="10"/>
      <c r="F145" s="11" t="s">
        <v>563</v>
      </c>
      <c r="G145" s="5"/>
      <c r="H145">
        <f>IF(ISNA(VLOOKUP($B145&amp;H$2,'anno-2016'!$C:$C,1,FALSE)),"",1)</f>
        <v>1</v>
      </c>
      <c r="I145" t="str">
        <f>IF(ISNA(VLOOKUP($B145&amp;I$2,'anno-2016'!$C:$C,1,FALSE)),"",1)</f>
        <v/>
      </c>
      <c r="J145" t="str">
        <f>IF(ISNA(VLOOKUP($B145&amp;J$2,'anno-2016'!$C:$C,1,FALSE)),"",1)</f>
        <v/>
      </c>
      <c r="K145" t="str">
        <f>IF(ISNA(VLOOKUP($B145&amp;K$2,'anno-2016'!$C:$C,1,FALSE)),"",1)</f>
        <v/>
      </c>
      <c r="L145" t="str">
        <f>IF(ISNA(VLOOKUP($B145&amp;L$2,'anno-2016'!$C:$C,1,FALSE)),"",1)</f>
        <v/>
      </c>
      <c r="M145" t="str">
        <f>IF(ISNA(VLOOKUP($B145&amp;M$2,'anno-2016'!$C:$C,1,FALSE)),"",1)</f>
        <v/>
      </c>
      <c r="N145" t="str">
        <f>IF(ISNA(VLOOKUP($B145&amp;N$2,'anno-2016'!$C:$C,1,FALSE)),"",1)</f>
        <v/>
      </c>
      <c r="O145" t="str">
        <f>IF(ISNA(VLOOKUP($B145&amp;O$2,'anno-2016'!$C:$C,1,FALSE)),"",1)</f>
        <v/>
      </c>
      <c r="P145">
        <f t="shared" si="8"/>
        <v>1</v>
      </c>
    </row>
    <row r="146" spans="1:16">
      <c r="A146">
        <f t="shared" si="6"/>
        <v>1</v>
      </c>
      <c r="B146" t="str">
        <f t="shared" si="7"/>
        <v>giombinipaolo</v>
      </c>
      <c r="C146" s="5" t="s">
        <v>715</v>
      </c>
      <c r="D146" s="5" t="s">
        <v>458</v>
      </c>
      <c r="E146" s="10"/>
      <c r="F146" s="5"/>
      <c r="G146" s="5"/>
      <c r="H146" t="str">
        <f>IF(ISNA(VLOOKUP($B146&amp;H$2,'anno-2016'!$C:$C,1,FALSE)),"",1)</f>
        <v/>
      </c>
      <c r="I146">
        <f>IF(ISNA(VLOOKUP($B146&amp;I$2,'anno-2016'!$C:$C,1,FALSE)),"",1)</f>
        <v>1</v>
      </c>
      <c r="J146" t="str">
        <f>IF(ISNA(VLOOKUP($B146&amp;J$2,'anno-2016'!$C:$C,1,FALSE)),"",1)</f>
        <v/>
      </c>
      <c r="K146" t="str">
        <f>IF(ISNA(VLOOKUP($B146&amp;K$2,'anno-2016'!$C:$C,1,FALSE)),"",1)</f>
        <v/>
      </c>
      <c r="L146" t="str">
        <f>IF(ISNA(VLOOKUP($B146&amp;L$2,'anno-2016'!$C:$C,1,FALSE)),"",1)</f>
        <v/>
      </c>
      <c r="M146" t="str">
        <f>IF(ISNA(VLOOKUP($B146&amp;M$2,'anno-2016'!$C:$C,1,FALSE)),"",1)</f>
        <v/>
      </c>
      <c r="N146" t="str">
        <f>IF(ISNA(VLOOKUP($B146&amp;N$2,'anno-2016'!$C:$C,1,FALSE)),"",1)</f>
        <v/>
      </c>
      <c r="O146" t="str">
        <f>IF(ISNA(VLOOKUP($B146&amp;O$2,'anno-2016'!$C:$C,1,FALSE)),"",1)</f>
        <v/>
      </c>
      <c r="P146">
        <f t="shared" si="8"/>
        <v>1</v>
      </c>
    </row>
    <row r="147" spans="1:16">
      <c r="A147">
        <f t="shared" si="6"/>
        <v>1</v>
      </c>
      <c r="B147" t="str">
        <f t="shared" si="7"/>
        <v>giorginimaurizio</v>
      </c>
      <c r="C147" s="5" t="s">
        <v>716</v>
      </c>
      <c r="D147" s="5" t="s">
        <v>466</v>
      </c>
      <c r="E147" s="10"/>
      <c r="F147" s="11"/>
      <c r="G147" s="5"/>
      <c r="H147" t="str">
        <f>IF(ISNA(VLOOKUP($B147&amp;H$2,'anno-2016'!$C:$C,1,FALSE)),"",1)</f>
        <v/>
      </c>
      <c r="I147">
        <f>IF(ISNA(VLOOKUP($B147&amp;I$2,'anno-2016'!$C:$C,1,FALSE)),"",1)</f>
        <v>1</v>
      </c>
      <c r="J147" t="str">
        <f>IF(ISNA(VLOOKUP($B147&amp;J$2,'anno-2016'!$C:$C,1,FALSE)),"",1)</f>
        <v/>
      </c>
      <c r="K147" t="str">
        <f>IF(ISNA(VLOOKUP($B147&amp;K$2,'anno-2016'!$C:$C,1,FALSE)),"",1)</f>
        <v/>
      </c>
      <c r="L147" t="str">
        <f>IF(ISNA(VLOOKUP($B147&amp;L$2,'anno-2016'!$C:$C,1,FALSE)),"",1)</f>
        <v/>
      </c>
      <c r="M147" t="str">
        <f>IF(ISNA(VLOOKUP($B147&amp;M$2,'anno-2016'!$C:$C,1,FALSE)),"",1)</f>
        <v/>
      </c>
      <c r="N147" t="str">
        <f>IF(ISNA(VLOOKUP($B147&amp;N$2,'anno-2016'!$C:$C,1,FALSE)),"",1)</f>
        <v/>
      </c>
      <c r="O147" t="str">
        <f>IF(ISNA(VLOOKUP($B147&amp;O$2,'anno-2016'!$C:$C,1,FALSE)),"",1)</f>
        <v/>
      </c>
      <c r="P147">
        <f t="shared" si="8"/>
        <v>1</v>
      </c>
    </row>
    <row r="148" spans="1:16">
      <c r="A148">
        <f t="shared" si="6"/>
        <v>1</v>
      </c>
      <c r="B148" t="str">
        <f t="shared" si="7"/>
        <v>giovanelligabriele</v>
      </c>
      <c r="C148" s="5" t="s">
        <v>345</v>
      </c>
      <c r="D148" s="5" t="s">
        <v>459</v>
      </c>
      <c r="E148" s="10"/>
      <c r="F148" s="11" t="s">
        <v>564</v>
      </c>
      <c r="G148" s="5">
        <v>3283195280</v>
      </c>
      <c r="H148">
        <f>IF(ISNA(VLOOKUP($B148&amp;H$2,'anno-2016'!$C:$C,1,FALSE)),"",1)</f>
        <v>1</v>
      </c>
      <c r="I148" t="str">
        <f>IF(ISNA(VLOOKUP($B148&amp;I$2,'anno-2016'!$C:$C,1,FALSE)),"",1)</f>
        <v/>
      </c>
      <c r="J148" t="str">
        <f>IF(ISNA(VLOOKUP($B148&amp;J$2,'anno-2016'!$C:$C,1,FALSE)),"",1)</f>
        <v/>
      </c>
      <c r="K148">
        <f>IF(ISNA(VLOOKUP($B148&amp;K$2,'anno-2016'!$C:$C,1,FALSE)),"",1)</f>
        <v>1</v>
      </c>
      <c r="L148" t="str">
        <f>IF(ISNA(VLOOKUP($B148&amp;L$2,'anno-2016'!$C:$C,1,FALSE)),"",1)</f>
        <v/>
      </c>
      <c r="M148" t="str">
        <f>IF(ISNA(VLOOKUP($B148&amp;M$2,'anno-2016'!$C:$C,1,FALSE)),"",1)</f>
        <v/>
      </c>
      <c r="N148" t="str">
        <f>IF(ISNA(VLOOKUP($B148&amp;N$2,'anno-2016'!$C:$C,1,FALSE)),"",1)</f>
        <v/>
      </c>
      <c r="O148" t="str">
        <f>IF(ISNA(VLOOKUP($B148&amp;O$2,'anno-2016'!$C:$C,1,FALSE)),"",1)</f>
        <v/>
      </c>
      <c r="P148">
        <f t="shared" si="8"/>
        <v>2</v>
      </c>
    </row>
    <row r="149" spans="1:16">
      <c r="A149">
        <f t="shared" si="6"/>
        <v>1</v>
      </c>
      <c r="B149" t="str">
        <f t="shared" si="7"/>
        <v>giovanellimatteo</v>
      </c>
      <c r="C149" s="5" t="s">
        <v>407</v>
      </c>
      <c r="D149" s="5" t="s">
        <v>459</v>
      </c>
      <c r="E149" s="10"/>
      <c r="F149" s="5"/>
      <c r="G149" s="5"/>
      <c r="H149">
        <f>IF(ISNA(VLOOKUP($B149&amp;H$2,'anno-2016'!$C:$C,1,FALSE)),"",1)</f>
        <v>1</v>
      </c>
      <c r="I149" t="str">
        <f>IF(ISNA(VLOOKUP($B149&amp;I$2,'anno-2016'!$C:$C,1,FALSE)),"",1)</f>
        <v/>
      </c>
      <c r="J149" t="str">
        <f>IF(ISNA(VLOOKUP($B149&amp;J$2,'anno-2016'!$C:$C,1,FALSE)),"",1)</f>
        <v/>
      </c>
      <c r="K149" t="str">
        <f>IF(ISNA(VLOOKUP($B149&amp;K$2,'anno-2016'!$C:$C,1,FALSE)),"",1)</f>
        <v/>
      </c>
      <c r="L149" t="str">
        <f>IF(ISNA(VLOOKUP($B149&amp;L$2,'anno-2016'!$C:$C,1,FALSE)),"",1)</f>
        <v/>
      </c>
      <c r="M149" t="str">
        <f>IF(ISNA(VLOOKUP($B149&amp;M$2,'anno-2016'!$C:$C,1,FALSE)),"",1)</f>
        <v/>
      </c>
      <c r="N149" t="str">
        <f>IF(ISNA(VLOOKUP($B149&amp;N$2,'anno-2016'!$C:$C,1,FALSE)),"",1)</f>
        <v/>
      </c>
      <c r="O149" t="str">
        <f>IF(ISNA(VLOOKUP($B149&amp;O$2,'anno-2016'!$C:$C,1,FALSE)),"",1)</f>
        <v/>
      </c>
      <c r="P149">
        <f t="shared" si="8"/>
        <v>1</v>
      </c>
    </row>
    <row r="150" spans="1:16">
      <c r="A150">
        <f t="shared" si="6"/>
        <v>1</v>
      </c>
      <c r="B150" t="str">
        <f t="shared" si="7"/>
        <v>Giovanninimarino</v>
      </c>
      <c r="C150" s="5" t="s">
        <v>395</v>
      </c>
      <c r="D150" s="5" t="s">
        <v>464</v>
      </c>
      <c r="E150" s="10">
        <v>7860877</v>
      </c>
      <c r="F150" s="11" t="s">
        <v>565</v>
      </c>
      <c r="G150" s="5">
        <v>3338352669</v>
      </c>
      <c r="H150">
        <f>IF(ISNA(VLOOKUP($B150&amp;H$2,'anno-2016'!$C:$C,1,FALSE)),"",1)</f>
        <v>1</v>
      </c>
      <c r="I150">
        <f>IF(ISNA(VLOOKUP($B150&amp;I$2,'anno-2016'!$C:$C,1,FALSE)),"",1)</f>
        <v>1</v>
      </c>
      <c r="J150" t="str">
        <f>IF(ISNA(VLOOKUP($B150&amp;J$2,'anno-2016'!$C:$C,1,FALSE)),"",1)</f>
        <v/>
      </c>
      <c r="K150" t="str">
        <f>IF(ISNA(VLOOKUP($B150&amp;K$2,'anno-2016'!$C:$C,1,FALSE)),"",1)</f>
        <v/>
      </c>
      <c r="L150" t="str">
        <f>IF(ISNA(VLOOKUP($B150&amp;L$2,'anno-2016'!$C:$C,1,FALSE)),"",1)</f>
        <v/>
      </c>
      <c r="M150" t="str">
        <f>IF(ISNA(VLOOKUP($B150&amp;M$2,'anno-2016'!$C:$C,1,FALSE)),"",1)</f>
        <v/>
      </c>
      <c r="N150" t="str">
        <f>IF(ISNA(VLOOKUP($B150&amp;N$2,'anno-2016'!$C:$C,1,FALSE)),"",1)</f>
        <v/>
      </c>
      <c r="O150" t="str">
        <f>IF(ISNA(VLOOKUP($B150&amp;O$2,'anno-2016'!$C:$C,1,FALSE)),"",1)</f>
        <v/>
      </c>
      <c r="P150">
        <f t="shared" si="8"/>
        <v>2</v>
      </c>
    </row>
    <row r="151" spans="1:16">
      <c r="A151">
        <f t="shared" si="6"/>
        <v>1</v>
      </c>
      <c r="B151" t="str">
        <f t="shared" si="7"/>
        <v>giuntamatteo</v>
      </c>
      <c r="C151" s="5" t="s">
        <v>718</v>
      </c>
      <c r="D151" s="5" t="s">
        <v>458</v>
      </c>
      <c r="E151" s="10"/>
      <c r="F151" s="11"/>
      <c r="G151" s="5"/>
      <c r="H151" t="str">
        <f>IF(ISNA(VLOOKUP($B151&amp;H$2,'anno-2016'!$C:$C,1,FALSE)),"",1)</f>
        <v/>
      </c>
      <c r="I151">
        <f>IF(ISNA(VLOOKUP($B151&amp;I$2,'anno-2016'!$C:$C,1,FALSE)),"",1)</f>
        <v>1</v>
      </c>
      <c r="J151" t="str">
        <f>IF(ISNA(VLOOKUP($B151&amp;J$2,'anno-2016'!$C:$C,1,FALSE)),"",1)</f>
        <v/>
      </c>
      <c r="K151" t="str">
        <f>IF(ISNA(VLOOKUP($B151&amp;K$2,'anno-2016'!$C:$C,1,FALSE)),"",1)</f>
        <v/>
      </c>
      <c r="L151" t="str">
        <f>IF(ISNA(VLOOKUP($B151&amp;L$2,'anno-2016'!$C:$C,1,FALSE)),"",1)</f>
        <v/>
      </c>
      <c r="M151" t="str">
        <f>IF(ISNA(VLOOKUP($B151&amp;M$2,'anno-2016'!$C:$C,1,FALSE)),"",1)</f>
        <v/>
      </c>
      <c r="N151" t="str">
        <f>IF(ISNA(VLOOKUP($B151&amp;N$2,'anno-2016'!$C:$C,1,FALSE)),"",1)</f>
        <v/>
      </c>
      <c r="O151">
        <f>IF(ISNA(VLOOKUP($B151&amp;O$2,'anno-2016'!$C:$C,1,FALSE)),"",1)</f>
        <v>1</v>
      </c>
      <c r="P151">
        <f t="shared" si="8"/>
        <v>2</v>
      </c>
    </row>
    <row r="152" spans="1:16">
      <c r="A152">
        <f t="shared" si="6"/>
        <v>1</v>
      </c>
      <c r="B152" t="str">
        <f t="shared" si="7"/>
        <v>gorgolinimassimiliano</v>
      </c>
      <c r="C152" s="5" t="s">
        <v>719</v>
      </c>
      <c r="D152" s="5" t="s">
        <v>462</v>
      </c>
      <c r="E152" s="10"/>
      <c r="F152" s="5"/>
      <c r="G152" s="5"/>
      <c r="H152" t="str">
        <f>IF(ISNA(VLOOKUP($B152&amp;H$2,'anno-2016'!$C:$C,1,FALSE)),"",1)</f>
        <v/>
      </c>
      <c r="I152">
        <f>IF(ISNA(VLOOKUP($B152&amp;I$2,'anno-2016'!$C:$C,1,FALSE)),"",1)</f>
        <v>1</v>
      </c>
      <c r="J152" t="str">
        <f>IF(ISNA(VLOOKUP($B152&amp;J$2,'anno-2016'!$C:$C,1,FALSE)),"",1)</f>
        <v/>
      </c>
      <c r="K152">
        <f>IF(ISNA(VLOOKUP($B152&amp;K$2,'anno-2016'!$C:$C,1,FALSE)),"",1)</f>
        <v>1</v>
      </c>
      <c r="L152" t="str">
        <f>IF(ISNA(VLOOKUP($B152&amp;L$2,'anno-2016'!$C:$C,1,FALSE)),"",1)</f>
        <v/>
      </c>
      <c r="M152" t="str">
        <f>IF(ISNA(VLOOKUP($B152&amp;M$2,'anno-2016'!$C:$C,1,FALSE)),"",1)</f>
        <v/>
      </c>
      <c r="N152" t="str">
        <f>IF(ISNA(VLOOKUP($B152&amp;N$2,'anno-2016'!$C:$C,1,FALSE)),"",1)</f>
        <v/>
      </c>
      <c r="O152" t="str">
        <f>IF(ISNA(VLOOKUP($B152&amp;O$2,'anno-2016'!$C:$C,1,FALSE)),"",1)</f>
        <v/>
      </c>
      <c r="P152">
        <f t="shared" si="8"/>
        <v>2</v>
      </c>
    </row>
    <row r="153" spans="1:16">
      <c r="A153">
        <f t="shared" si="6"/>
        <v>1</v>
      </c>
      <c r="B153" t="str">
        <f t="shared" si="7"/>
        <v>gorinigabriele</v>
      </c>
      <c r="C153" s="5" t="s">
        <v>346</v>
      </c>
      <c r="D153" s="5" t="s">
        <v>462</v>
      </c>
      <c r="E153" s="10">
        <v>161031452</v>
      </c>
      <c r="F153" s="11" t="s">
        <v>566</v>
      </c>
      <c r="G153" s="5">
        <v>3299824209</v>
      </c>
      <c r="H153">
        <f>IF(ISNA(VLOOKUP($B153&amp;H$2,'anno-2016'!$C:$C,1,FALSE)),"",1)</f>
        <v>1</v>
      </c>
      <c r="I153">
        <f>IF(ISNA(VLOOKUP($B153&amp;I$2,'anno-2016'!$C:$C,1,FALSE)),"",1)</f>
        <v>1</v>
      </c>
      <c r="J153" t="str">
        <f>IF(ISNA(VLOOKUP($B153&amp;J$2,'anno-2016'!$C:$C,1,FALSE)),"",1)</f>
        <v/>
      </c>
      <c r="K153">
        <f>IF(ISNA(VLOOKUP($B153&amp;K$2,'anno-2016'!$C:$C,1,FALSE)),"",1)</f>
        <v>1</v>
      </c>
      <c r="L153" t="str">
        <f>IF(ISNA(VLOOKUP($B153&amp;L$2,'anno-2016'!$C:$C,1,FALSE)),"",1)</f>
        <v/>
      </c>
      <c r="M153" t="str">
        <f>IF(ISNA(VLOOKUP($B153&amp;M$2,'anno-2016'!$C:$C,1,FALSE)),"",1)</f>
        <v/>
      </c>
      <c r="N153" t="str">
        <f>IF(ISNA(VLOOKUP($B153&amp;N$2,'anno-2016'!$C:$C,1,FALSE)),"",1)</f>
        <v/>
      </c>
      <c r="O153" t="str">
        <f>IF(ISNA(VLOOKUP($B153&amp;O$2,'anno-2016'!$C:$C,1,FALSE)),"",1)</f>
        <v/>
      </c>
      <c r="P153">
        <f t="shared" si="8"/>
        <v>3</v>
      </c>
    </row>
    <row r="154" spans="1:16">
      <c r="A154">
        <f t="shared" si="6"/>
        <v>1</v>
      </c>
      <c r="B154" t="str">
        <f t="shared" si="7"/>
        <v>gramaccinigiacomo</v>
      </c>
      <c r="C154" s="5" t="s">
        <v>720</v>
      </c>
      <c r="D154" s="5" t="s">
        <v>458</v>
      </c>
      <c r="E154" s="10"/>
      <c r="F154" s="5"/>
      <c r="G154" s="5"/>
      <c r="H154" t="str">
        <f>IF(ISNA(VLOOKUP($B154&amp;H$2,'anno-2016'!$C:$C,1,FALSE)),"",1)</f>
        <v/>
      </c>
      <c r="I154">
        <f>IF(ISNA(VLOOKUP($B154&amp;I$2,'anno-2016'!$C:$C,1,FALSE)),"",1)</f>
        <v>1</v>
      </c>
      <c r="J154" t="str">
        <f>IF(ISNA(VLOOKUP($B154&amp;J$2,'anno-2016'!$C:$C,1,FALSE)),"",1)</f>
        <v/>
      </c>
      <c r="K154" t="str">
        <f>IF(ISNA(VLOOKUP($B154&amp;K$2,'anno-2016'!$C:$C,1,FALSE)),"",1)</f>
        <v/>
      </c>
      <c r="L154" t="str">
        <f>IF(ISNA(VLOOKUP($B154&amp;L$2,'anno-2016'!$C:$C,1,FALSE)),"",1)</f>
        <v/>
      </c>
      <c r="M154" t="str">
        <f>IF(ISNA(VLOOKUP($B154&amp;M$2,'anno-2016'!$C:$C,1,FALSE)),"",1)</f>
        <v/>
      </c>
      <c r="N154" t="str">
        <f>IF(ISNA(VLOOKUP($B154&amp;N$2,'anno-2016'!$C:$C,1,FALSE)),"",1)</f>
        <v/>
      </c>
      <c r="O154" t="str">
        <f>IF(ISNA(VLOOKUP($B154&amp;O$2,'anno-2016'!$C:$C,1,FALSE)),"",1)</f>
        <v/>
      </c>
      <c r="P154">
        <f t="shared" si="8"/>
        <v>1</v>
      </c>
    </row>
    <row r="155" spans="1:16">
      <c r="A155">
        <f t="shared" si="6"/>
        <v>1</v>
      </c>
      <c r="B155" t="str">
        <f t="shared" si="7"/>
        <v>granciemiliano</v>
      </c>
      <c r="C155" s="5" t="s">
        <v>721</v>
      </c>
      <c r="D155" s="5" t="s">
        <v>476</v>
      </c>
      <c r="E155" s="10"/>
      <c r="F155" s="11"/>
      <c r="G155" s="5"/>
      <c r="H155" t="str">
        <f>IF(ISNA(VLOOKUP($B155&amp;H$2,'anno-2016'!$C:$C,1,FALSE)),"",1)</f>
        <v/>
      </c>
      <c r="I155">
        <f>IF(ISNA(VLOOKUP($B155&amp;I$2,'anno-2016'!$C:$C,1,FALSE)),"",1)</f>
        <v>1</v>
      </c>
      <c r="J155" t="str">
        <f>IF(ISNA(VLOOKUP($B155&amp;J$2,'anno-2016'!$C:$C,1,FALSE)),"",1)</f>
        <v/>
      </c>
      <c r="K155">
        <f>IF(ISNA(VLOOKUP($B155&amp;K$2,'anno-2016'!$C:$C,1,FALSE)),"",1)</f>
        <v>1</v>
      </c>
      <c r="L155" t="str">
        <f>IF(ISNA(VLOOKUP($B155&amp;L$2,'anno-2016'!$C:$C,1,FALSE)),"",1)</f>
        <v/>
      </c>
      <c r="M155" t="str">
        <f>IF(ISNA(VLOOKUP($B155&amp;M$2,'anno-2016'!$C:$C,1,FALSE)),"",1)</f>
        <v/>
      </c>
      <c r="N155" t="str">
        <f>IF(ISNA(VLOOKUP($B155&amp;N$2,'anno-2016'!$C:$C,1,FALSE)),"",1)</f>
        <v/>
      </c>
      <c r="O155" t="str">
        <f>IF(ISNA(VLOOKUP($B155&amp;O$2,'anno-2016'!$C:$C,1,FALSE)),"",1)</f>
        <v/>
      </c>
      <c r="P155">
        <f t="shared" si="8"/>
        <v>2</v>
      </c>
    </row>
    <row r="156" spans="1:16">
      <c r="A156">
        <f t="shared" si="6"/>
        <v>1</v>
      </c>
      <c r="B156" t="str">
        <f t="shared" si="7"/>
        <v>gregorimassimo</v>
      </c>
      <c r="C156" s="5" t="s">
        <v>722</v>
      </c>
      <c r="D156" s="5" t="s">
        <v>458</v>
      </c>
      <c r="E156" s="10"/>
      <c r="F156" s="11"/>
      <c r="G156" s="5"/>
      <c r="H156" t="str">
        <f>IF(ISNA(VLOOKUP($B156&amp;H$2,'anno-2016'!$C:$C,1,FALSE)),"",1)</f>
        <v/>
      </c>
      <c r="I156">
        <f>IF(ISNA(VLOOKUP($B156&amp;I$2,'anno-2016'!$C:$C,1,FALSE)),"",1)</f>
        <v>1</v>
      </c>
      <c r="J156" t="str">
        <f>IF(ISNA(VLOOKUP($B156&amp;J$2,'anno-2016'!$C:$C,1,FALSE)),"",1)</f>
        <v/>
      </c>
      <c r="K156" t="str">
        <f>IF(ISNA(VLOOKUP($B156&amp;K$2,'anno-2016'!$C:$C,1,FALSE)),"",1)</f>
        <v/>
      </c>
      <c r="L156" t="str">
        <f>IF(ISNA(VLOOKUP($B156&amp;L$2,'anno-2016'!$C:$C,1,FALSE)),"",1)</f>
        <v/>
      </c>
      <c r="M156" t="str">
        <f>IF(ISNA(VLOOKUP($B156&amp;M$2,'anno-2016'!$C:$C,1,FALSE)),"",1)</f>
        <v/>
      </c>
      <c r="N156" t="str">
        <f>IF(ISNA(VLOOKUP($B156&amp;N$2,'anno-2016'!$C:$C,1,FALSE)),"",1)</f>
        <v/>
      </c>
      <c r="O156" t="str">
        <f>IF(ISNA(VLOOKUP($B156&amp;O$2,'anno-2016'!$C:$C,1,FALSE)),"",1)</f>
        <v/>
      </c>
      <c r="P156">
        <f t="shared" si="8"/>
        <v>1</v>
      </c>
    </row>
    <row r="157" spans="1:16">
      <c r="A157">
        <f t="shared" si="6"/>
        <v>1</v>
      </c>
      <c r="B157" t="str">
        <f t="shared" si="7"/>
        <v>gregoronigianluca</v>
      </c>
      <c r="C157" s="5" t="s">
        <v>357</v>
      </c>
      <c r="D157" s="5" t="s">
        <v>478</v>
      </c>
      <c r="E157" s="10"/>
      <c r="F157" s="11" t="s">
        <v>567</v>
      </c>
      <c r="G157" s="5">
        <v>3292637299</v>
      </c>
      <c r="H157">
        <f>IF(ISNA(VLOOKUP($B157&amp;H$2,'anno-2016'!$C:$C,1,FALSE)),"",1)</f>
        <v>1</v>
      </c>
      <c r="I157" t="str">
        <f>IF(ISNA(VLOOKUP($B157&amp;I$2,'anno-2016'!$C:$C,1,FALSE)),"",1)</f>
        <v/>
      </c>
      <c r="J157" t="str">
        <f>IF(ISNA(VLOOKUP($B157&amp;J$2,'anno-2016'!$C:$C,1,FALSE)),"",1)</f>
        <v/>
      </c>
      <c r="K157" t="str">
        <f>IF(ISNA(VLOOKUP($B157&amp;K$2,'anno-2016'!$C:$C,1,FALSE)),"",1)</f>
        <v/>
      </c>
      <c r="L157" t="str">
        <f>IF(ISNA(VLOOKUP($B157&amp;L$2,'anno-2016'!$C:$C,1,FALSE)),"",1)</f>
        <v/>
      </c>
      <c r="M157" t="str">
        <f>IF(ISNA(VLOOKUP($B157&amp;M$2,'anno-2016'!$C:$C,1,FALSE)),"",1)</f>
        <v/>
      </c>
      <c r="N157" t="str">
        <f>IF(ISNA(VLOOKUP($B157&amp;N$2,'anno-2016'!$C:$C,1,FALSE)),"",1)</f>
        <v/>
      </c>
      <c r="O157" t="str">
        <f>IF(ISNA(VLOOKUP($B157&amp;O$2,'anno-2016'!$C:$C,1,FALSE)),"",1)</f>
        <v/>
      </c>
      <c r="P157">
        <f t="shared" si="8"/>
        <v>1</v>
      </c>
    </row>
    <row r="158" spans="1:16">
      <c r="A158">
        <f t="shared" si="6"/>
        <v>1</v>
      </c>
      <c r="B158" t="str">
        <f t="shared" si="7"/>
        <v>grossienrico</v>
      </c>
      <c r="C158" s="5" t="s">
        <v>317</v>
      </c>
      <c r="D158" s="5" t="s">
        <v>646</v>
      </c>
      <c r="E158" s="10">
        <v>161039463</v>
      </c>
      <c r="F158" s="11" t="s">
        <v>568</v>
      </c>
      <c r="G158" s="5">
        <v>3394869869</v>
      </c>
      <c r="H158">
        <f>IF(ISNA(VLOOKUP($B158&amp;H$2,'anno-2016'!$C:$C,1,FALSE)),"",1)</f>
        <v>1</v>
      </c>
      <c r="I158">
        <f>IF(ISNA(VLOOKUP($B158&amp;I$2,'anno-2016'!$C:$C,1,FALSE)),"",1)</f>
        <v>1</v>
      </c>
      <c r="J158">
        <f>IF(ISNA(VLOOKUP($B158&amp;J$2,'anno-2016'!$C:$C,1,FALSE)),"",1)</f>
        <v>1</v>
      </c>
      <c r="K158" t="str">
        <f>IF(ISNA(VLOOKUP($B158&amp;K$2,'anno-2016'!$C:$C,1,FALSE)),"",1)</f>
        <v/>
      </c>
      <c r="L158">
        <f>IF(ISNA(VLOOKUP($B158&amp;L$2,'anno-2016'!$C:$C,1,FALSE)),"",1)</f>
        <v>1</v>
      </c>
      <c r="M158" t="str">
        <f>IF(ISNA(VLOOKUP($B158&amp;M$2,'anno-2016'!$C:$C,1,FALSE)),"",1)</f>
        <v/>
      </c>
      <c r="N158" t="str">
        <f>IF(ISNA(VLOOKUP($B158&amp;N$2,'anno-2016'!$C:$C,1,FALSE)),"",1)</f>
        <v/>
      </c>
      <c r="O158">
        <f>IF(ISNA(VLOOKUP($B158&amp;O$2,'anno-2016'!$C:$C,1,FALSE)),"",1)</f>
        <v>1</v>
      </c>
      <c r="P158">
        <f t="shared" si="8"/>
        <v>5</v>
      </c>
    </row>
    <row r="159" spans="1:16">
      <c r="A159">
        <f t="shared" si="6"/>
        <v>1</v>
      </c>
      <c r="B159" t="str">
        <f t="shared" si="7"/>
        <v>gualandifabrizio</v>
      </c>
      <c r="C159" s="5" t="s">
        <v>723</v>
      </c>
      <c r="D159" s="5" t="s">
        <v>458</v>
      </c>
      <c r="E159" s="10"/>
      <c r="F159" s="11"/>
      <c r="G159" s="5"/>
      <c r="H159" t="str">
        <f>IF(ISNA(VLOOKUP($B159&amp;H$2,'anno-2016'!$C:$C,1,FALSE)),"",1)</f>
        <v/>
      </c>
      <c r="I159">
        <f>IF(ISNA(VLOOKUP($B159&amp;I$2,'anno-2016'!$C:$C,1,FALSE)),"",1)</f>
        <v>1</v>
      </c>
      <c r="J159" t="str">
        <f>IF(ISNA(VLOOKUP($B159&amp;J$2,'anno-2016'!$C:$C,1,FALSE)),"",1)</f>
        <v/>
      </c>
      <c r="K159" t="str">
        <f>IF(ISNA(VLOOKUP($B159&amp;K$2,'anno-2016'!$C:$C,1,FALSE)),"",1)</f>
        <v/>
      </c>
      <c r="L159" t="str">
        <f>IF(ISNA(VLOOKUP($B159&amp;L$2,'anno-2016'!$C:$C,1,FALSE)),"",1)</f>
        <v/>
      </c>
      <c r="M159" t="str">
        <f>IF(ISNA(VLOOKUP($B159&amp;M$2,'anno-2016'!$C:$C,1,FALSE)),"",1)</f>
        <v/>
      </c>
      <c r="N159" t="str">
        <f>IF(ISNA(VLOOKUP($B159&amp;N$2,'anno-2016'!$C:$C,1,FALSE)),"",1)</f>
        <v/>
      </c>
      <c r="O159" t="str">
        <f>IF(ISNA(VLOOKUP($B159&amp;O$2,'anno-2016'!$C:$C,1,FALSE)),"",1)</f>
        <v/>
      </c>
      <c r="P159">
        <f t="shared" si="8"/>
        <v>1</v>
      </c>
    </row>
    <row r="160" spans="1:16">
      <c r="A160">
        <f t="shared" si="6"/>
        <v>1</v>
      </c>
      <c r="B160" t="str">
        <f t="shared" si="7"/>
        <v>gudinimatteo</v>
      </c>
      <c r="C160" s="5" t="s">
        <v>724</v>
      </c>
      <c r="D160" s="5" t="s">
        <v>458</v>
      </c>
      <c r="E160" s="10"/>
      <c r="F160" s="11"/>
      <c r="G160" s="5"/>
      <c r="H160" t="str">
        <f>IF(ISNA(VLOOKUP($B160&amp;H$2,'anno-2016'!$C:$C,1,FALSE)),"",1)</f>
        <v/>
      </c>
      <c r="I160">
        <f>IF(ISNA(VLOOKUP($B160&amp;I$2,'anno-2016'!$C:$C,1,FALSE)),"",1)</f>
        <v>1</v>
      </c>
      <c r="J160" t="str">
        <f>IF(ISNA(VLOOKUP($B160&amp;J$2,'anno-2016'!$C:$C,1,FALSE)),"",1)</f>
        <v/>
      </c>
      <c r="K160" t="str">
        <f>IF(ISNA(VLOOKUP($B160&amp;K$2,'anno-2016'!$C:$C,1,FALSE)),"",1)</f>
        <v/>
      </c>
      <c r="L160" t="str">
        <f>IF(ISNA(VLOOKUP($B160&amp;L$2,'anno-2016'!$C:$C,1,FALSE)),"",1)</f>
        <v/>
      </c>
      <c r="M160" t="str">
        <f>IF(ISNA(VLOOKUP($B160&amp;M$2,'anno-2016'!$C:$C,1,FALSE)),"",1)</f>
        <v/>
      </c>
      <c r="N160" t="str">
        <f>IF(ISNA(VLOOKUP($B160&amp;N$2,'anno-2016'!$C:$C,1,FALSE)),"",1)</f>
        <v/>
      </c>
      <c r="O160" t="str">
        <f>IF(ISNA(VLOOKUP($B160&amp;O$2,'anno-2016'!$C:$C,1,FALSE)),"",1)</f>
        <v/>
      </c>
      <c r="P160">
        <f t="shared" si="8"/>
        <v>1</v>
      </c>
    </row>
    <row r="161" spans="1:16">
      <c r="A161">
        <f t="shared" si="6"/>
        <v>1</v>
      </c>
      <c r="B161" t="str">
        <f t="shared" si="7"/>
        <v>guerrafausto</v>
      </c>
      <c r="C161" s="5" t="s">
        <v>331</v>
      </c>
      <c r="D161" s="5" t="s">
        <v>462</v>
      </c>
      <c r="E161" s="10">
        <v>160866090</v>
      </c>
      <c r="F161" s="5"/>
      <c r="G161" s="5"/>
      <c r="H161">
        <f>IF(ISNA(VLOOKUP($B161&amp;H$2,'anno-2016'!$C:$C,1,FALSE)),"",1)</f>
        <v>1</v>
      </c>
      <c r="I161">
        <f>IF(ISNA(VLOOKUP($B161&amp;I$2,'anno-2016'!$C:$C,1,FALSE)),"",1)</f>
        <v>1</v>
      </c>
      <c r="J161" t="str">
        <f>IF(ISNA(VLOOKUP($B161&amp;J$2,'anno-2016'!$C:$C,1,FALSE)),"",1)</f>
        <v/>
      </c>
      <c r="K161">
        <f>IF(ISNA(VLOOKUP($B161&amp;K$2,'anno-2016'!$C:$C,1,FALSE)),"",1)</f>
        <v>1</v>
      </c>
      <c r="L161" t="str">
        <f>IF(ISNA(VLOOKUP($B161&amp;L$2,'anno-2016'!$C:$C,1,FALSE)),"",1)</f>
        <v/>
      </c>
      <c r="M161">
        <f>IF(ISNA(VLOOKUP($B161&amp;M$2,'anno-2016'!$C:$C,1,FALSE)),"",1)</f>
        <v>1</v>
      </c>
      <c r="N161" t="str">
        <f>IF(ISNA(VLOOKUP($B161&amp;N$2,'anno-2016'!$C:$C,1,FALSE)),"",1)</f>
        <v/>
      </c>
      <c r="O161" t="str">
        <f>IF(ISNA(VLOOKUP($B161&amp;O$2,'anno-2016'!$C:$C,1,FALSE)),"",1)</f>
        <v/>
      </c>
      <c r="P161">
        <f t="shared" si="8"/>
        <v>4</v>
      </c>
    </row>
    <row r="162" spans="1:16">
      <c r="A162">
        <f t="shared" si="6"/>
        <v>1</v>
      </c>
      <c r="B162" t="str">
        <f t="shared" si="7"/>
        <v>guidimassimo</v>
      </c>
      <c r="C162" s="5" t="s">
        <v>397</v>
      </c>
      <c r="D162" s="5" t="s">
        <v>472</v>
      </c>
      <c r="E162" s="10"/>
      <c r="F162" s="5"/>
      <c r="G162" s="5"/>
      <c r="H162">
        <f>IF(ISNA(VLOOKUP($B162&amp;H$2,'anno-2016'!$C:$C,1,FALSE)),"",1)</f>
        <v>1</v>
      </c>
      <c r="I162">
        <f>IF(ISNA(VLOOKUP($B162&amp;I$2,'anno-2016'!$C:$C,1,FALSE)),"",1)</f>
        <v>1</v>
      </c>
      <c r="J162">
        <f>IF(ISNA(VLOOKUP($B162&amp;J$2,'anno-2016'!$C:$C,1,FALSE)),"",1)</f>
        <v>1</v>
      </c>
      <c r="K162">
        <f>IF(ISNA(VLOOKUP($B162&amp;K$2,'anno-2016'!$C:$C,1,FALSE)),"",1)</f>
        <v>1</v>
      </c>
      <c r="L162">
        <f>IF(ISNA(VLOOKUP($B162&amp;L$2,'anno-2016'!$C:$C,1,FALSE)),"",1)</f>
        <v>1</v>
      </c>
      <c r="M162">
        <f>IF(ISNA(VLOOKUP($B162&amp;M$2,'anno-2016'!$C:$C,1,FALSE)),"",1)</f>
        <v>1</v>
      </c>
      <c r="N162">
        <f>IF(ISNA(VLOOKUP($B162&amp;N$2,'anno-2016'!$C:$C,1,FALSE)),"",1)</f>
        <v>1</v>
      </c>
      <c r="O162">
        <f>IF(ISNA(VLOOKUP($B162&amp;O$2,'anno-2016'!$C:$C,1,FALSE)),"",1)</f>
        <v>1</v>
      </c>
      <c r="P162">
        <f t="shared" si="8"/>
        <v>8</v>
      </c>
    </row>
    <row r="163" spans="1:16">
      <c r="A163">
        <f t="shared" si="6"/>
        <v>1</v>
      </c>
      <c r="B163" t="str">
        <f t="shared" si="7"/>
        <v>guidimatteo</v>
      </c>
      <c r="C163" s="5" t="s">
        <v>725</v>
      </c>
      <c r="D163" s="5" t="s">
        <v>458</v>
      </c>
      <c r="E163" s="10"/>
      <c r="F163" s="11"/>
      <c r="G163" s="5"/>
      <c r="H163" t="str">
        <f>IF(ISNA(VLOOKUP($B163&amp;H$2,'anno-2016'!$C:$C,1,FALSE)),"",1)</f>
        <v/>
      </c>
      <c r="I163">
        <f>IF(ISNA(VLOOKUP($B163&amp;I$2,'anno-2016'!$C:$C,1,FALSE)),"",1)</f>
        <v>1</v>
      </c>
      <c r="J163" t="str">
        <f>IF(ISNA(VLOOKUP($B163&amp;J$2,'anno-2016'!$C:$C,1,FALSE)),"",1)</f>
        <v/>
      </c>
      <c r="K163" t="str">
        <f>IF(ISNA(VLOOKUP($B163&amp;K$2,'anno-2016'!$C:$C,1,FALSE)),"",1)</f>
        <v/>
      </c>
      <c r="L163" t="str">
        <f>IF(ISNA(VLOOKUP($B163&amp;L$2,'anno-2016'!$C:$C,1,FALSE)),"",1)</f>
        <v/>
      </c>
      <c r="M163" t="str">
        <f>IF(ISNA(VLOOKUP($B163&amp;M$2,'anno-2016'!$C:$C,1,FALSE)),"",1)</f>
        <v/>
      </c>
      <c r="N163" t="str">
        <f>IF(ISNA(VLOOKUP($B163&amp;N$2,'anno-2016'!$C:$C,1,FALSE)),"",1)</f>
        <v/>
      </c>
      <c r="O163" t="str">
        <f>IF(ISNA(VLOOKUP($B163&amp;O$2,'anno-2016'!$C:$C,1,FALSE)),"",1)</f>
        <v/>
      </c>
      <c r="P163">
        <f t="shared" si="8"/>
        <v>1</v>
      </c>
    </row>
    <row r="164" spans="1:16">
      <c r="A164">
        <f t="shared" si="6"/>
        <v>1</v>
      </c>
      <c r="B164" t="str">
        <f t="shared" si="7"/>
        <v>guidipaolo</v>
      </c>
      <c r="C164" s="5" t="s">
        <v>432</v>
      </c>
      <c r="D164" s="5" t="s">
        <v>457</v>
      </c>
      <c r="E164" s="10" t="s">
        <v>569</v>
      </c>
      <c r="F164" s="5"/>
      <c r="G164" s="5"/>
      <c r="H164">
        <f>IF(ISNA(VLOOKUP($B164&amp;H$2,'anno-2016'!$C:$C,1,FALSE)),"",1)</f>
        <v>1</v>
      </c>
      <c r="I164" t="str">
        <f>IF(ISNA(VLOOKUP($B164&amp;I$2,'anno-2016'!$C:$C,1,FALSE)),"",1)</f>
        <v/>
      </c>
      <c r="J164" t="str">
        <f>IF(ISNA(VLOOKUP($B164&amp;J$2,'anno-2016'!$C:$C,1,FALSE)),"",1)</f>
        <v/>
      </c>
      <c r="K164" t="str">
        <f>IF(ISNA(VLOOKUP($B164&amp;K$2,'anno-2016'!$C:$C,1,FALSE)),"",1)</f>
        <v/>
      </c>
      <c r="L164" t="str">
        <f>IF(ISNA(VLOOKUP($B164&amp;L$2,'anno-2016'!$C:$C,1,FALSE)),"",1)</f>
        <v/>
      </c>
      <c r="M164" t="str">
        <f>IF(ISNA(VLOOKUP($B164&amp;M$2,'anno-2016'!$C:$C,1,FALSE)),"",1)</f>
        <v/>
      </c>
      <c r="N164" t="str">
        <f>IF(ISNA(VLOOKUP($B164&amp;N$2,'anno-2016'!$C:$C,1,FALSE)),"",1)</f>
        <v/>
      </c>
      <c r="O164" t="str">
        <f>IF(ISNA(VLOOKUP($B164&amp;O$2,'anno-2016'!$C:$C,1,FALSE)),"",1)</f>
        <v/>
      </c>
      <c r="P164">
        <f t="shared" si="8"/>
        <v>1</v>
      </c>
    </row>
    <row r="165" spans="1:16">
      <c r="A165">
        <f t="shared" si="6"/>
        <v>1</v>
      </c>
      <c r="B165" t="str">
        <f t="shared" si="7"/>
        <v>guidiccimatteo</v>
      </c>
      <c r="C165" s="5" t="s">
        <v>408</v>
      </c>
      <c r="D165" s="5" t="s">
        <v>466</v>
      </c>
      <c r="E165" s="10">
        <v>160094670</v>
      </c>
      <c r="F165" s="11" t="s">
        <v>570</v>
      </c>
      <c r="G165" s="5">
        <v>3408368474</v>
      </c>
      <c r="H165">
        <f>IF(ISNA(VLOOKUP($B165&amp;H$2,'anno-2016'!$C:$C,1,FALSE)),"",1)</f>
        <v>1</v>
      </c>
      <c r="I165" t="str">
        <f>IF(ISNA(VLOOKUP($B165&amp;I$2,'anno-2016'!$C:$C,1,FALSE)),"",1)</f>
        <v/>
      </c>
      <c r="J165" t="str">
        <f>IF(ISNA(VLOOKUP($B165&amp;J$2,'anno-2016'!$C:$C,1,FALSE)),"",1)</f>
        <v/>
      </c>
      <c r="K165" t="str">
        <f>IF(ISNA(VLOOKUP($B165&amp;K$2,'anno-2016'!$C:$C,1,FALSE)),"",1)</f>
        <v/>
      </c>
      <c r="L165" t="str">
        <f>IF(ISNA(VLOOKUP($B165&amp;L$2,'anno-2016'!$C:$C,1,FALSE)),"",1)</f>
        <v/>
      </c>
      <c r="M165" t="str">
        <f>IF(ISNA(VLOOKUP($B165&amp;M$2,'anno-2016'!$C:$C,1,FALSE)),"",1)</f>
        <v/>
      </c>
      <c r="N165" t="str">
        <f>IF(ISNA(VLOOKUP($B165&amp;N$2,'anno-2016'!$C:$C,1,FALSE)),"",1)</f>
        <v/>
      </c>
      <c r="O165" t="str">
        <f>IF(ISNA(VLOOKUP($B165&amp;O$2,'anno-2016'!$C:$C,1,FALSE)),"",1)</f>
        <v/>
      </c>
      <c r="P165">
        <f t="shared" si="8"/>
        <v>1</v>
      </c>
    </row>
    <row r="166" spans="1:16">
      <c r="A166">
        <f t="shared" si="6"/>
        <v>1</v>
      </c>
      <c r="B166" t="str">
        <f t="shared" si="7"/>
        <v>hofstetteralberto</v>
      </c>
      <c r="C166" s="5" t="s">
        <v>726</v>
      </c>
      <c r="D166" s="5" t="s">
        <v>464</v>
      </c>
      <c r="E166" s="10">
        <v>7860878</v>
      </c>
      <c r="F166" s="11"/>
      <c r="G166" s="5"/>
      <c r="H166" t="str">
        <f>IF(ISNA(VLOOKUP($B166&amp;H$2,'anno-2016'!$C:$C,1,FALSE)),"",1)</f>
        <v/>
      </c>
      <c r="I166">
        <f>IF(ISNA(VLOOKUP($B166&amp;I$2,'anno-2016'!$C:$C,1,FALSE)),"",1)</f>
        <v>1</v>
      </c>
      <c r="J166" t="str">
        <f>IF(ISNA(VLOOKUP($B166&amp;J$2,'anno-2016'!$C:$C,1,FALSE)),"",1)</f>
        <v/>
      </c>
      <c r="K166" t="str">
        <f>IF(ISNA(VLOOKUP($B166&amp;K$2,'anno-2016'!$C:$C,1,FALSE)),"",1)</f>
        <v/>
      </c>
      <c r="L166" t="str">
        <f>IF(ISNA(VLOOKUP($B166&amp;L$2,'anno-2016'!$C:$C,1,FALSE)),"",1)</f>
        <v/>
      </c>
      <c r="M166" t="str">
        <f>IF(ISNA(VLOOKUP($B166&amp;M$2,'anno-2016'!$C:$C,1,FALSE)),"",1)</f>
        <v/>
      </c>
      <c r="N166" t="str">
        <f>IF(ISNA(VLOOKUP($B166&amp;N$2,'anno-2016'!$C:$C,1,FALSE)),"",1)</f>
        <v/>
      </c>
      <c r="O166" t="str">
        <f>IF(ISNA(VLOOKUP($B166&amp;O$2,'anno-2016'!$C:$C,1,FALSE)),"",1)</f>
        <v/>
      </c>
      <c r="P166">
        <f t="shared" si="8"/>
        <v>1</v>
      </c>
    </row>
    <row r="167" spans="1:16">
      <c r="A167">
        <f t="shared" si="6"/>
        <v>1</v>
      </c>
      <c r="B167" t="str">
        <f t="shared" si="7"/>
        <v>imminasolamattia</v>
      </c>
      <c r="C167" s="5" t="s">
        <v>414</v>
      </c>
      <c r="D167" s="5" t="s">
        <v>479</v>
      </c>
      <c r="E167" s="10">
        <v>7838065</v>
      </c>
      <c r="F167" s="11" t="s">
        <v>571</v>
      </c>
      <c r="G167" s="5">
        <v>3488663256</v>
      </c>
      <c r="H167">
        <f>IF(ISNA(VLOOKUP($B167&amp;H$2,'anno-2016'!$C:$C,1,FALSE)),"",1)</f>
        <v>1</v>
      </c>
      <c r="I167" t="str">
        <f>IF(ISNA(VLOOKUP($B167&amp;I$2,'anno-2016'!$C:$C,1,FALSE)),"",1)</f>
        <v/>
      </c>
      <c r="J167" t="str">
        <f>IF(ISNA(VLOOKUP($B167&amp;J$2,'anno-2016'!$C:$C,1,FALSE)),"",1)</f>
        <v/>
      </c>
      <c r="K167" t="str">
        <f>IF(ISNA(VLOOKUP($B167&amp;K$2,'anno-2016'!$C:$C,1,FALSE)),"",1)</f>
        <v/>
      </c>
      <c r="L167" t="str">
        <f>IF(ISNA(VLOOKUP($B167&amp;L$2,'anno-2016'!$C:$C,1,FALSE)),"",1)</f>
        <v/>
      </c>
      <c r="M167" t="str">
        <f>IF(ISNA(VLOOKUP($B167&amp;M$2,'anno-2016'!$C:$C,1,FALSE)),"",1)</f>
        <v/>
      </c>
      <c r="N167" t="str">
        <f>IF(ISNA(VLOOKUP($B167&amp;N$2,'anno-2016'!$C:$C,1,FALSE)),"",1)</f>
        <v/>
      </c>
      <c r="O167" t="str">
        <f>IF(ISNA(VLOOKUP($B167&amp;O$2,'anno-2016'!$C:$C,1,FALSE)),"",1)</f>
        <v/>
      </c>
      <c r="P167">
        <f t="shared" si="8"/>
        <v>1</v>
      </c>
    </row>
    <row r="168" spans="1:16">
      <c r="A168">
        <f t="shared" si="6"/>
        <v>1</v>
      </c>
      <c r="B168" t="str">
        <f t="shared" si="7"/>
        <v>lauriamarco</v>
      </c>
      <c r="C168" s="5" t="s">
        <v>387</v>
      </c>
      <c r="D168" s="5" t="s">
        <v>458</v>
      </c>
      <c r="E168" s="10"/>
      <c r="F168" s="11" t="s">
        <v>572</v>
      </c>
      <c r="G168" s="5">
        <v>3471622505</v>
      </c>
      <c r="H168">
        <f>IF(ISNA(VLOOKUP($B168&amp;H$2,'anno-2016'!$C:$C,1,FALSE)),"",1)</f>
        <v>1</v>
      </c>
      <c r="I168">
        <f>IF(ISNA(VLOOKUP($B168&amp;I$2,'anno-2016'!$C:$C,1,FALSE)),"",1)</f>
        <v>1</v>
      </c>
      <c r="J168" t="str">
        <f>IF(ISNA(VLOOKUP($B168&amp;J$2,'anno-2016'!$C:$C,1,FALSE)),"",1)</f>
        <v/>
      </c>
      <c r="K168" t="str">
        <f>IF(ISNA(VLOOKUP($B168&amp;K$2,'anno-2016'!$C:$C,1,FALSE)),"",1)</f>
        <v/>
      </c>
      <c r="L168" t="str">
        <f>IF(ISNA(VLOOKUP($B168&amp;L$2,'anno-2016'!$C:$C,1,FALSE)),"",1)</f>
        <v/>
      </c>
      <c r="M168" t="str">
        <f>IF(ISNA(VLOOKUP($B168&amp;M$2,'anno-2016'!$C:$C,1,FALSE)),"",1)</f>
        <v/>
      </c>
      <c r="N168" t="str">
        <f>IF(ISNA(VLOOKUP($B168&amp;N$2,'anno-2016'!$C:$C,1,FALSE)),"",1)</f>
        <v/>
      </c>
      <c r="O168" t="str">
        <f>IF(ISNA(VLOOKUP($B168&amp;O$2,'anno-2016'!$C:$C,1,FALSE)),"",1)</f>
        <v/>
      </c>
      <c r="P168">
        <f t="shared" si="8"/>
        <v>2</v>
      </c>
    </row>
    <row r="169" spans="1:16">
      <c r="A169">
        <f t="shared" si="6"/>
        <v>1</v>
      </c>
      <c r="B169" t="str">
        <f t="shared" si="7"/>
        <v>lenaandrea</v>
      </c>
      <c r="C169" s="5" t="s">
        <v>727</v>
      </c>
      <c r="D169" s="5" t="s">
        <v>458</v>
      </c>
      <c r="E169" s="10"/>
      <c r="F169" s="11"/>
      <c r="G169" s="5"/>
      <c r="H169" t="str">
        <f>IF(ISNA(VLOOKUP($B169&amp;H$2,'anno-2016'!$C:$C,1,FALSE)),"",1)</f>
        <v/>
      </c>
      <c r="I169">
        <f>IF(ISNA(VLOOKUP($B169&amp;I$2,'anno-2016'!$C:$C,1,FALSE)),"",1)</f>
        <v>1</v>
      </c>
      <c r="J169" t="str">
        <f>IF(ISNA(VLOOKUP($B169&amp;J$2,'anno-2016'!$C:$C,1,FALSE)),"",1)</f>
        <v/>
      </c>
      <c r="K169" t="str">
        <f>IF(ISNA(VLOOKUP($B169&amp;K$2,'anno-2016'!$C:$C,1,FALSE)),"",1)</f>
        <v/>
      </c>
      <c r="L169" t="str">
        <f>IF(ISNA(VLOOKUP($B169&amp;L$2,'anno-2016'!$C:$C,1,FALSE)),"",1)</f>
        <v/>
      </c>
      <c r="M169" t="str">
        <f>IF(ISNA(VLOOKUP($B169&amp;M$2,'anno-2016'!$C:$C,1,FALSE)),"",1)</f>
        <v/>
      </c>
      <c r="N169" t="str">
        <f>IF(ISNA(VLOOKUP($B169&amp;N$2,'anno-2016'!$C:$C,1,FALSE)),"",1)</f>
        <v/>
      </c>
      <c r="O169" t="str">
        <f>IF(ISNA(VLOOKUP($B169&amp;O$2,'anno-2016'!$C:$C,1,FALSE)),"",1)</f>
        <v/>
      </c>
      <c r="P169">
        <f t="shared" si="8"/>
        <v>1</v>
      </c>
    </row>
    <row r="170" spans="1:16">
      <c r="A170">
        <f t="shared" si="6"/>
        <v>1</v>
      </c>
      <c r="B170" t="str">
        <f t="shared" si="7"/>
        <v>leonardialex</v>
      </c>
      <c r="C170" s="5" t="s">
        <v>282</v>
      </c>
      <c r="D170" s="5" t="s">
        <v>476</v>
      </c>
      <c r="E170" s="10">
        <v>160969954</v>
      </c>
      <c r="F170" s="5"/>
      <c r="G170" s="5"/>
      <c r="H170">
        <f>IF(ISNA(VLOOKUP($B170&amp;H$2,'anno-2016'!$C:$C,1,FALSE)),"",1)</f>
        <v>1</v>
      </c>
      <c r="I170">
        <f>IF(ISNA(VLOOKUP($B170&amp;I$2,'anno-2016'!$C:$C,1,FALSE)),"",1)</f>
        <v>1</v>
      </c>
      <c r="J170" t="str">
        <f>IF(ISNA(VLOOKUP($B170&amp;J$2,'anno-2016'!$C:$C,1,FALSE)),"",1)</f>
        <v/>
      </c>
      <c r="K170">
        <f>IF(ISNA(VLOOKUP($B170&amp;K$2,'anno-2016'!$C:$C,1,FALSE)),"",1)</f>
        <v>1</v>
      </c>
      <c r="L170" t="str">
        <f>IF(ISNA(VLOOKUP($B170&amp;L$2,'anno-2016'!$C:$C,1,FALSE)),"",1)</f>
        <v/>
      </c>
      <c r="M170" t="str">
        <f>IF(ISNA(VLOOKUP($B170&amp;M$2,'anno-2016'!$C:$C,1,FALSE)),"",1)</f>
        <v/>
      </c>
      <c r="N170" t="str">
        <f>IF(ISNA(VLOOKUP($B170&amp;N$2,'anno-2016'!$C:$C,1,FALSE)),"",1)</f>
        <v/>
      </c>
      <c r="O170" t="str">
        <f>IF(ISNA(VLOOKUP($B170&amp;O$2,'anno-2016'!$C:$C,1,FALSE)),"",1)</f>
        <v/>
      </c>
      <c r="P170">
        <f t="shared" si="8"/>
        <v>3</v>
      </c>
    </row>
    <row r="171" spans="1:16">
      <c r="A171">
        <f t="shared" si="6"/>
        <v>1</v>
      </c>
      <c r="B171" t="str">
        <f t="shared" si="7"/>
        <v>ligimarco</v>
      </c>
      <c r="C171" s="5" t="s">
        <v>388</v>
      </c>
      <c r="D171" s="5" t="s">
        <v>646</v>
      </c>
      <c r="E171" s="10" t="s">
        <v>573</v>
      </c>
      <c r="F171" s="5"/>
      <c r="G171" s="5"/>
      <c r="H171">
        <f>IF(ISNA(VLOOKUP($B171&amp;H$2,'anno-2016'!$C:$C,1,FALSE)),"",1)</f>
        <v>1</v>
      </c>
      <c r="I171" t="str">
        <f>IF(ISNA(VLOOKUP($B171&amp;I$2,'anno-2016'!$C:$C,1,FALSE)),"",1)</f>
        <v/>
      </c>
      <c r="J171" t="str">
        <f>IF(ISNA(VLOOKUP($B171&amp;J$2,'anno-2016'!$C:$C,1,FALSE)),"",1)</f>
        <v/>
      </c>
      <c r="K171" t="str">
        <f>IF(ISNA(VLOOKUP($B171&amp;K$2,'anno-2016'!$C:$C,1,FALSE)),"",1)</f>
        <v/>
      </c>
      <c r="L171">
        <f>IF(ISNA(VLOOKUP($B171&amp;L$2,'anno-2016'!$C:$C,1,FALSE)),"",1)</f>
        <v>1</v>
      </c>
      <c r="M171" t="str">
        <f>IF(ISNA(VLOOKUP($B171&amp;M$2,'anno-2016'!$C:$C,1,FALSE)),"",1)</f>
        <v/>
      </c>
      <c r="N171" t="str">
        <f>IF(ISNA(VLOOKUP($B171&amp;N$2,'anno-2016'!$C:$C,1,FALSE)),"",1)</f>
        <v/>
      </c>
      <c r="O171">
        <f>IF(ISNA(VLOOKUP($B171&amp;O$2,'anno-2016'!$C:$C,1,FALSE)),"",1)</f>
        <v>1</v>
      </c>
      <c r="P171">
        <f t="shared" si="8"/>
        <v>3</v>
      </c>
    </row>
    <row r="172" spans="1:16">
      <c r="A172">
        <f t="shared" si="6"/>
        <v>1</v>
      </c>
      <c r="B172" t="str">
        <f t="shared" si="7"/>
        <v>limafrancesco</v>
      </c>
      <c r="C172" s="5" t="s">
        <v>728</v>
      </c>
      <c r="D172" s="5" t="s">
        <v>458</v>
      </c>
      <c r="E172" s="10"/>
      <c r="F172" s="5"/>
      <c r="G172" s="5"/>
      <c r="H172" t="str">
        <f>IF(ISNA(VLOOKUP($B172&amp;H$2,'anno-2016'!$C:$C,1,FALSE)),"",1)</f>
        <v/>
      </c>
      <c r="I172">
        <f>IF(ISNA(VLOOKUP($B172&amp;I$2,'anno-2016'!$C:$C,1,FALSE)),"",1)</f>
        <v>1</v>
      </c>
      <c r="J172" t="str">
        <f>IF(ISNA(VLOOKUP($B172&amp;J$2,'anno-2016'!$C:$C,1,FALSE)),"",1)</f>
        <v/>
      </c>
      <c r="K172" t="str">
        <f>IF(ISNA(VLOOKUP($B172&amp;K$2,'anno-2016'!$C:$C,1,FALSE)),"",1)</f>
        <v/>
      </c>
      <c r="L172" t="str">
        <f>IF(ISNA(VLOOKUP($B172&amp;L$2,'anno-2016'!$C:$C,1,FALSE)),"",1)</f>
        <v/>
      </c>
      <c r="M172" t="str">
        <f>IF(ISNA(VLOOKUP($B172&amp;M$2,'anno-2016'!$C:$C,1,FALSE)),"",1)</f>
        <v/>
      </c>
      <c r="N172" t="str">
        <f>IF(ISNA(VLOOKUP($B172&amp;N$2,'anno-2016'!$C:$C,1,FALSE)),"",1)</f>
        <v/>
      </c>
      <c r="O172" t="str">
        <f>IF(ISNA(VLOOKUP($B172&amp;O$2,'anno-2016'!$C:$C,1,FALSE)),"",1)</f>
        <v/>
      </c>
      <c r="P172">
        <f t="shared" si="8"/>
        <v>1</v>
      </c>
    </row>
    <row r="173" spans="1:16">
      <c r="A173">
        <f t="shared" si="6"/>
        <v>1</v>
      </c>
      <c r="B173" t="str">
        <f t="shared" si="7"/>
        <v>lindigiovanni</v>
      </c>
      <c r="C173" s="5" t="s">
        <v>729</v>
      </c>
      <c r="D173" s="5" t="s">
        <v>458</v>
      </c>
      <c r="E173" s="10"/>
      <c r="F173" s="11"/>
      <c r="G173" s="5"/>
      <c r="H173" t="str">
        <f>IF(ISNA(VLOOKUP($B173&amp;H$2,'anno-2016'!$C:$C,1,FALSE)),"",1)</f>
        <v/>
      </c>
      <c r="I173">
        <f>IF(ISNA(VLOOKUP($B173&amp;I$2,'anno-2016'!$C:$C,1,FALSE)),"",1)</f>
        <v>1</v>
      </c>
      <c r="J173" t="str">
        <f>IF(ISNA(VLOOKUP($B173&amp;J$2,'anno-2016'!$C:$C,1,FALSE)),"",1)</f>
        <v/>
      </c>
      <c r="K173" t="str">
        <f>IF(ISNA(VLOOKUP($B173&amp;K$2,'anno-2016'!$C:$C,1,FALSE)),"",1)</f>
        <v/>
      </c>
      <c r="L173" t="str">
        <f>IF(ISNA(VLOOKUP($B173&amp;L$2,'anno-2016'!$C:$C,1,FALSE)),"",1)</f>
        <v/>
      </c>
      <c r="M173" t="str">
        <f>IF(ISNA(VLOOKUP($B173&amp;M$2,'anno-2016'!$C:$C,1,FALSE)),"",1)</f>
        <v/>
      </c>
      <c r="N173" t="str">
        <f>IF(ISNA(VLOOKUP($B173&amp;N$2,'anno-2016'!$C:$C,1,FALSE)),"",1)</f>
        <v/>
      </c>
      <c r="O173" t="str">
        <f>IF(ISNA(VLOOKUP($B173&amp;O$2,'anno-2016'!$C:$C,1,FALSE)),"",1)</f>
        <v/>
      </c>
      <c r="P173">
        <f t="shared" si="8"/>
        <v>1</v>
      </c>
    </row>
    <row r="174" spans="1:16">
      <c r="A174">
        <f t="shared" si="6"/>
        <v>1</v>
      </c>
      <c r="B174" t="str">
        <f t="shared" si="7"/>
        <v>liviantonello</v>
      </c>
      <c r="C174" s="5" t="s">
        <v>291</v>
      </c>
      <c r="D174" s="5" t="s">
        <v>467</v>
      </c>
      <c r="E174" s="10"/>
      <c r="F174" s="11" t="s">
        <v>574</v>
      </c>
      <c r="G174" s="5">
        <v>3383875695</v>
      </c>
      <c r="H174">
        <f>IF(ISNA(VLOOKUP($B174&amp;H$2,'anno-2016'!$C:$C,1,FALSE)),"",1)</f>
        <v>1</v>
      </c>
      <c r="I174">
        <f>IF(ISNA(VLOOKUP($B174&amp;I$2,'anno-2016'!$C:$C,1,FALSE)),"",1)</f>
        <v>1</v>
      </c>
      <c r="J174">
        <f>IF(ISNA(VLOOKUP($B174&amp;J$2,'anno-2016'!$C:$C,1,FALSE)),"",1)</f>
        <v>1</v>
      </c>
      <c r="K174">
        <f>IF(ISNA(VLOOKUP($B174&amp;K$2,'anno-2016'!$C:$C,1,FALSE)),"",1)</f>
        <v>1</v>
      </c>
      <c r="L174">
        <f>IF(ISNA(VLOOKUP($B174&amp;L$2,'anno-2016'!$C:$C,1,FALSE)),"",1)</f>
        <v>1</v>
      </c>
      <c r="M174">
        <f>IF(ISNA(VLOOKUP($B174&amp;M$2,'anno-2016'!$C:$C,1,FALSE)),"",1)</f>
        <v>1</v>
      </c>
      <c r="N174">
        <f>IF(ISNA(VLOOKUP($B174&amp;N$2,'anno-2016'!$C:$C,1,FALSE)),"",1)</f>
        <v>1</v>
      </c>
      <c r="O174">
        <f>IF(ISNA(VLOOKUP($B174&amp;O$2,'anno-2016'!$C:$C,1,FALSE)),"",1)</f>
        <v>1</v>
      </c>
      <c r="P174">
        <f t="shared" si="8"/>
        <v>8</v>
      </c>
    </row>
    <row r="175" spans="1:16">
      <c r="A175">
        <f t="shared" si="6"/>
        <v>1</v>
      </c>
      <c r="B175" t="str">
        <f t="shared" si="7"/>
        <v>lunghisimone</v>
      </c>
      <c r="C175" s="5" t="s">
        <v>444</v>
      </c>
      <c r="D175" s="5" t="s">
        <v>457</v>
      </c>
      <c r="E175" s="10" t="s">
        <v>575</v>
      </c>
      <c r="F175" s="5"/>
      <c r="G175" s="5">
        <v>3395405562</v>
      </c>
      <c r="H175">
        <f>IF(ISNA(VLOOKUP($B175&amp;H$2,'anno-2016'!$C:$C,1,FALSE)),"",1)</f>
        <v>1</v>
      </c>
      <c r="I175" t="str">
        <f>IF(ISNA(VLOOKUP($B175&amp;I$2,'anno-2016'!$C:$C,1,FALSE)),"",1)</f>
        <v/>
      </c>
      <c r="J175">
        <f>IF(ISNA(VLOOKUP($B175&amp;J$2,'anno-2016'!$C:$C,1,FALSE)),"",1)</f>
        <v>1</v>
      </c>
      <c r="K175" t="str">
        <f>IF(ISNA(VLOOKUP($B175&amp;K$2,'anno-2016'!$C:$C,1,FALSE)),"",1)</f>
        <v/>
      </c>
      <c r="L175" t="str">
        <f>IF(ISNA(VLOOKUP($B175&amp;L$2,'anno-2016'!$C:$C,1,FALSE)),"",1)</f>
        <v/>
      </c>
      <c r="M175" t="str">
        <f>IF(ISNA(VLOOKUP($B175&amp;M$2,'anno-2016'!$C:$C,1,FALSE)),"",1)</f>
        <v/>
      </c>
      <c r="N175" t="str">
        <f>IF(ISNA(VLOOKUP($B175&amp;N$2,'anno-2016'!$C:$C,1,FALSE)),"",1)</f>
        <v/>
      </c>
      <c r="O175" t="str">
        <f>IF(ISNA(VLOOKUP($B175&amp;O$2,'anno-2016'!$C:$C,1,FALSE)),"",1)</f>
        <v/>
      </c>
      <c r="P175">
        <f t="shared" si="8"/>
        <v>2</v>
      </c>
    </row>
    <row r="176" spans="1:16">
      <c r="A176">
        <f t="shared" si="6"/>
        <v>1</v>
      </c>
      <c r="B176" t="str">
        <f t="shared" si="7"/>
        <v>maggioliandrea</v>
      </c>
      <c r="C176" s="5" t="s">
        <v>730</v>
      </c>
      <c r="D176" s="5" t="s">
        <v>458</v>
      </c>
      <c r="E176" s="10"/>
      <c r="F176" s="11"/>
      <c r="G176" s="5"/>
      <c r="H176" t="str">
        <f>IF(ISNA(VLOOKUP($B176&amp;H$2,'anno-2016'!$C:$C,1,FALSE)),"",1)</f>
        <v/>
      </c>
      <c r="I176">
        <f>IF(ISNA(VLOOKUP($B176&amp;I$2,'anno-2016'!$C:$C,1,FALSE)),"",1)</f>
        <v>1</v>
      </c>
      <c r="J176" t="str">
        <f>IF(ISNA(VLOOKUP($B176&amp;J$2,'anno-2016'!$C:$C,1,FALSE)),"",1)</f>
        <v/>
      </c>
      <c r="K176" t="str">
        <f>IF(ISNA(VLOOKUP($B176&amp;K$2,'anno-2016'!$C:$C,1,FALSE)),"",1)</f>
        <v/>
      </c>
      <c r="L176" t="str">
        <f>IF(ISNA(VLOOKUP($B176&amp;L$2,'anno-2016'!$C:$C,1,FALSE)),"",1)</f>
        <v/>
      </c>
      <c r="M176" t="str">
        <f>IF(ISNA(VLOOKUP($B176&amp;M$2,'anno-2016'!$C:$C,1,FALSE)),"",1)</f>
        <v/>
      </c>
      <c r="N176" t="str">
        <f>IF(ISNA(VLOOKUP($B176&amp;N$2,'anno-2016'!$C:$C,1,FALSE)),"",1)</f>
        <v/>
      </c>
      <c r="O176" t="str">
        <f>IF(ISNA(VLOOKUP($B176&amp;O$2,'anno-2016'!$C:$C,1,FALSE)),"",1)</f>
        <v/>
      </c>
      <c r="P176">
        <f t="shared" si="8"/>
        <v>1</v>
      </c>
    </row>
    <row r="177" spans="1:16">
      <c r="A177">
        <f t="shared" si="6"/>
        <v>1</v>
      </c>
      <c r="B177" t="str">
        <f t="shared" si="7"/>
        <v>maggioliermanno</v>
      </c>
      <c r="C177" s="5" t="s">
        <v>322</v>
      </c>
      <c r="D177" s="5" t="s">
        <v>458</v>
      </c>
      <c r="E177" s="10"/>
      <c r="F177" s="5"/>
      <c r="G177" s="5">
        <v>3478868144</v>
      </c>
      <c r="H177">
        <f>IF(ISNA(VLOOKUP($B177&amp;H$2,'anno-2016'!$C:$C,1,FALSE)),"",1)</f>
        <v>1</v>
      </c>
      <c r="I177" t="str">
        <f>IF(ISNA(VLOOKUP($B177&amp;I$2,'anno-2016'!$C:$C,1,FALSE)),"",1)</f>
        <v/>
      </c>
      <c r="J177" t="str">
        <f>IF(ISNA(VLOOKUP($B177&amp;J$2,'anno-2016'!$C:$C,1,FALSE)),"",1)</f>
        <v/>
      </c>
      <c r="K177">
        <f>IF(ISNA(VLOOKUP($B177&amp;K$2,'anno-2016'!$C:$C,1,FALSE)),"",1)</f>
        <v>1</v>
      </c>
      <c r="L177">
        <f>IF(ISNA(VLOOKUP($B177&amp;L$2,'anno-2016'!$C:$C,1,FALSE)),"",1)</f>
        <v>1</v>
      </c>
      <c r="M177" t="str">
        <f>IF(ISNA(VLOOKUP($B177&amp;M$2,'anno-2016'!$C:$C,1,FALSE)),"",1)</f>
        <v/>
      </c>
      <c r="N177" t="str">
        <f>IF(ISNA(VLOOKUP($B177&amp;N$2,'anno-2016'!$C:$C,1,FALSE)),"",1)</f>
        <v/>
      </c>
      <c r="O177">
        <f>IF(ISNA(VLOOKUP($B177&amp;O$2,'anno-2016'!$C:$C,1,FALSE)),"",1)</f>
        <v>1</v>
      </c>
      <c r="P177">
        <f t="shared" si="8"/>
        <v>4</v>
      </c>
    </row>
    <row r="178" spans="1:16">
      <c r="A178">
        <f t="shared" si="6"/>
        <v>1</v>
      </c>
      <c r="B178" t="str">
        <f t="shared" si="7"/>
        <v>magnanipaolo</v>
      </c>
      <c r="C178" s="5" t="s">
        <v>731</v>
      </c>
      <c r="D178" s="5" t="s">
        <v>472</v>
      </c>
      <c r="E178" s="10"/>
      <c r="F178" s="11"/>
      <c r="G178" s="5"/>
      <c r="H178" t="str">
        <f>IF(ISNA(VLOOKUP($B178&amp;H$2,'anno-2016'!$C:$C,1,FALSE)),"",1)</f>
        <v/>
      </c>
      <c r="I178">
        <f>IF(ISNA(VLOOKUP($B178&amp;I$2,'anno-2016'!$C:$C,1,FALSE)),"",1)</f>
        <v>1</v>
      </c>
      <c r="J178" t="str">
        <f>IF(ISNA(VLOOKUP($B178&amp;J$2,'anno-2016'!$C:$C,1,FALSE)),"",1)</f>
        <v/>
      </c>
      <c r="K178" t="str">
        <f>IF(ISNA(VLOOKUP($B178&amp;K$2,'anno-2016'!$C:$C,1,FALSE)),"",1)</f>
        <v/>
      </c>
      <c r="L178" t="str">
        <f>IF(ISNA(VLOOKUP($B178&amp;L$2,'anno-2016'!$C:$C,1,FALSE)),"",1)</f>
        <v/>
      </c>
      <c r="M178" t="str">
        <f>IF(ISNA(VLOOKUP($B178&amp;M$2,'anno-2016'!$C:$C,1,FALSE)),"",1)</f>
        <v/>
      </c>
      <c r="N178" t="str">
        <f>IF(ISNA(VLOOKUP($B178&amp;N$2,'anno-2016'!$C:$C,1,FALSE)),"",1)</f>
        <v/>
      </c>
      <c r="O178" t="str">
        <f>IF(ISNA(VLOOKUP($B178&amp;O$2,'anno-2016'!$C:$C,1,FALSE)),"",1)</f>
        <v/>
      </c>
      <c r="P178">
        <f t="shared" si="8"/>
        <v>1</v>
      </c>
    </row>
    <row r="179" spans="1:16">
      <c r="A179">
        <f t="shared" si="6"/>
        <v>1</v>
      </c>
      <c r="B179" t="str">
        <f t="shared" si="7"/>
        <v>mainardiandrea</v>
      </c>
      <c r="C179" s="5" t="s">
        <v>286</v>
      </c>
      <c r="D179" s="5" t="s">
        <v>480</v>
      </c>
      <c r="E179" s="10"/>
      <c r="F179" s="5"/>
      <c r="G179" s="5"/>
      <c r="H179">
        <f>IF(ISNA(VLOOKUP($B179&amp;H$2,'anno-2016'!$C:$C,1,FALSE)),"",1)</f>
        <v>1</v>
      </c>
      <c r="I179">
        <f>IF(ISNA(VLOOKUP($B179&amp;I$2,'anno-2016'!$C:$C,1,FALSE)),"",1)</f>
        <v>1</v>
      </c>
      <c r="J179" t="str">
        <f>IF(ISNA(VLOOKUP($B179&amp;J$2,'anno-2016'!$C:$C,1,FALSE)),"",1)</f>
        <v/>
      </c>
      <c r="K179" t="str">
        <f>IF(ISNA(VLOOKUP($B179&amp;K$2,'anno-2016'!$C:$C,1,FALSE)),"",1)</f>
        <v/>
      </c>
      <c r="L179" t="str">
        <f>IF(ISNA(VLOOKUP($B179&amp;L$2,'anno-2016'!$C:$C,1,FALSE)),"",1)</f>
        <v/>
      </c>
      <c r="M179" t="str">
        <f>IF(ISNA(VLOOKUP($B179&amp;M$2,'anno-2016'!$C:$C,1,FALSE)),"",1)</f>
        <v/>
      </c>
      <c r="N179" t="str">
        <f>IF(ISNA(VLOOKUP($B179&amp;N$2,'anno-2016'!$C:$C,1,FALSE)),"",1)</f>
        <v/>
      </c>
      <c r="O179" t="str">
        <f>IF(ISNA(VLOOKUP($B179&amp;O$2,'anno-2016'!$C:$C,1,FALSE)),"",1)</f>
        <v/>
      </c>
      <c r="P179">
        <f t="shared" si="8"/>
        <v>2</v>
      </c>
    </row>
    <row r="180" spans="1:16">
      <c r="A180">
        <f t="shared" si="6"/>
        <v>1</v>
      </c>
      <c r="B180" t="str">
        <f t="shared" si="7"/>
        <v>mancinigiorgio</v>
      </c>
      <c r="C180" s="5" t="s">
        <v>358</v>
      </c>
      <c r="D180" s="5" t="s">
        <v>473</v>
      </c>
      <c r="E180" s="10"/>
      <c r="F180" s="11" t="s">
        <v>576</v>
      </c>
      <c r="G180" s="5">
        <v>3395426208</v>
      </c>
      <c r="H180">
        <f>IF(ISNA(VLOOKUP($B180&amp;H$2,'anno-2016'!$C:$C,1,FALSE)),"",1)</f>
        <v>1</v>
      </c>
      <c r="I180" t="str">
        <f>IF(ISNA(VLOOKUP($B180&amp;I$2,'anno-2016'!$C:$C,1,FALSE)),"",1)</f>
        <v/>
      </c>
      <c r="J180" t="str">
        <f>IF(ISNA(VLOOKUP($B180&amp;J$2,'anno-2016'!$C:$C,1,FALSE)),"",1)</f>
        <v/>
      </c>
      <c r="K180" t="str">
        <f>IF(ISNA(VLOOKUP($B180&amp;K$2,'anno-2016'!$C:$C,1,FALSE)),"",1)</f>
        <v/>
      </c>
      <c r="L180" t="str">
        <f>IF(ISNA(VLOOKUP($B180&amp;L$2,'anno-2016'!$C:$C,1,FALSE)),"",1)</f>
        <v/>
      </c>
      <c r="M180">
        <f>IF(ISNA(VLOOKUP($B180&amp;M$2,'anno-2016'!$C:$C,1,FALSE)),"",1)</f>
        <v>1</v>
      </c>
      <c r="N180" t="str">
        <f>IF(ISNA(VLOOKUP($B180&amp;N$2,'anno-2016'!$C:$C,1,FALSE)),"",1)</f>
        <v/>
      </c>
      <c r="O180" t="str">
        <f>IF(ISNA(VLOOKUP($B180&amp;O$2,'anno-2016'!$C:$C,1,FALSE)),"",1)</f>
        <v/>
      </c>
      <c r="P180">
        <f t="shared" si="8"/>
        <v>2</v>
      </c>
    </row>
    <row r="181" spans="1:16">
      <c r="A181">
        <f t="shared" si="6"/>
        <v>1</v>
      </c>
      <c r="B181" t="str">
        <f t="shared" si="7"/>
        <v>mandolesialessandro</v>
      </c>
      <c r="C181" s="5" t="s">
        <v>732</v>
      </c>
      <c r="D181" s="5" t="s">
        <v>657</v>
      </c>
      <c r="E181" s="10"/>
      <c r="F181" s="11"/>
      <c r="G181" s="5"/>
      <c r="H181" t="str">
        <f>IF(ISNA(VLOOKUP($B181&amp;H$2,'anno-2016'!$C:$C,1,FALSE)),"",1)</f>
        <v/>
      </c>
      <c r="I181">
        <f>IF(ISNA(VLOOKUP($B181&amp;I$2,'anno-2016'!$C:$C,1,FALSE)),"",1)</f>
        <v>1</v>
      </c>
      <c r="J181" t="str">
        <f>IF(ISNA(VLOOKUP($B181&amp;J$2,'anno-2016'!$C:$C,1,FALSE)),"",1)</f>
        <v/>
      </c>
      <c r="K181" t="str">
        <f>IF(ISNA(VLOOKUP($B181&amp;K$2,'anno-2016'!$C:$C,1,FALSE)),"",1)</f>
        <v/>
      </c>
      <c r="L181" t="str">
        <f>IF(ISNA(VLOOKUP($B181&amp;L$2,'anno-2016'!$C:$C,1,FALSE)),"",1)</f>
        <v/>
      </c>
      <c r="M181" t="str">
        <f>IF(ISNA(VLOOKUP($B181&amp;M$2,'anno-2016'!$C:$C,1,FALSE)),"",1)</f>
        <v/>
      </c>
      <c r="N181" t="str">
        <f>IF(ISNA(VLOOKUP($B181&amp;N$2,'anno-2016'!$C:$C,1,FALSE)),"",1)</f>
        <v/>
      </c>
      <c r="O181" t="str">
        <f>IF(ISNA(VLOOKUP($B181&amp;O$2,'anno-2016'!$C:$C,1,FALSE)),"",1)</f>
        <v/>
      </c>
      <c r="P181">
        <f t="shared" si="8"/>
        <v>1</v>
      </c>
    </row>
    <row r="182" spans="1:16">
      <c r="A182">
        <f t="shared" si="6"/>
        <v>1</v>
      </c>
      <c r="B182" t="str">
        <f t="shared" si="7"/>
        <v>mannaroberto</v>
      </c>
      <c r="C182" s="5" t="s">
        <v>437</v>
      </c>
      <c r="D182" s="5" t="s">
        <v>477</v>
      </c>
      <c r="E182" s="10"/>
      <c r="F182" s="11" t="s">
        <v>563</v>
      </c>
      <c r="G182" s="5"/>
      <c r="H182">
        <f>IF(ISNA(VLOOKUP($B182&amp;H$2,'anno-2016'!$C:$C,1,FALSE)),"",1)</f>
        <v>1</v>
      </c>
      <c r="I182" t="str">
        <f>IF(ISNA(VLOOKUP($B182&amp;I$2,'anno-2016'!$C:$C,1,FALSE)),"",1)</f>
        <v/>
      </c>
      <c r="J182" t="str">
        <f>IF(ISNA(VLOOKUP($B182&amp;J$2,'anno-2016'!$C:$C,1,FALSE)),"",1)</f>
        <v/>
      </c>
      <c r="K182" t="str">
        <f>IF(ISNA(VLOOKUP($B182&amp;K$2,'anno-2016'!$C:$C,1,FALSE)),"",1)</f>
        <v/>
      </c>
      <c r="L182" t="str">
        <f>IF(ISNA(VLOOKUP($B182&amp;L$2,'anno-2016'!$C:$C,1,FALSE)),"",1)</f>
        <v/>
      </c>
      <c r="M182" t="str">
        <f>IF(ISNA(VLOOKUP($B182&amp;M$2,'anno-2016'!$C:$C,1,FALSE)),"",1)</f>
        <v/>
      </c>
      <c r="N182" t="str">
        <f>IF(ISNA(VLOOKUP($B182&amp;N$2,'anno-2016'!$C:$C,1,FALSE)),"",1)</f>
        <v/>
      </c>
      <c r="O182" t="str">
        <f>IF(ISNA(VLOOKUP($B182&amp;O$2,'anno-2016'!$C:$C,1,FALSE)),"",1)</f>
        <v/>
      </c>
      <c r="P182">
        <f t="shared" si="8"/>
        <v>1</v>
      </c>
    </row>
    <row r="183" spans="1:16">
      <c r="A183">
        <f t="shared" si="6"/>
        <v>1</v>
      </c>
      <c r="B183" t="str">
        <f t="shared" si="7"/>
        <v>marianoilenia</v>
      </c>
      <c r="C183" s="5" t="s">
        <v>367</v>
      </c>
      <c r="D183" s="5" t="s">
        <v>457</v>
      </c>
      <c r="E183" s="10">
        <v>160067948</v>
      </c>
      <c r="F183" s="5"/>
      <c r="G183" s="5"/>
      <c r="H183">
        <f>IF(ISNA(VLOOKUP($B183&amp;H$2,'anno-2016'!$C:$C,1,FALSE)),"",1)</f>
        <v>1</v>
      </c>
      <c r="I183" t="str">
        <f>IF(ISNA(VLOOKUP($B183&amp;I$2,'anno-2016'!$C:$C,1,FALSE)),"",1)</f>
        <v/>
      </c>
      <c r="J183">
        <f>IF(ISNA(VLOOKUP($B183&amp;J$2,'anno-2016'!$C:$C,1,FALSE)),"",1)</f>
        <v>1</v>
      </c>
      <c r="K183">
        <f>IF(ISNA(VLOOKUP($B183&amp;K$2,'anno-2016'!$C:$C,1,FALSE)),"",1)</f>
        <v>1</v>
      </c>
      <c r="L183" t="str">
        <f>IF(ISNA(VLOOKUP($B183&amp;L$2,'anno-2016'!$C:$C,1,FALSE)),"",1)</f>
        <v/>
      </c>
      <c r="M183" t="str">
        <f>IF(ISNA(VLOOKUP($B183&amp;M$2,'anno-2016'!$C:$C,1,FALSE)),"",1)</f>
        <v/>
      </c>
      <c r="N183" t="str">
        <f>IF(ISNA(VLOOKUP($B183&amp;N$2,'anno-2016'!$C:$C,1,FALSE)),"",1)</f>
        <v/>
      </c>
      <c r="O183" t="str">
        <f>IF(ISNA(VLOOKUP($B183&amp;O$2,'anno-2016'!$C:$C,1,FALSE)),"",1)</f>
        <v/>
      </c>
      <c r="P183">
        <f t="shared" si="8"/>
        <v>3</v>
      </c>
    </row>
    <row r="184" spans="1:16">
      <c r="A184">
        <f t="shared" si="6"/>
        <v>1</v>
      </c>
      <c r="B184" t="str">
        <f t="shared" si="7"/>
        <v>mastinmichael</v>
      </c>
      <c r="C184" s="5" t="s">
        <v>421</v>
      </c>
      <c r="D184" s="5" t="s">
        <v>481</v>
      </c>
      <c r="E184" s="10">
        <v>223</v>
      </c>
      <c r="F184" s="11" t="s">
        <v>577</v>
      </c>
      <c r="G184" s="5">
        <v>3400578509</v>
      </c>
      <c r="H184">
        <f>IF(ISNA(VLOOKUP($B184&amp;H$2,'anno-2016'!$C:$C,1,FALSE)),"",1)</f>
        <v>1</v>
      </c>
      <c r="I184" t="str">
        <f>IF(ISNA(VLOOKUP($B184&amp;I$2,'anno-2016'!$C:$C,1,FALSE)),"",1)</f>
        <v/>
      </c>
      <c r="J184" t="str">
        <f>IF(ISNA(VLOOKUP($B184&amp;J$2,'anno-2016'!$C:$C,1,FALSE)),"",1)</f>
        <v/>
      </c>
      <c r="K184" t="str">
        <f>IF(ISNA(VLOOKUP($B184&amp;K$2,'anno-2016'!$C:$C,1,FALSE)),"",1)</f>
        <v/>
      </c>
      <c r="L184" t="str">
        <f>IF(ISNA(VLOOKUP($B184&amp;L$2,'anno-2016'!$C:$C,1,FALSE)),"",1)</f>
        <v/>
      </c>
      <c r="M184" t="str">
        <f>IF(ISNA(VLOOKUP($B184&amp;M$2,'anno-2016'!$C:$C,1,FALSE)),"",1)</f>
        <v/>
      </c>
      <c r="N184" t="str">
        <f>IF(ISNA(VLOOKUP($B184&amp;N$2,'anno-2016'!$C:$C,1,FALSE)),"",1)</f>
        <v/>
      </c>
      <c r="O184" t="str">
        <f>IF(ISNA(VLOOKUP($B184&amp;O$2,'anno-2016'!$C:$C,1,FALSE)),"",1)</f>
        <v/>
      </c>
      <c r="P184">
        <f t="shared" si="8"/>
        <v>1</v>
      </c>
    </row>
    <row r="185" spans="1:16">
      <c r="A185">
        <f t="shared" si="6"/>
        <v>1</v>
      </c>
      <c r="B185" t="str">
        <f t="shared" si="7"/>
        <v>mazzantigianluca</v>
      </c>
      <c r="C185" s="5" t="s">
        <v>733</v>
      </c>
      <c r="D185" s="5" t="s">
        <v>458</v>
      </c>
      <c r="E185" s="10"/>
      <c r="F185" s="11"/>
      <c r="G185" s="5"/>
      <c r="H185" t="str">
        <f>IF(ISNA(VLOOKUP($B185&amp;H$2,'anno-2016'!$C:$C,1,FALSE)),"",1)</f>
        <v/>
      </c>
      <c r="I185">
        <f>IF(ISNA(VLOOKUP($B185&amp;I$2,'anno-2016'!$C:$C,1,FALSE)),"",1)</f>
        <v>1</v>
      </c>
      <c r="J185" t="str">
        <f>IF(ISNA(VLOOKUP($B185&amp;J$2,'anno-2016'!$C:$C,1,FALSE)),"",1)</f>
        <v/>
      </c>
      <c r="K185" t="str">
        <f>IF(ISNA(VLOOKUP($B185&amp;K$2,'anno-2016'!$C:$C,1,FALSE)),"",1)</f>
        <v/>
      </c>
      <c r="L185" t="str">
        <f>IF(ISNA(VLOOKUP($B185&amp;L$2,'anno-2016'!$C:$C,1,FALSE)),"",1)</f>
        <v/>
      </c>
      <c r="M185" t="str">
        <f>IF(ISNA(VLOOKUP($B185&amp;M$2,'anno-2016'!$C:$C,1,FALSE)),"",1)</f>
        <v/>
      </c>
      <c r="N185" t="str">
        <f>IF(ISNA(VLOOKUP($B185&amp;N$2,'anno-2016'!$C:$C,1,FALSE)),"",1)</f>
        <v/>
      </c>
      <c r="O185" t="str">
        <f>IF(ISNA(VLOOKUP($B185&amp;O$2,'anno-2016'!$C:$C,1,FALSE)),"",1)</f>
        <v/>
      </c>
      <c r="P185">
        <f t="shared" si="8"/>
        <v>1</v>
      </c>
    </row>
    <row r="186" spans="1:16">
      <c r="A186">
        <f t="shared" si="6"/>
        <v>1</v>
      </c>
      <c r="B186" t="str">
        <f t="shared" si="7"/>
        <v>mencaccinimirco</v>
      </c>
      <c r="C186" s="5" t="s">
        <v>426</v>
      </c>
      <c r="D186" s="5" t="s">
        <v>458</v>
      </c>
      <c r="E186" s="10"/>
      <c r="F186" s="11" t="s">
        <v>578</v>
      </c>
      <c r="G186" s="5">
        <v>3460828441</v>
      </c>
      <c r="H186">
        <f>IF(ISNA(VLOOKUP($B186&amp;H$2,'anno-2016'!$C:$C,1,FALSE)),"",1)</f>
        <v>1</v>
      </c>
      <c r="I186" t="str">
        <f>IF(ISNA(VLOOKUP($B186&amp;I$2,'anno-2016'!$C:$C,1,FALSE)),"",1)</f>
        <v/>
      </c>
      <c r="J186" t="str">
        <f>IF(ISNA(VLOOKUP($B186&amp;J$2,'anno-2016'!$C:$C,1,FALSE)),"",1)</f>
        <v/>
      </c>
      <c r="K186" t="str">
        <f>IF(ISNA(VLOOKUP($B186&amp;K$2,'anno-2016'!$C:$C,1,FALSE)),"",1)</f>
        <v/>
      </c>
      <c r="L186" t="str">
        <f>IF(ISNA(VLOOKUP($B186&amp;L$2,'anno-2016'!$C:$C,1,FALSE)),"",1)</f>
        <v/>
      </c>
      <c r="M186" t="str">
        <f>IF(ISNA(VLOOKUP($B186&amp;M$2,'anno-2016'!$C:$C,1,FALSE)),"",1)</f>
        <v/>
      </c>
      <c r="N186" t="str">
        <f>IF(ISNA(VLOOKUP($B186&amp;N$2,'anno-2016'!$C:$C,1,FALSE)),"",1)</f>
        <v/>
      </c>
      <c r="O186" t="str">
        <f>IF(ISNA(VLOOKUP($B186&amp;O$2,'anno-2016'!$C:$C,1,FALSE)),"",1)</f>
        <v/>
      </c>
      <c r="P186">
        <f t="shared" si="8"/>
        <v>1</v>
      </c>
    </row>
    <row r="187" spans="1:16">
      <c r="A187">
        <f t="shared" si="6"/>
        <v>1</v>
      </c>
      <c r="B187" t="str">
        <f t="shared" si="7"/>
        <v>miccifilippo</v>
      </c>
      <c r="C187" s="5" t="s">
        <v>332</v>
      </c>
      <c r="D187" s="5" t="s">
        <v>458</v>
      </c>
      <c r="E187" s="10"/>
      <c r="F187" s="11" t="s">
        <v>579</v>
      </c>
      <c r="G187" s="5">
        <v>3333592104</v>
      </c>
      <c r="H187">
        <f>IF(ISNA(VLOOKUP($B187&amp;H$2,'anno-2016'!$C:$C,1,FALSE)),"",1)</f>
        <v>1</v>
      </c>
      <c r="I187" t="str">
        <f>IF(ISNA(VLOOKUP($B187&amp;I$2,'anno-2016'!$C:$C,1,FALSE)),"",1)</f>
        <v/>
      </c>
      <c r="J187" t="str">
        <f>IF(ISNA(VLOOKUP($B187&amp;J$2,'anno-2016'!$C:$C,1,FALSE)),"",1)</f>
        <v/>
      </c>
      <c r="K187">
        <f>IF(ISNA(VLOOKUP($B187&amp;K$2,'anno-2016'!$C:$C,1,FALSE)),"",1)</f>
        <v>1</v>
      </c>
      <c r="L187" t="str">
        <f>IF(ISNA(VLOOKUP($B187&amp;L$2,'anno-2016'!$C:$C,1,FALSE)),"",1)</f>
        <v/>
      </c>
      <c r="M187" t="str">
        <f>IF(ISNA(VLOOKUP($B187&amp;M$2,'anno-2016'!$C:$C,1,FALSE)),"",1)</f>
        <v/>
      </c>
      <c r="N187" t="str">
        <f>IF(ISNA(VLOOKUP($B187&amp;N$2,'anno-2016'!$C:$C,1,FALSE)),"",1)</f>
        <v/>
      </c>
      <c r="O187" t="str">
        <f>IF(ISNA(VLOOKUP($B187&amp;O$2,'anno-2016'!$C:$C,1,FALSE)),"",1)</f>
        <v/>
      </c>
      <c r="P187">
        <f t="shared" si="8"/>
        <v>2</v>
      </c>
    </row>
    <row r="188" spans="1:16">
      <c r="A188">
        <f t="shared" si="6"/>
        <v>1</v>
      </c>
      <c r="B188" t="str">
        <f t="shared" si="7"/>
        <v>miganistefano</v>
      </c>
      <c r="C188" s="5" t="s">
        <v>734</v>
      </c>
      <c r="D188" s="5" t="s">
        <v>458</v>
      </c>
      <c r="E188" s="10"/>
      <c r="F188" s="11"/>
      <c r="G188" s="5"/>
      <c r="H188" t="str">
        <f>IF(ISNA(VLOOKUP($B188&amp;H$2,'anno-2016'!$C:$C,1,FALSE)),"",1)</f>
        <v/>
      </c>
      <c r="I188">
        <f>IF(ISNA(VLOOKUP($B188&amp;I$2,'anno-2016'!$C:$C,1,FALSE)),"",1)</f>
        <v>1</v>
      </c>
      <c r="J188" t="str">
        <f>IF(ISNA(VLOOKUP($B188&amp;J$2,'anno-2016'!$C:$C,1,FALSE)),"",1)</f>
        <v/>
      </c>
      <c r="K188" t="str">
        <f>IF(ISNA(VLOOKUP($B188&amp;K$2,'anno-2016'!$C:$C,1,FALSE)),"",1)</f>
        <v/>
      </c>
      <c r="L188" t="str">
        <f>IF(ISNA(VLOOKUP($B188&amp;L$2,'anno-2016'!$C:$C,1,FALSE)),"",1)</f>
        <v/>
      </c>
      <c r="M188" t="str">
        <f>IF(ISNA(VLOOKUP($B188&amp;M$2,'anno-2016'!$C:$C,1,FALSE)),"",1)</f>
        <v/>
      </c>
      <c r="N188" t="str">
        <f>IF(ISNA(VLOOKUP($B188&amp;N$2,'anno-2016'!$C:$C,1,FALSE)),"",1)</f>
        <v/>
      </c>
      <c r="O188" t="str">
        <f>IF(ISNA(VLOOKUP($B188&amp;O$2,'anno-2016'!$C:$C,1,FALSE)),"",1)</f>
        <v/>
      </c>
      <c r="P188">
        <f t="shared" si="8"/>
        <v>1</v>
      </c>
    </row>
    <row r="189" spans="1:16">
      <c r="A189">
        <f t="shared" si="6"/>
        <v>1</v>
      </c>
      <c r="B189" t="str">
        <f t="shared" si="7"/>
        <v>minamatteo</v>
      </c>
      <c r="C189" s="5" t="s">
        <v>735</v>
      </c>
      <c r="D189" s="5" t="s">
        <v>458</v>
      </c>
      <c r="E189" s="10"/>
      <c r="F189" s="11"/>
      <c r="G189" s="5"/>
      <c r="H189" t="str">
        <f>IF(ISNA(VLOOKUP($B189&amp;H$2,'anno-2016'!$C:$C,1,FALSE)),"",1)</f>
        <v/>
      </c>
      <c r="I189">
        <f>IF(ISNA(VLOOKUP($B189&amp;I$2,'anno-2016'!$C:$C,1,FALSE)),"",1)</f>
        <v>1</v>
      </c>
      <c r="J189" t="str">
        <f>IF(ISNA(VLOOKUP($B189&amp;J$2,'anno-2016'!$C:$C,1,FALSE)),"",1)</f>
        <v/>
      </c>
      <c r="K189" t="str">
        <f>IF(ISNA(VLOOKUP($B189&amp;K$2,'anno-2016'!$C:$C,1,FALSE)),"",1)</f>
        <v/>
      </c>
      <c r="L189" t="str">
        <f>IF(ISNA(VLOOKUP($B189&amp;L$2,'anno-2016'!$C:$C,1,FALSE)),"",1)</f>
        <v/>
      </c>
      <c r="M189" t="str">
        <f>IF(ISNA(VLOOKUP($B189&amp;M$2,'anno-2016'!$C:$C,1,FALSE)),"",1)</f>
        <v/>
      </c>
      <c r="N189" t="str">
        <f>IF(ISNA(VLOOKUP($B189&amp;N$2,'anno-2016'!$C:$C,1,FALSE)),"",1)</f>
        <v/>
      </c>
      <c r="O189" t="str">
        <f>IF(ISNA(VLOOKUP($B189&amp;O$2,'anno-2016'!$C:$C,1,FALSE)),"",1)</f>
        <v/>
      </c>
      <c r="P189">
        <f t="shared" si="8"/>
        <v>1</v>
      </c>
    </row>
    <row r="190" spans="1:16">
      <c r="A190">
        <f t="shared" si="6"/>
        <v>1</v>
      </c>
      <c r="B190" t="str">
        <f t="shared" si="7"/>
        <v>molarifabio</v>
      </c>
      <c r="C190" s="5" t="s">
        <v>329</v>
      </c>
      <c r="D190" s="5" t="s">
        <v>458</v>
      </c>
      <c r="E190" s="10"/>
      <c r="F190" s="11" t="s">
        <v>580</v>
      </c>
      <c r="G190" s="5">
        <v>3298995138</v>
      </c>
      <c r="H190">
        <f>IF(ISNA(VLOOKUP($B190&amp;H$2,'anno-2016'!$C:$C,1,FALSE)),"",1)</f>
        <v>1</v>
      </c>
      <c r="I190">
        <f>IF(ISNA(VLOOKUP($B190&amp;I$2,'anno-2016'!$C:$C,1,FALSE)),"",1)</f>
        <v>1</v>
      </c>
      <c r="J190" t="str">
        <f>IF(ISNA(VLOOKUP($B190&amp;J$2,'anno-2016'!$C:$C,1,FALSE)),"",1)</f>
        <v/>
      </c>
      <c r="K190" t="str">
        <f>IF(ISNA(VLOOKUP($B190&amp;K$2,'anno-2016'!$C:$C,1,FALSE)),"",1)</f>
        <v/>
      </c>
      <c r="L190" t="str">
        <f>IF(ISNA(VLOOKUP($B190&amp;L$2,'anno-2016'!$C:$C,1,FALSE)),"",1)</f>
        <v/>
      </c>
      <c r="M190" t="str">
        <f>IF(ISNA(VLOOKUP($B190&amp;M$2,'anno-2016'!$C:$C,1,FALSE)),"",1)</f>
        <v/>
      </c>
      <c r="N190" t="str">
        <f>IF(ISNA(VLOOKUP($B190&amp;N$2,'anno-2016'!$C:$C,1,FALSE)),"",1)</f>
        <v/>
      </c>
      <c r="O190" t="str">
        <f>IF(ISNA(VLOOKUP($B190&amp;O$2,'anno-2016'!$C:$C,1,FALSE)),"",1)</f>
        <v/>
      </c>
      <c r="P190">
        <f t="shared" si="8"/>
        <v>2</v>
      </c>
    </row>
    <row r="191" spans="1:16">
      <c r="A191">
        <f t="shared" si="6"/>
        <v>1</v>
      </c>
      <c r="B191" t="str">
        <f t="shared" si="7"/>
        <v>montanarialessandro</v>
      </c>
      <c r="C191" s="5" t="s">
        <v>277</v>
      </c>
      <c r="D191" s="5" t="s">
        <v>458</v>
      </c>
      <c r="E191" s="10"/>
      <c r="F191" s="5"/>
      <c r="G191" s="5"/>
      <c r="H191">
        <f>IF(ISNA(VLOOKUP($B191&amp;H$2,'anno-2016'!$C:$C,1,FALSE)),"",1)</f>
        <v>1</v>
      </c>
      <c r="I191" t="str">
        <f>IF(ISNA(VLOOKUP($B191&amp;I$2,'anno-2016'!$C:$C,1,FALSE)),"",1)</f>
        <v/>
      </c>
      <c r="J191" t="str">
        <f>IF(ISNA(VLOOKUP($B191&amp;J$2,'anno-2016'!$C:$C,1,FALSE)),"",1)</f>
        <v/>
      </c>
      <c r="K191" t="str">
        <f>IF(ISNA(VLOOKUP($B191&amp;K$2,'anno-2016'!$C:$C,1,FALSE)),"",1)</f>
        <v/>
      </c>
      <c r="L191" t="str">
        <f>IF(ISNA(VLOOKUP($B191&amp;L$2,'anno-2016'!$C:$C,1,FALSE)),"",1)</f>
        <v/>
      </c>
      <c r="M191" t="str">
        <f>IF(ISNA(VLOOKUP($B191&amp;M$2,'anno-2016'!$C:$C,1,FALSE)),"",1)</f>
        <v/>
      </c>
      <c r="N191">
        <f>IF(ISNA(VLOOKUP($B191&amp;N$2,'anno-2016'!$C:$C,1,FALSE)),"",1)</f>
        <v>1</v>
      </c>
      <c r="O191" t="str">
        <f>IF(ISNA(VLOOKUP($B191&amp;O$2,'anno-2016'!$C:$C,1,FALSE)),"",1)</f>
        <v/>
      </c>
      <c r="P191">
        <f t="shared" si="8"/>
        <v>2</v>
      </c>
    </row>
    <row r="192" spans="1:16">
      <c r="A192">
        <f t="shared" si="6"/>
        <v>1</v>
      </c>
      <c r="B192" t="str">
        <f t="shared" si="7"/>
        <v>montanaripaolo</v>
      </c>
      <c r="C192" s="5" t="s">
        <v>736</v>
      </c>
      <c r="D192" s="5" t="s">
        <v>464</v>
      </c>
      <c r="E192" s="10">
        <v>7835389</v>
      </c>
      <c r="F192" s="11"/>
      <c r="G192" s="5"/>
      <c r="H192" t="str">
        <f>IF(ISNA(VLOOKUP($B192&amp;H$2,'anno-2016'!$C:$C,1,FALSE)),"",1)</f>
        <v/>
      </c>
      <c r="I192">
        <f>IF(ISNA(VLOOKUP($B192&amp;I$2,'anno-2016'!$C:$C,1,FALSE)),"",1)</f>
        <v>1</v>
      </c>
      <c r="J192">
        <f>IF(ISNA(VLOOKUP($B192&amp;J$2,'anno-2016'!$C:$C,1,FALSE)),"",1)</f>
        <v>1</v>
      </c>
      <c r="K192">
        <f>IF(ISNA(VLOOKUP($B192&amp;K$2,'anno-2016'!$C:$C,1,FALSE)),"",1)</f>
        <v>1</v>
      </c>
      <c r="L192" t="str">
        <f>IF(ISNA(VLOOKUP($B192&amp;L$2,'anno-2016'!$C:$C,1,FALSE)),"",1)</f>
        <v/>
      </c>
      <c r="M192">
        <f>IF(ISNA(VLOOKUP($B192&amp;M$2,'anno-2016'!$C:$C,1,FALSE)),"",1)</f>
        <v>1</v>
      </c>
      <c r="N192">
        <f>IF(ISNA(VLOOKUP($B192&amp;N$2,'anno-2016'!$C:$C,1,FALSE)),"",1)</f>
        <v>1</v>
      </c>
      <c r="O192" t="str">
        <f>IF(ISNA(VLOOKUP($B192&amp;O$2,'anno-2016'!$C:$C,1,FALSE)),"",1)</f>
        <v/>
      </c>
      <c r="P192">
        <f t="shared" si="8"/>
        <v>5</v>
      </c>
    </row>
    <row r="193" spans="1:16">
      <c r="A193">
        <f t="shared" si="6"/>
        <v>1</v>
      </c>
      <c r="B193" t="str">
        <f t="shared" si="7"/>
        <v>moronifulvio</v>
      </c>
      <c r="C193" s="5" t="s">
        <v>342</v>
      </c>
      <c r="D193" s="5" t="s">
        <v>482</v>
      </c>
      <c r="E193" s="10">
        <v>43</v>
      </c>
      <c r="F193" s="11" t="s">
        <v>581</v>
      </c>
      <c r="G193" s="5"/>
      <c r="H193">
        <f>IF(ISNA(VLOOKUP($B193&amp;H$2,'anno-2016'!$C:$C,1,FALSE)),"",1)</f>
        <v>1</v>
      </c>
      <c r="I193" t="str">
        <f>IF(ISNA(VLOOKUP($B193&amp;I$2,'anno-2016'!$C:$C,1,FALSE)),"",1)</f>
        <v/>
      </c>
      <c r="J193" t="str">
        <f>IF(ISNA(VLOOKUP($B193&amp;J$2,'anno-2016'!$C:$C,1,FALSE)),"",1)</f>
        <v/>
      </c>
      <c r="K193" t="str">
        <f>IF(ISNA(VLOOKUP($B193&amp;K$2,'anno-2016'!$C:$C,1,FALSE)),"",1)</f>
        <v/>
      </c>
      <c r="L193" t="str">
        <f>IF(ISNA(VLOOKUP($B193&amp;L$2,'anno-2016'!$C:$C,1,FALSE)),"",1)</f>
        <v/>
      </c>
      <c r="M193" t="str">
        <f>IF(ISNA(VLOOKUP($B193&amp;M$2,'anno-2016'!$C:$C,1,FALSE)),"",1)</f>
        <v/>
      </c>
      <c r="N193" t="str">
        <f>IF(ISNA(VLOOKUP($B193&amp;N$2,'anno-2016'!$C:$C,1,FALSE)),"",1)</f>
        <v/>
      </c>
      <c r="O193" t="str">
        <f>IF(ISNA(VLOOKUP($B193&amp;O$2,'anno-2016'!$C:$C,1,FALSE)),"",1)</f>
        <v/>
      </c>
      <c r="P193">
        <f t="shared" si="8"/>
        <v>1</v>
      </c>
    </row>
    <row r="194" spans="1:16">
      <c r="A194">
        <f t="shared" si="6"/>
        <v>1</v>
      </c>
      <c r="B194" t="str">
        <f t="shared" si="7"/>
        <v>morottiluca</v>
      </c>
      <c r="C194" s="5" t="s">
        <v>737</v>
      </c>
      <c r="D194" s="5" t="s">
        <v>464</v>
      </c>
      <c r="E194" s="10">
        <v>7835390</v>
      </c>
      <c r="F194" s="11"/>
      <c r="G194" s="5"/>
      <c r="H194" t="str">
        <f>IF(ISNA(VLOOKUP($B194&amp;H$2,'anno-2016'!$C:$C,1,FALSE)),"",1)</f>
        <v/>
      </c>
      <c r="I194">
        <f>IF(ISNA(VLOOKUP($B194&amp;I$2,'anno-2016'!$C:$C,1,FALSE)),"",1)</f>
        <v>1</v>
      </c>
      <c r="J194">
        <f>IF(ISNA(VLOOKUP($B194&amp;J$2,'anno-2016'!$C:$C,1,FALSE)),"",1)</f>
        <v>1</v>
      </c>
      <c r="K194" t="str">
        <f>IF(ISNA(VLOOKUP($B194&amp;K$2,'anno-2016'!$C:$C,1,FALSE)),"",1)</f>
        <v/>
      </c>
      <c r="L194">
        <f>IF(ISNA(VLOOKUP($B194&amp;L$2,'anno-2016'!$C:$C,1,FALSE)),"",1)</f>
        <v>1</v>
      </c>
      <c r="M194">
        <f>IF(ISNA(VLOOKUP($B194&amp;M$2,'anno-2016'!$C:$C,1,FALSE)),"",1)</f>
        <v>1</v>
      </c>
      <c r="N194">
        <f>IF(ISNA(VLOOKUP($B194&amp;N$2,'anno-2016'!$C:$C,1,FALSE)),"",1)</f>
        <v>1</v>
      </c>
      <c r="O194" t="str">
        <f>IF(ISNA(VLOOKUP($B194&amp;O$2,'anno-2016'!$C:$C,1,FALSE)),"",1)</f>
        <v/>
      </c>
      <c r="P194">
        <f t="shared" si="8"/>
        <v>5</v>
      </c>
    </row>
    <row r="195" spans="1:16">
      <c r="A195">
        <f t="shared" ref="A195:A258" si="9">COUNTIF($C:$C,C195)</f>
        <v>1</v>
      </c>
      <c r="B195" t="str">
        <f t="shared" ref="B195:B258" si="10">SUBSTITUTE($C195," ","")</f>
        <v>moscastefano</v>
      </c>
      <c r="C195" s="5" t="s">
        <v>450</v>
      </c>
      <c r="D195" s="5" t="s">
        <v>458</v>
      </c>
      <c r="E195" s="10"/>
      <c r="F195" s="11" t="s">
        <v>582</v>
      </c>
      <c r="G195" s="5">
        <v>3337504790</v>
      </c>
      <c r="H195">
        <f>IF(ISNA(VLOOKUP($B195&amp;H$2,'anno-2016'!$C:$C,1,FALSE)),"",1)</f>
        <v>1</v>
      </c>
      <c r="I195" t="str">
        <f>IF(ISNA(VLOOKUP($B195&amp;I$2,'anno-2016'!$C:$C,1,FALSE)),"",1)</f>
        <v/>
      </c>
      <c r="J195" t="str">
        <f>IF(ISNA(VLOOKUP($B195&amp;J$2,'anno-2016'!$C:$C,1,FALSE)),"",1)</f>
        <v/>
      </c>
      <c r="K195" t="str">
        <f>IF(ISNA(VLOOKUP($B195&amp;K$2,'anno-2016'!$C:$C,1,FALSE)),"",1)</f>
        <v/>
      </c>
      <c r="L195" t="str">
        <f>IF(ISNA(VLOOKUP($B195&amp;L$2,'anno-2016'!$C:$C,1,FALSE)),"",1)</f>
        <v/>
      </c>
      <c r="M195" t="str">
        <f>IF(ISNA(VLOOKUP($B195&amp;M$2,'anno-2016'!$C:$C,1,FALSE)),"",1)</f>
        <v/>
      </c>
      <c r="N195" t="str">
        <f>IF(ISNA(VLOOKUP($B195&amp;N$2,'anno-2016'!$C:$C,1,FALSE)),"",1)</f>
        <v/>
      </c>
      <c r="O195" t="str">
        <f>IF(ISNA(VLOOKUP($B195&amp;O$2,'anno-2016'!$C:$C,1,FALSE)),"",1)</f>
        <v/>
      </c>
      <c r="P195">
        <f t="shared" ref="P195:P258" si="11">SUM(H195:O195)</f>
        <v>1</v>
      </c>
    </row>
    <row r="196" spans="1:16">
      <c r="A196">
        <f t="shared" si="9"/>
        <v>1</v>
      </c>
      <c r="B196" t="str">
        <f t="shared" si="10"/>
        <v>moscatellithomas</v>
      </c>
      <c r="C196" s="5" t="s">
        <v>452</v>
      </c>
      <c r="D196" s="5" t="s">
        <v>483</v>
      </c>
      <c r="E196" s="10">
        <v>7838551</v>
      </c>
      <c r="F196" s="11" t="s">
        <v>583</v>
      </c>
      <c r="G196" s="5">
        <v>3470742380</v>
      </c>
      <c r="H196">
        <f>IF(ISNA(VLOOKUP($B196&amp;H$2,'anno-2016'!$C:$C,1,FALSE)),"",1)</f>
        <v>1</v>
      </c>
      <c r="I196" t="str">
        <f>IF(ISNA(VLOOKUP($B196&amp;I$2,'anno-2016'!$C:$C,1,FALSE)),"",1)</f>
        <v/>
      </c>
      <c r="J196" t="str">
        <f>IF(ISNA(VLOOKUP($B196&amp;J$2,'anno-2016'!$C:$C,1,FALSE)),"",1)</f>
        <v/>
      </c>
      <c r="K196" t="str">
        <f>IF(ISNA(VLOOKUP($B196&amp;K$2,'anno-2016'!$C:$C,1,FALSE)),"",1)</f>
        <v/>
      </c>
      <c r="L196" t="str">
        <f>IF(ISNA(VLOOKUP($B196&amp;L$2,'anno-2016'!$C:$C,1,FALSE)),"",1)</f>
        <v/>
      </c>
      <c r="M196" t="str">
        <f>IF(ISNA(VLOOKUP($B196&amp;M$2,'anno-2016'!$C:$C,1,FALSE)),"",1)</f>
        <v/>
      </c>
      <c r="N196" t="str">
        <f>IF(ISNA(VLOOKUP($B196&amp;N$2,'anno-2016'!$C:$C,1,FALSE)),"",1)</f>
        <v/>
      </c>
      <c r="O196" t="str">
        <f>IF(ISNA(VLOOKUP($B196&amp;O$2,'anno-2016'!$C:$C,1,FALSE)),"",1)</f>
        <v/>
      </c>
      <c r="P196">
        <f t="shared" si="11"/>
        <v>1</v>
      </c>
    </row>
    <row r="197" spans="1:16">
      <c r="A197">
        <f t="shared" si="9"/>
        <v>1</v>
      </c>
      <c r="B197" t="str">
        <f t="shared" si="10"/>
        <v>muccioligianluca</v>
      </c>
      <c r="C197" s="5" t="s">
        <v>738</v>
      </c>
      <c r="D197" s="5" t="s">
        <v>464</v>
      </c>
      <c r="E197" s="10">
        <v>7835391</v>
      </c>
      <c r="F197" s="11"/>
      <c r="G197" s="5"/>
      <c r="H197" t="str">
        <f>IF(ISNA(VLOOKUP($B197&amp;H$2,'anno-2016'!$C:$C,1,FALSE)),"",1)</f>
        <v/>
      </c>
      <c r="I197">
        <f>IF(ISNA(VLOOKUP($B197&amp;I$2,'anno-2016'!$C:$C,1,FALSE)),"",1)</f>
        <v>1</v>
      </c>
      <c r="J197" t="str">
        <f>IF(ISNA(VLOOKUP($B197&amp;J$2,'anno-2016'!$C:$C,1,FALSE)),"",1)</f>
        <v/>
      </c>
      <c r="K197" t="str">
        <f>IF(ISNA(VLOOKUP($B197&amp;K$2,'anno-2016'!$C:$C,1,FALSE)),"",1)</f>
        <v/>
      </c>
      <c r="L197" t="str">
        <f>IF(ISNA(VLOOKUP($B197&amp;L$2,'anno-2016'!$C:$C,1,FALSE)),"",1)</f>
        <v/>
      </c>
      <c r="M197" t="str">
        <f>IF(ISNA(VLOOKUP($B197&amp;M$2,'anno-2016'!$C:$C,1,FALSE)),"",1)</f>
        <v/>
      </c>
      <c r="N197" t="str">
        <f>IF(ISNA(VLOOKUP($B197&amp;N$2,'anno-2016'!$C:$C,1,FALSE)),"",1)</f>
        <v/>
      </c>
      <c r="O197" t="str">
        <f>IF(ISNA(VLOOKUP($B197&amp;O$2,'anno-2016'!$C:$C,1,FALSE)),"",1)</f>
        <v/>
      </c>
      <c r="P197">
        <f t="shared" si="11"/>
        <v>1</v>
      </c>
    </row>
    <row r="198" spans="1:16">
      <c r="A198">
        <f t="shared" si="9"/>
        <v>1</v>
      </c>
      <c r="B198" t="str">
        <f t="shared" si="10"/>
        <v>munnofrancesco</v>
      </c>
      <c r="C198" s="5" t="s">
        <v>739</v>
      </c>
      <c r="D198" s="5" t="s">
        <v>464</v>
      </c>
      <c r="E198" s="10"/>
      <c r="F198" s="11"/>
      <c r="G198" s="5"/>
      <c r="H198" t="str">
        <f>IF(ISNA(VLOOKUP($B198&amp;H$2,'anno-2016'!$C:$C,1,FALSE)),"",1)</f>
        <v/>
      </c>
      <c r="I198">
        <f>IF(ISNA(VLOOKUP($B198&amp;I$2,'anno-2016'!$C:$C,1,FALSE)),"",1)</f>
        <v>1</v>
      </c>
      <c r="J198" t="str">
        <f>IF(ISNA(VLOOKUP($B198&amp;J$2,'anno-2016'!$C:$C,1,FALSE)),"",1)</f>
        <v/>
      </c>
      <c r="K198" t="str">
        <f>IF(ISNA(VLOOKUP($B198&amp;K$2,'anno-2016'!$C:$C,1,FALSE)),"",1)</f>
        <v/>
      </c>
      <c r="L198" t="str">
        <f>IF(ISNA(VLOOKUP($B198&amp;L$2,'anno-2016'!$C:$C,1,FALSE)),"",1)</f>
        <v/>
      </c>
      <c r="M198" t="str">
        <f>IF(ISNA(VLOOKUP($B198&amp;M$2,'anno-2016'!$C:$C,1,FALSE)),"",1)</f>
        <v/>
      </c>
      <c r="N198" t="str">
        <f>IF(ISNA(VLOOKUP($B198&amp;N$2,'anno-2016'!$C:$C,1,FALSE)),"",1)</f>
        <v/>
      </c>
      <c r="O198" t="str">
        <f>IF(ISNA(VLOOKUP($B198&amp;O$2,'anno-2016'!$C:$C,1,FALSE)),"",1)</f>
        <v/>
      </c>
      <c r="P198">
        <f t="shared" si="11"/>
        <v>1</v>
      </c>
    </row>
    <row r="199" spans="1:16">
      <c r="A199">
        <f t="shared" si="9"/>
        <v>1</v>
      </c>
      <c r="B199" t="str">
        <f t="shared" si="10"/>
        <v>nicoliclaudio</v>
      </c>
      <c r="C199" s="5" t="s">
        <v>740</v>
      </c>
      <c r="D199" s="5" t="s">
        <v>658</v>
      </c>
      <c r="E199" s="10"/>
      <c r="F199" s="5"/>
      <c r="G199" s="5"/>
      <c r="H199" t="str">
        <f>IF(ISNA(VLOOKUP($B199&amp;H$2,'anno-2016'!$C:$C,1,FALSE)),"",1)</f>
        <v/>
      </c>
      <c r="I199">
        <f>IF(ISNA(VLOOKUP($B199&amp;I$2,'anno-2016'!$C:$C,1,FALSE)),"",1)</f>
        <v>1</v>
      </c>
      <c r="J199" t="str">
        <f>IF(ISNA(VLOOKUP($B199&amp;J$2,'anno-2016'!$C:$C,1,FALSE)),"",1)</f>
        <v/>
      </c>
      <c r="K199" t="str">
        <f>IF(ISNA(VLOOKUP($B199&amp;K$2,'anno-2016'!$C:$C,1,FALSE)),"",1)</f>
        <v/>
      </c>
      <c r="L199" t="str">
        <f>IF(ISNA(VLOOKUP($B199&amp;L$2,'anno-2016'!$C:$C,1,FALSE)),"",1)</f>
        <v/>
      </c>
      <c r="M199" t="str">
        <f>IF(ISNA(VLOOKUP($B199&amp;M$2,'anno-2016'!$C:$C,1,FALSE)),"",1)</f>
        <v/>
      </c>
      <c r="N199" t="str">
        <f>IF(ISNA(VLOOKUP($B199&amp;N$2,'anno-2016'!$C:$C,1,FALSE)),"",1)</f>
        <v/>
      </c>
      <c r="O199" t="str">
        <f>IF(ISNA(VLOOKUP($B199&amp;O$2,'anno-2016'!$C:$C,1,FALSE)),"",1)</f>
        <v/>
      </c>
      <c r="P199">
        <f t="shared" si="11"/>
        <v>1</v>
      </c>
    </row>
    <row r="200" spans="1:16">
      <c r="A200">
        <f t="shared" si="9"/>
        <v>1</v>
      </c>
      <c r="B200" t="str">
        <f t="shared" si="10"/>
        <v>olivaemanuele</v>
      </c>
      <c r="C200" s="5" t="s">
        <v>316</v>
      </c>
      <c r="D200" s="5" t="s">
        <v>646</v>
      </c>
      <c r="E200" s="10">
        <v>161039457</v>
      </c>
      <c r="F200" s="5"/>
      <c r="G200" s="5"/>
      <c r="H200">
        <f>IF(ISNA(VLOOKUP($B200&amp;H$2,'anno-2016'!$C:$C,1,FALSE)),"",1)</f>
        <v>1</v>
      </c>
      <c r="I200">
        <f>IF(ISNA(VLOOKUP($B200&amp;I$2,'anno-2016'!$C:$C,1,FALSE)),"",1)</f>
        <v>1</v>
      </c>
      <c r="J200">
        <f>IF(ISNA(VLOOKUP($B200&amp;J$2,'anno-2016'!$C:$C,1,FALSE)),"",1)</f>
        <v>1</v>
      </c>
      <c r="K200">
        <f>IF(ISNA(VLOOKUP($B200&amp;K$2,'anno-2016'!$C:$C,1,FALSE)),"",1)</f>
        <v>1</v>
      </c>
      <c r="L200">
        <f>IF(ISNA(VLOOKUP($B200&amp;L$2,'anno-2016'!$C:$C,1,FALSE)),"",1)</f>
        <v>1</v>
      </c>
      <c r="M200" t="str">
        <f>IF(ISNA(VLOOKUP($B200&amp;M$2,'anno-2016'!$C:$C,1,FALSE)),"",1)</f>
        <v/>
      </c>
      <c r="N200" t="str">
        <f>IF(ISNA(VLOOKUP($B200&amp;N$2,'anno-2016'!$C:$C,1,FALSE)),"",1)</f>
        <v/>
      </c>
      <c r="O200" t="str">
        <f>IF(ISNA(VLOOKUP($B200&amp;O$2,'anno-2016'!$C:$C,1,FALSE)),"",1)</f>
        <v/>
      </c>
      <c r="P200">
        <f t="shared" si="11"/>
        <v>5</v>
      </c>
    </row>
    <row r="201" spans="1:16">
      <c r="A201">
        <f t="shared" si="9"/>
        <v>1</v>
      </c>
      <c r="B201" t="str">
        <f t="shared" si="10"/>
        <v>olivierifrancesco</v>
      </c>
      <c r="C201" s="5" t="s">
        <v>336</v>
      </c>
      <c r="D201" s="5" t="s">
        <v>465</v>
      </c>
      <c r="E201" s="10">
        <v>7838336</v>
      </c>
      <c r="F201" s="11" t="s">
        <v>584</v>
      </c>
      <c r="G201" s="5">
        <v>3345266083</v>
      </c>
      <c r="H201">
        <f>IF(ISNA(VLOOKUP($B201&amp;H$2,'anno-2016'!$C:$C,1,FALSE)),"",1)</f>
        <v>1</v>
      </c>
      <c r="I201">
        <f>IF(ISNA(VLOOKUP($B201&amp;I$2,'anno-2016'!$C:$C,1,FALSE)),"",1)</f>
        <v>1</v>
      </c>
      <c r="J201" t="str">
        <f>IF(ISNA(VLOOKUP($B201&amp;J$2,'anno-2016'!$C:$C,1,FALSE)),"",1)</f>
        <v/>
      </c>
      <c r="K201" t="str">
        <f>IF(ISNA(VLOOKUP($B201&amp;K$2,'anno-2016'!$C:$C,1,FALSE)),"",1)</f>
        <v/>
      </c>
      <c r="L201" t="str">
        <f>IF(ISNA(VLOOKUP($B201&amp;L$2,'anno-2016'!$C:$C,1,FALSE)),"",1)</f>
        <v/>
      </c>
      <c r="M201" t="str">
        <f>IF(ISNA(VLOOKUP($B201&amp;M$2,'anno-2016'!$C:$C,1,FALSE)),"",1)</f>
        <v/>
      </c>
      <c r="N201" t="str">
        <f>IF(ISNA(VLOOKUP($B201&amp;N$2,'anno-2016'!$C:$C,1,FALSE)),"",1)</f>
        <v/>
      </c>
      <c r="O201">
        <f>IF(ISNA(VLOOKUP($B201&amp;O$2,'anno-2016'!$C:$C,1,FALSE)),"",1)</f>
        <v>1</v>
      </c>
      <c r="P201">
        <f t="shared" si="11"/>
        <v>3</v>
      </c>
    </row>
    <row r="202" spans="1:16">
      <c r="A202">
        <f t="shared" si="9"/>
        <v>1</v>
      </c>
      <c r="B202" t="str">
        <f t="shared" si="10"/>
        <v>omicciolimattia</v>
      </c>
      <c r="C202" s="5" t="s">
        <v>415</v>
      </c>
      <c r="D202" s="5" t="s">
        <v>458</v>
      </c>
      <c r="E202" s="10"/>
      <c r="F202" s="11" t="s">
        <v>585</v>
      </c>
      <c r="G202" s="5">
        <v>3339965412</v>
      </c>
      <c r="H202">
        <f>IF(ISNA(VLOOKUP($B202&amp;H$2,'anno-2016'!$C:$C,1,FALSE)),"",1)</f>
        <v>1</v>
      </c>
      <c r="I202" t="str">
        <f>IF(ISNA(VLOOKUP($B202&amp;I$2,'anno-2016'!$C:$C,1,FALSE)),"",1)</f>
        <v/>
      </c>
      <c r="J202" t="str">
        <f>IF(ISNA(VLOOKUP($B202&amp;J$2,'anno-2016'!$C:$C,1,FALSE)),"",1)</f>
        <v/>
      </c>
      <c r="K202" t="str">
        <f>IF(ISNA(VLOOKUP($B202&amp;K$2,'anno-2016'!$C:$C,1,FALSE)),"",1)</f>
        <v/>
      </c>
      <c r="L202" t="str">
        <f>IF(ISNA(VLOOKUP($B202&amp;L$2,'anno-2016'!$C:$C,1,FALSE)),"",1)</f>
        <v/>
      </c>
      <c r="M202" t="str">
        <f>IF(ISNA(VLOOKUP($B202&amp;M$2,'anno-2016'!$C:$C,1,FALSE)),"",1)</f>
        <v/>
      </c>
      <c r="N202" t="str">
        <f>IF(ISNA(VLOOKUP($B202&amp;N$2,'anno-2016'!$C:$C,1,FALSE)),"",1)</f>
        <v/>
      </c>
      <c r="O202" t="str">
        <f>IF(ISNA(VLOOKUP($B202&amp;O$2,'anno-2016'!$C:$C,1,FALSE)),"",1)</f>
        <v/>
      </c>
      <c r="P202">
        <f t="shared" si="11"/>
        <v>1</v>
      </c>
    </row>
    <row r="203" spans="1:16">
      <c r="A203">
        <f t="shared" si="9"/>
        <v>1</v>
      </c>
      <c r="B203" t="str">
        <f t="shared" si="10"/>
        <v>ortolaniroberto</v>
      </c>
      <c r="C203" s="5" t="s">
        <v>438</v>
      </c>
      <c r="D203" s="5" t="s">
        <v>458</v>
      </c>
      <c r="E203" s="10"/>
      <c r="F203" s="11" t="s">
        <v>586</v>
      </c>
      <c r="G203" s="5">
        <v>3332847414</v>
      </c>
      <c r="H203">
        <f>IF(ISNA(VLOOKUP($B203&amp;H$2,'anno-2016'!$C:$C,1,FALSE)),"",1)</f>
        <v>1</v>
      </c>
      <c r="I203" t="str">
        <f>IF(ISNA(VLOOKUP($B203&amp;I$2,'anno-2016'!$C:$C,1,FALSE)),"",1)</f>
        <v/>
      </c>
      <c r="J203" t="str">
        <f>IF(ISNA(VLOOKUP($B203&amp;J$2,'anno-2016'!$C:$C,1,FALSE)),"",1)</f>
        <v/>
      </c>
      <c r="K203">
        <f>IF(ISNA(VLOOKUP($B203&amp;K$2,'anno-2016'!$C:$C,1,FALSE)),"",1)</f>
        <v>1</v>
      </c>
      <c r="L203" t="str">
        <f>IF(ISNA(VLOOKUP($B203&amp;L$2,'anno-2016'!$C:$C,1,FALSE)),"",1)</f>
        <v/>
      </c>
      <c r="M203" t="str">
        <f>IF(ISNA(VLOOKUP($B203&amp;M$2,'anno-2016'!$C:$C,1,FALSE)),"",1)</f>
        <v/>
      </c>
      <c r="N203" t="str">
        <f>IF(ISNA(VLOOKUP($B203&amp;N$2,'anno-2016'!$C:$C,1,FALSE)),"",1)</f>
        <v/>
      </c>
      <c r="O203" t="str">
        <f>IF(ISNA(VLOOKUP($B203&amp;O$2,'anno-2016'!$C:$C,1,FALSE)),"",1)</f>
        <v/>
      </c>
      <c r="P203">
        <f t="shared" si="11"/>
        <v>2</v>
      </c>
    </row>
    <row r="204" spans="1:16">
      <c r="A204">
        <f t="shared" si="9"/>
        <v>1</v>
      </c>
      <c r="B204" t="str">
        <f t="shared" si="10"/>
        <v>Ottavianiluca</v>
      </c>
      <c r="C204" s="5" t="s">
        <v>375</v>
      </c>
      <c r="D204" s="5" t="s">
        <v>484</v>
      </c>
      <c r="E204" s="10">
        <v>383594</v>
      </c>
      <c r="F204" s="11" t="s">
        <v>587</v>
      </c>
      <c r="G204" s="5">
        <v>3351092843</v>
      </c>
      <c r="H204">
        <f>IF(ISNA(VLOOKUP($B204&amp;H$2,'anno-2016'!$C:$C,1,FALSE)),"",1)</f>
        <v>1</v>
      </c>
      <c r="I204" t="str">
        <f>IF(ISNA(VLOOKUP($B204&amp;I$2,'anno-2016'!$C:$C,1,FALSE)),"",1)</f>
        <v/>
      </c>
      <c r="J204" t="str">
        <f>IF(ISNA(VLOOKUP($B204&amp;J$2,'anno-2016'!$C:$C,1,FALSE)),"",1)</f>
        <v/>
      </c>
      <c r="K204" t="str">
        <f>IF(ISNA(VLOOKUP($B204&amp;K$2,'anno-2016'!$C:$C,1,FALSE)),"",1)</f>
        <v/>
      </c>
      <c r="L204" t="str">
        <f>IF(ISNA(VLOOKUP($B204&amp;L$2,'anno-2016'!$C:$C,1,FALSE)),"",1)</f>
        <v/>
      </c>
      <c r="M204" t="str">
        <f>IF(ISNA(VLOOKUP($B204&amp;M$2,'anno-2016'!$C:$C,1,FALSE)),"",1)</f>
        <v/>
      </c>
      <c r="N204" t="str">
        <f>IF(ISNA(VLOOKUP($B204&amp;N$2,'anno-2016'!$C:$C,1,FALSE)),"",1)</f>
        <v/>
      </c>
      <c r="O204" t="str">
        <f>IF(ISNA(VLOOKUP($B204&amp;O$2,'anno-2016'!$C:$C,1,FALSE)),"",1)</f>
        <v/>
      </c>
      <c r="P204">
        <f t="shared" si="11"/>
        <v>1</v>
      </c>
    </row>
    <row r="205" spans="1:16">
      <c r="A205">
        <f t="shared" si="9"/>
        <v>1</v>
      </c>
      <c r="B205" t="str">
        <f t="shared" si="10"/>
        <v>pagliardinimauro</v>
      </c>
      <c r="C205" s="5" t="s">
        <v>418</v>
      </c>
      <c r="D205" s="5" t="s">
        <v>458</v>
      </c>
      <c r="E205" s="10"/>
      <c r="F205" s="11" t="s">
        <v>588</v>
      </c>
      <c r="G205" s="5">
        <v>3494076003</v>
      </c>
      <c r="H205">
        <f>IF(ISNA(VLOOKUP($B205&amp;H$2,'anno-2016'!$C:$C,1,FALSE)),"",1)</f>
        <v>1</v>
      </c>
      <c r="I205">
        <f>IF(ISNA(VLOOKUP($B205&amp;I$2,'anno-2016'!$C:$C,1,FALSE)),"",1)</f>
        <v>1</v>
      </c>
      <c r="J205" t="str">
        <f>IF(ISNA(VLOOKUP($B205&amp;J$2,'anno-2016'!$C:$C,1,FALSE)),"",1)</f>
        <v/>
      </c>
      <c r="K205" t="str">
        <f>IF(ISNA(VLOOKUP($B205&amp;K$2,'anno-2016'!$C:$C,1,FALSE)),"",1)</f>
        <v/>
      </c>
      <c r="L205" t="str">
        <f>IF(ISNA(VLOOKUP($B205&amp;L$2,'anno-2016'!$C:$C,1,FALSE)),"",1)</f>
        <v/>
      </c>
      <c r="M205" t="str">
        <f>IF(ISNA(VLOOKUP($B205&amp;M$2,'anno-2016'!$C:$C,1,FALSE)),"",1)</f>
        <v/>
      </c>
      <c r="N205" t="str">
        <f>IF(ISNA(VLOOKUP($B205&amp;N$2,'anno-2016'!$C:$C,1,FALSE)),"",1)</f>
        <v/>
      </c>
      <c r="O205" t="str">
        <f>IF(ISNA(VLOOKUP($B205&amp;O$2,'anno-2016'!$C:$C,1,FALSE)),"",1)</f>
        <v/>
      </c>
      <c r="P205">
        <f t="shared" si="11"/>
        <v>2</v>
      </c>
    </row>
    <row r="206" spans="1:16">
      <c r="A206">
        <f t="shared" si="9"/>
        <v>1</v>
      </c>
      <c r="B206" t="str">
        <f t="shared" si="10"/>
        <v>palmasclaudio</v>
      </c>
      <c r="C206" s="5" t="s">
        <v>298</v>
      </c>
      <c r="D206" s="5" t="s">
        <v>463</v>
      </c>
      <c r="E206" s="10">
        <v>160991827</v>
      </c>
      <c r="F206" s="5"/>
      <c r="G206" s="5"/>
      <c r="H206">
        <f>IF(ISNA(VLOOKUP($B206&amp;H$2,'anno-2016'!$C:$C,1,FALSE)),"",1)</f>
        <v>1</v>
      </c>
      <c r="I206" t="str">
        <f>IF(ISNA(VLOOKUP($B206&amp;I$2,'anno-2016'!$C:$C,1,FALSE)),"",1)</f>
        <v/>
      </c>
      <c r="J206" t="str">
        <f>IF(ISNA(VLOOKUP($B206&amp;J$2,'anno-2016'!$C:$C,1,FALSE)),"",1)</f>
        <v/>
      </c>
      <c r="K206">
        <f>IF(ISNA(VLOOKUP($B206&amp;K$2,'anno-2016'!$C:$C,1,FALSE)),"",1)</f>
        <v>1</v>
      </c>
      <c r="L206" t="str">
        <f>IF(ISNA(VLOOKUP($B206&amp;L$2,'anno-2016'!$C:$C,1,FALSE)),"",1)</f>
        <v/>
      </c>
      <c r="M206" t="str">
        <f>IF(ISNA(VLOOKUP($B206&amp;M$2,'anno-2016'!$C:$C,1,FALSE)),"",1)</f>
        <v/>
      </c>
      <c r="N206">
        <f>IF(ISNA(VLOOKUP($B206&amp;N$2,'anno-2016'!$C:$C,1,FALSE)),"",1)</f>
        <v>1</v>
      </c>
      <c r="O206">
        <f>IF(ISNA(VLOOKUP($B206&amp;O$2,'anno-2016'!$C:$C,1,FALSE)),"",1)</f>
        <v>1</v>
      </c>
      <c r="P206">
        <f t="shared" si="11"/>
        <v>4</v>
      </c>
    </row>
    <row r="207" spans="1:16">
      <c r="A207">
        <f t="shared" si="9"/>
        <v>1</v>
      </c>
      <c r="B207" t="str">
        <f t="shared" si="10"/>
        <v>palombipierino</v>
      </c>
      <c r="C207" s="5" t="s">
        <v>433</v>
      </c>
      <c r="D207" s="5" t="s">
        <v>646</v>
      </c>
      <c r="E207" s="10">
        <v>151144237</v>
      </c>
      <c r="F207" s="11" t="s">
        <v>589</v>
      </c>
      <c r="G207" s="5">
        <v>3389302039</v>
      </c>
      <c r="H207">
        <f>IF(ISNA(VLOOKUP($B207&amp;H$2,'anno-2016'!$C:$C,1,FALSE)),"",1)</f>
        <v>1</v>
      </c>
      <c r="I207" t="str">
        <f>IF(ISNA(VLOOKUP($B207&amp;I$2,'anno-2016'!$C:$C,1,FALSE)),"",1)</f>
        <v/>
      </c>
      <c r="J207" t="str">
        <f>IF(ISNA(VLOOKUP($B207&amp;J$2,'anno-2016'!$C:$C,1,FALSE)),"",1)</f>
        <v/>
      </c>
      <c r="K207" t="str">
        <f>IF(ISNA(VLOOKUP($B207&amp;K$2,'anno-2016'!$C:$C,1,FALSE)),"",1)</f>
        <v/>
      </c>
      <c r="L207" t="str">
        <f>IF(ISNA(VLOOKUP($B207&amp;L$2,'anno-2016'!$C:$C,1,FALSE)),"",1)</f>
        <v/>
      </c>
      <c r="M207" t="str">
        <f>IF(ISNA(VLOOKUP($B207&amp;M$2,'anno-2016'!$C:$C,1,FALSE)),"",1)</f>
        <v/>
      </c>
      <c r="N207" t="str">
        <f>IF(ISNA(VLOOKUP($B207&amp;N$2,'anno-2016'!$C:$C,1,FALSE)),"",1)</f>
        <v/>
      </c>
      <c r="O207">
        <f>IF(ISNA(VLOOKUP($B207&amp;O$2,'anno-2016'!$C:$C,1,FALSE)),"",1)</f>
        <v>1</v>
      </c>
      <c r="P207">
        <f t="shared" si="11"/>
        <v>2</v>
      </c>
    </row>
    <row r="208" spans="1:16">
      <c r="A208">
        <f t="shared" si="9"/>
        <v>1</v>
      </c>
      <c r="B208" t="str">
        <f t="shared" si="10"/>
        <v>pangrazistefano</v>
      </c>
      <c r="C208" s="5" t="s">
        <v>741</v>
      </c>
      <c r="D208" s="5" t="s">
        <v>472</v>
      </c>
      <c r="E208" s="10"/>
      <c r="F208" s="11"/>
      <c r="G208" s="5"/>
      <c r="H208" t="str">
        <f>IF(ISNA(VLOOKUP($B208&amp;H$2,'anno-2016'!$C:$C,1,FALSE)),"",1)</f>
        <v/>
      </c>
      <c r="I208">
        <f>IF(ISNA(VLOOKUP($B208&amp;I$2,'anno-2016'!$C:$C,1,FALSE)),"",1)</f>
        <v>1</v>
      </c>
      <c r="J208" t="str">
        <f>IF(ISNA(VLOOKUP($B208&amp;J$2,'anno-2016'!$C:$C,1,FALSE)),"",1)</f>
        <v/>
      </c>
      <c r="K208" t="str">
        <f>IF(ISNA(VLOOKUP($B208&amp;K$2,'anno-2016'!$C:$C,1,FALSE)),"",1)</f>
        <v/>
      </c>
      <c r="L208" t="str">
        <f>IF(ISNA(VLOOKUP($B208&amp;L$2,'anno-2016'!$C:$C,1,FALSE)),"",1)</f>
        <v/>
      </c>
      <c r="M208" t="str">
        <f>IF(ISNA(VLOOKUP($B208&amp;M$2,'anno-2016'!$C:$C,1,FALSE)),"",1)</f>
        <v/>
      </c>
      <c r="N208" t="str">
        <f>IF(ISNA(VLOOKUP($B208&amp;N$2,'anno-2016'!$C:$C,1,FALSE)),"",1)</f>
        <v/>
      </c>
      <c r="O208" t="str">
        <f>IF(ISNA(VLOOKUP($B208&amp;O$2,'anno-2016'!$C:$C,1,FALSE)),"",1)</f>
        <v/>
      </c>
      <c r="P208">
        <f t="shared" si="11"/>
        <v>1</v>
      </c>
    </row>
    <row r="209" spans="1:16">
      <c r="A209">
        <f t="shared" si="9"/>
        <v>1</v>
      </c>
      <c r="B209" t="str">
        <f t="shared" si="10"/>
        <v>paoliemiliano</v>
      </c>
      <c r="C209" s="5" t="s">
        <v>742</v>
      </c>
      <c r="D209" s="5" t="s">
        <v>458</v>
      </c>
      <c r="E209" s="10"/>
      <c r="F209" s="5"/>
      <c r="G209" s="5"/>
      <c r="H209" t="str">
        <f>IF(ISNA(VLOOKUP($B209&amp;H$2,'anno-2016'!$C:$C,1,FALSE)),"",1)</f>
        <v/>
      </c>
      <c r="I209">
        <f>IF(ISNA(VLOOKUP($B209&amp;I$2,'anno-2016'!$C:$C,1,FALSE)),"",1)</f>
        <v>1</v>
      </c>
      <c r="J209">
        <f>IF(ISNA(VLOOKUP($B209&amp;J$2,'anno-2016'!$C:$C,1,FALSE)),"",1)</f>
        <v>1</v>
      </c>
      <c r="K209">
        <f>IF(ISNA(VLOOKUP($B209&amp;K$2,'anno-2016'!$C:$C,1,FALSE)),"",1)</f>
        <v>1</v>
      </c>
      <c r="L209" t="str">
        <f>IF(ISNA(VLOOKUP($B209&amp;L$2,'anno-2016'!$C:$C,1,FALSE)),"",1)</f>
        <v/>
      </c>
      <c r="M209" t="str">
        <f>IF(ISNA(VLOOKUP($B209&amp;M$2,'anno-2016'!$C:$C,1,FALSE)),"",1)</f>
        <v/>
      </c>
      <c r="N209" t="str">
        <f>IF(ISNA(VLOOKUP($B209&amp;N$2,'anno-2016'!$C:$C,1,FALSE)),"",1)</f>
        <v/>
      </c>
      <c r="O209">
        <f>IF(ISNA(VLOOKUP($B209&amp;O$2,'anno-2016'!$C:$C,1,FALSE)),"",1)</f>
        <v>1</v>
      </c>
      <c r="P209">
        <f t="shared" si="11"/>
        <v>4</v>
      </c>
    </row>
    <row r="210" spans="1:16">
      <c r="A210">
        <f t="shared" si="9"/>
        <v>1</v>
      </c>
      <c r="B210" t="str">
        <f t="shared" si="10"/>
        <v>paolucciandrea</v>
      </c>
      <c r="C210" s="5" t="s">
        <v>287</v>
      </c>
      <c r="D210" s="5" t="s">
        <v>472</v>
      </c>
      <c r="E210" s="10">
        <v>160948559</v>
      </c>
      <c r="F210" s="11" t="s">
        <v>590</v>
      </c>
      <c r="G210" s="5">
        <v>3381112328</v>
      </c>
      <c r="H210">
        <f>IF(ISNA(VLOOKUP($B210&amp;H$2,'anno-2016'!$C:$C,1,FALSE)),"",1)</f>
        <v>1</v>
      </c>
      <c r="I210" t="str">
        <f>IF(ISNA(VLOOKUP($B210&amp;I$2,'anno-2016'!$C:$C,1,FALSE)),"",1)</f>
        <v/>
      </c>
      <c r="J210" t="str">
        <f>IF(ISNA(VLOOKUP($B210&amp;J$2,'anno-2016'!$C:$C,1,FALSE)),"",1)</f>
        <v/>
      </c>
      <c r="K210">
        <f>IF(ISNA(VLOOKUP($B210&amp;K$2,'anno-2016'!$C:$C,1,FALSE)),"",1)</f>
        <v>1</v>
      </c>
      <c r="L210" t="str">
        <f>IF(ISNA(VLOOKUP($B210&amp;L$2,'anno-2016'!$C:$C,1,FALSE)),"",1)</f>
        <v/>
      </c>
      <c r="M210" t="str">
        <f>IF(ISNA(VLOOKUP($B210&amp;M$2,'anno-2016'!$C:$C,1,FALSE)),"",1)</f>
        <v/>
      </c>
      <c r="N210" t="str">
        <f>IF(ISNA(VLOOKUP($B210&amp;N$2,'anno-2016'!$C:$C,1,FALSE)),"",1)</f>
        <v/>
      </c>
      <c r="O210" t="str">
        <f>IF(ISNA(VLOOKUP($B210&amp;O$2,'anno-2016'!$C:$C,1,FALSE)),"",1)</f>
        <v/>
      </c>
      <c r="P210">
        <f t="shared" si="11"/>
        <v>2</v>
      </c>
    </row>
    <row r="211" spans="1:16">
      <c r="A211">
        <f t="shared" si="9"/>
        <v>1</v>
      </c>
      <c r="B211" t="str">
        <f t="shared" si="10"/>
        <v>paoluccimichele</v>
      </c>
      <c r="C211" s="5" t="s">
        <v>743</v>
      </c>
      <c r="D211" s="5" t="s">
        <v>464</v>
      </c>
      <c r="E211" s="10">
        <v>7835393</v>
      </c>
      <c r="F211" s="11"/>
      <c r="G211" s="5"/>
      <c r="H211" t="str">
        <f>IF(ISNA(VLOOKUP($B211&amp;H$2,'anno-2016'!$C:$C,1,FALSE)),"",1)</f>
        <v/>
      </c>
      <c r="I211">
        <f>IF(ISNA(VLOOKUP($B211&amp;I$2,'anno-2016'!$C:$C,1,FALSE)),"",1)</f>
        <v>1</v>
      </c>
      <c r="J211" t="str">
        <f>IF(ISNA(VLOOKUP($B211&amp;J$2,'anno-2016'!$C:$C,1,FALSE)),"",1)</f>
        <v/>
      </c>
      <c r="K211">
        <f>IF(ISNA(VLOOKUP($B211&amp;K$2,'anno-2016'!$C:$C,1,FALSE)),"",1)</f>
        <v>1</v>
      </c>
      <c r="L211" t="str">
        <f>IF(ISNA(VLOOKUP($B211&amp;L$2,'anno-2016'!$C:$C,1,FALSE)),"",1)</f>
        <v/>
      </c>
      <c r="M211" t="str">
        <f>IF(ISNA(VLOOKUP($B211&amp;M$2,'anno-2016'!$C:$C,1,FALSE)),"",1)</f>
        <v/>
      </c>
      <c r="N211" t="str">
        <f>IF(ISNA(VLOOKUP($B211&amp;N$2,'anno-2016'!$C:$C,1,FALSE)),"",1)</f>
        <v/>
      </c>
      <c r="O211" t="str">
        <f>IF(ISNA(VLOOKUP($B211&amp;O$2,'anno-2016'!$C:$C,1,FALSE)),"",1)</f>
        <v/>
      </c>
      <c r="P211">
        <f t="shared" si="11"/>
        <v>2</v>
      </c>
    </row>
    <row r="212" spans="1:16">
      <c r="A212">
        <f t="shared" si="9"/>
        <v>1</v>
      </c>
      <c r="B212" t="str">
        <f t="shared" si="10"/>
        <v>paradisiandrea</v>
      </c>
      <c r="C212" s="5" t="s">
        <v>288</v>
      </c>
      <c r="D212" s="5" t="s">
        <v>485</v>
      </c>
      <c r="E212" s="10">
        <v>7838115</v>
      </c>
      <c r="F212" s="11" t="s">
        <v>591</v>
      </c>
      <c r="G212" s="5">
        <v>3396218792</v>
      </c>
      <c r="H212">
        <f>IF(ISNA(VLOOKUP($B212&amp;H$2,'anno-2016'!$C:$C,1,FALSE)),"",1)</f>
        <v>1</v>
      </c>
      <c r="I212" t="str">
        <f>IF(ISNA(VLOOKUP($B212&amp;I$2,'anno-2016'!$C:$C,1,FALSE)),"",1)</f>
        <v/>
      </c>
      <c r="J212" t="str">
        <f>IF(ISNA(VLOOKUP($B212&amp;J$2,'anno-2016'!$C:$C,1,FALSE)),"",1)</f>
        <v/>
      </c>
      <c r="K212" t="str">
        <f>IF(ISNA(VLOOKUP($B212&amp;K$2,'anno-2016'!$C:$C,1,FALSE)),"",1)</f>
        <v/>
      </c>
      <c r="L212" t="str">
        <f>IF(ISNA(VLOOKUP($B212&amp;L$2,'anno-2016'!$C:$C,1,FALSE)),"",1)</f>
        <v/>
      </c>
      <c r="M212" t="str">
        <f>IF(ISNA(VLOOKUP($B212&amp;M$2,'anno-2016'!$C:$C,1,FALSE)),"",1)</f>
        <v/>
      </c>
      <c r="N212" t="str">
        <f>IF(ISNA(VLOOKUP($B212&amp;N$2,'anno-2016'!$C:$C,1,FALSE)),"",1)</f>
        <v/>
      </c>
      <c r="O212" t="str">
        <f>IF(ISNA(VLOOKUP($B212&amp;O$2,'anno-2016'!$C:$C,1,FALSE)),"",1)</f>
        <v/>
      </c>
      <c r="P212">
        <f t="shared" si="11"/>
        <v>1</v>
      </c>
    </row>
    <row r="213" spans="1:16">
      <c r="A213">
        <f t="shared" si="9"/>
        <v>1</v>
      </c>
      <c r="B213" t="str">
        <f t="shared" si="10"/>
        <v>pasquinellimarco</v>
      </c>
      <c r="C213" s="5" t="s">
        <v>744</v>
      </c>
      <c r="D213" s="5" t="s">
        <v>458</v>
      </c>
      <c r="E213" s="10"/>
      <c r="F213" s="11"/>
      <c r="G213" s="5"/>
      <c r="H213" t="str">
        <f>IF(ISNA(VLOOKUP($B213&amp;H$2,'anno-2016'!$C:$C,1,FALSE)),"",1)</f>
        <v/>
      </c>
      <c r="I213">
        <f>IF(ISNA(VLOOKUP($B213&amp;I$2,'anno-2016'!$C:$C,1,FALSE)),"",1)</f>
        <v>1</v>
      </c>
      <c r="J213" t="str">
        <f>IF(ISNA(VLOOKUP($B213&amp;J$2,'anno-2016'!$C:$C,1,FALSE)),"",1)</f>
        <v/>
      </c>
      <c r="K213" t="str">
        <f>IF(ISNA(VLOOKUP($B213&amp;K$2,'anno-2016'!$C:$C,1,FALSE)),"",1)</f>
        <v/>
      </c>
      <c r="L213" t="str">
        <f>IF(ISNA(VLOOKUP($B213&amp;L$2,'anno-2016'!$C:$C,1,FALSE)),"",1)</f>
        <v/>
      </c>
      <c r="M213" t="str">
        <f>IF(ISNA(VLOOKUP($B213&amp;M$2,'anno-2016'!$C:$C,1,FALSE)),"",1)</f>
        <v/>
      </c>
      <c r="N213" t="str">
        <f>IF(ISNA(VLOOKUP($B213&amp;N$2,'anno-2016'!$C:$C,1,FALSE)),"",1)</f>
        <v/>
      </c>
      <c r="O213" t="str">
        <f>IF(ISNA(VLOOKUP($B213&amp;O$2,'anno-2016'!$C:$C,1,FALSE)),"",1)</f>
        <v/>
      </c>
      <c r="P213">
        <f t="shared" si="11"/>
        <v>1</v>
      </c>
    </row>
    <row r="214" spans="1:16">
      <c r="A214">
        <f t="shared" si="9"/>
        <v>1</v>
      </c>
      <c r="B214" t="str">
        <f t="shared" si="10"/>
        <v>paupinifrancesco</v>
      </c>
      <c r="C214" s="5" t="s">
        <v>337</v>
      </c>
      <c r="D214" s="5" t="s">
        <v>458</v>
      </c>
      <c r="E214" s="10"/>
      <c r="F214" s="11" t="s">
        <v>592</v>
      </c>
      <c r="G214" s="5">
        <v>3206851409</v>
      </c>
      <c r="H214">
        <f>IF(ISNA(VLOOKUP($B214&amp;H$2,'anno-2016'!$C:$C,1,FALSE)),"",1)</f>
        <v>1</v>
      </c>
      <c r="I214" t="str">
        <f>IF(ISNA(VLOOKUP($B214&amp;I$2,'anno-2016'!$C:$C,1,FALSE)),"",1)</f>
        <v/>
      </c>
      <c r="J214" t="str">
        <f>IF(ISNA(VLOOKUP($B214&amp;J$2,'anno-2016'!$C:$C,1,FALSE)),"",1)</f>
        <v/>
      </c>
      <c r="K214" t="str">
        <f>IF(ISNA(VLOOKUP($B214&amp;K$2,'anno-2016'!$C:$C,1,FALSE)),"",1)</f>
        <v/>
      </c>
      <c r="L214" t="str">
        <f>IF(ISNA(VLOOKUP($B214&amp;L$2,'anno-2016'!$C:$C,1,FALSE)),"",1)</f>
        <v/>
      </c>
      <c r="M214" t="str">
        <f>IF(ISNA(VLOOKUP($B214&amp;M$2,'anno-2016'!$C:$C,1,FALSE)),"",1)</f>
        <v/>
      </c>
      <c r="N214" t="str">
        <f>IF(ISNA(VLOOKUP($B214&amp;N$2,'anno-2016'!$C:$C,1,FALSE)),"",1)</f>
        <v/>
      </c>
      <c r="O214" t="str">
        <f>IF(ISNA(VLOOKUP($B214&amp;O$2,'anno-2016'!$C:$C,1,FALSE)),"",1)</f>
        <v/>
      </c>
      <c r="P214">
        <f t="shared" si="11"/>
        <v>1</v>
      </c>
    </row>
    <row r="215" spans="1:16">
      <c r="A215">
        <f t="shared" si="9"/>
        <v>1</v>
      </c>
      <c r="B215" t="str">
        <f t="shared" si="10"/>
        <v>pazzagliagiovanni</v>
      </c>
      <c r="C215" s="5" t="s">
        <v>363</v>
      </c>
      <c r="D215" s="5" t="s">
        <v>457</v>
      </c>
      <c r="E215" s="10" t="s">
        <v>593</v>
      </c>
      <c r="F215" s="11" t="s">
        <v>594</v>
      </c>
      <c r="G215" s="5">
        <v>3497129825</v>
      </c>
      <c r="H215">
        <f>IF(ISNA(VLOOKUP($B215&amp;H$2,'anno-2016'!$C:$C,1,FALSE)),"",1)</f>
        <v>1</v>
      </c>
      <c r="I215" t="str">
        <f>IF(ISNA(VLOOKUP($B215&amp;I$2,'anno-2016'!$C:$C,1,FALSE)),"",1)</f>
        <v/>
      </c>
      <c r="J215" t="str">
        <f>IF(ISNA(VLOOKUP($B215&amp;J$2,'anno-2016'!$C:$C,1,FALSE)),"",1)</f>
        <v/>
      </c>
      <c r="K215" t="str">
        <f>IF(ISNA(VLOOKUP($B215&amp;K$2,'anno-2016'!$C:$C,1,FALSE)),"",1)</f>
        <v/>
      </c>
      <c r="L215" t="str">
        <f>IF(ISNA(VLOOKUP($B215&amp;L$2,'anno-2016'!$C:$C,1,FALSE)),"",1)</f>
        <v/>
      </c>
      <c r="M215" t="str">
        <f>IF(ISNA(VLOOKUP($B215&amp;M$2,'anno-2016'!$C:$C,1,FALSE)),"",1)</f>
        <v/>
      </c>
      <c r="N215" t="str">
        <f>IF(ISNA(VLOOKUP($B215&amp;N$2,'anno-2016'!$C:$C,1,FALSE)),"",1)</f>
        <v/>
      </c>
      <c r="O215" t="str">
        <f>IF(ISNA(VLOOKUP($B215&amp;O$2,'anno-2016'!$C:$C,1,FALSE)),"",1)</f>
        <v/>
      </c>
      <c r="P215">
        <f t="shared" si="11"/>
        <v>1</v>
      </c>
    </row>
    <row r="216" spans="1:16">
      <c r="A216">
        <f t="shared" si="9"/>
        <v>1</v>
      </c>
      <c r="B216" t="str">
        <f t="shared" si="10"/>
        <v>pazzagliamatteo</v>
      </c>
      <c r="C216" s="5" t="s">
        <v>745</v>
      </c>
      <c r="D216" s="5" t="s">
        <v>458</v>
      </c>
      <c r="E216" s="10"/>
      <c r="F216" s="11"/>
      <c r="G216" s="5"/>
      <c r="H216" t="str">
        <f>IF(ISNA(VLOOKUP($B216&amp;H$2,'anno-2016'!$C:$C,1,FALSE)),"",1)</f>
        <v/>
      </c>
      <c r="I216">
        <f>IF(ISNA(VLOOKUP($B216&amp;I$2,'anno-2016'!$C:$C,1,FALSE)),"",1)</f>
        <v>1</v>
      </c>
      <c r="J216" t="str">
        <f>IF(ISNA(VLOOKUP($B216&amp;J$2,'anno-2016'!$C:$C,1,FALSE)),"",1)</f>
        <v/>
      </c>
      <c r="K216" t="str">
        <f>IF(ISNA(VLOOKUP($B216&amp;K$2,'anno-2016'!$C:$C,1,FALSE)),"",1)</f>
        <v/>
      </c>
      <c r="L216" t="str">
        <f>IF(ISNA(VLOOKUP($B216&amp;L$2,'anno-2016'!$C:$C,1,FALSE)),"",1)</f>
        <v/>
      </c>
      <c r="M216" t="str">
        <f>IF(ISNA(VLOOKUP($B216&amp;M$2,'anno-2016'!$C:$C,1,FALSE)),"",1)</f>
        <v/>
      </c>
      <c r="N216" t="str">
        <f>IF(ISNA(VLOOKUP($B216&amp;N$2,'anno-2016'!$C:$C,1,FALSE)),"",1)</f>
        <v/>
      </c>
      <c r="O216" t="str">
        <f>IF(ISNA(VLOOKUP($B216&amp;O$2,'anno-2016'!$C:$C,1,FALSE)),"",1)</f>
        <v/>
      </c>
      <c r="P216">
        <f t="shared" si="11"/>
        <v>1</v>
      </c>
    </row>
    <row r="217" spans="1:16">
      <c r="A217">
        <f t="shared" si="9"/>
        <v>1</v>
      </c>
      <c r="B217" t="str">
        <f t="shared" si="10"/>
        <v>pellegrinopierpaolo</v>
      </c>
      <c r="C217" s="5" t="s">
        <v>746</v>
      </c>
      <c r="D217" s="5" t="s">
        <v>659</v>
      </c>
      <c r="E217" s="10"/>
      <c r="F217" s="5"/>
      <c r="G217" s="5"/>
      <c r="H217" t="str">
        <f>IF(ISNA(VLOOKUP($B217&amp;H$2,'anno-2016'!$C:$C,1,FALSE)),"",1)</f>
        <v/>
      </c>
      <c r="I217">
        <f>IF(ISNA(VLOOKUP($B217&amp;I$2,'anno-2016'!$C:$C,1,FALSE)),"",1)</f>
        <v>1</v>
      </c>
      <c r="J217" t="str">
        <f>IF(ISNA(VLOOKUP($B217&amp;J$2,'anno-2016'!$C:$C,1,FALSE)),"",1)</f>
        <v/>
      </c>
      <c r="K217" t="str">
        <f>IF(ISNA(VLOOKUP($B217&amp;K$2,'anno-2016'!$C:$C,1,FALSE)),"",1)</f>
        <v/>
      </c>
      <c r="L217" t="str">
        <f>IF(ISNA(VLOOKUP($B217&amp;L$2,'anno-2016'!$C:$C,1,FALSE)),"",1)</f>
        <v/>
      </c>
      <c r="M217" t="str">
        <f>IF(ISNA(VLOOKUP($B217&amp;M$2,'anno-2016'!$C:$C,1,FALSE)),"",1)</f>
        <v/>
      </c>
      <c r="N217" t="str">
        <f>IF(ISNA(VLOOKUP($B217&amp;N$2,'anno-2016'!$C:$C,1,FALSE)),"",1)</f>
        <v/>
      </c>
      <c r="O217" t="str">
        <f>IF(ISNA(VLOOKUP($B217&amp;O$2,'anno-2016'!$C:$C,1,FALSE)),"",1)</f>
        <v/>
      </c>
      <c r="P217">
        <f t="shared" si="11"/>
        <v>1</v>
      </c>
    </row>
    <row r="218" spans="1:16">
      <c r="A218">
        <f t="shared" si="9"/>
        <v>1</v>
      </c>
      <c r="B218" t="str">
        <f t="shared" si="10"/>
        <v>penserinidomenico</v>
      </c>
      <c r="C218" s="5" t="s">
        <v>312</v>
      </c>
      <c r="D218" s="5" t="s">
        <v>646</v>
      </c>
      <c r="E218" s="10">
        <v>161045268</v>
      </c>
      <c r="F218" s="5"/>
      <c r="G218" s="5"/>
      <c r="H218">
        <f>IF(ISNA(VLOOKUP($B218&amp;H$2,'anno-2016'!$C:$C,1,FALSE)),"",1)</f>
        <v>1</v>
      </c>
      <c r="I218" t="str">
        <f>IF(ISNA(VLOOKUP($B218&amp;I$2,'anno-2016'!$C:$C,1,FALSE)),"",1)</f>
        <v/>
      </c>
      <c r="J218" t="str">
        <f>IF(ISNA(VLOOKUP($B218&amp;J$2,'anno-2016'!$C:$C,1,FALSE)),"",1)</f>
        <v/>
      </c>
      <c r="K218" t="str">
        <f>IF(ISNA(VLOOKUP($B218&amp;K$2,'anno-2016'!$C:$C,1,FALSE)),"",1)</f>
        <v/>
      </c>
      <c r="L218">
        <f>IF(ISNA(VLOOKUP($B218&amp;L$2,'anno-2016'!$C:$C,1,FALSE)),"",1)</f>
        <v>1</v>
      </c>
      <c r="M218" t="str">
        <f>IF(ISNA(VLOOKUP($B218&amp;M$2,'anno-2016'!$C:$C,1,FALSE)),"",1)</f>
        <v/>
      </c>
      <c r="N218" t="str">
        <f>IF(ISNA(VLOOKUP($B218&amp;N$2,'anno-2016'!$C:$C,1,FALSE)),"",1)</f>
        <v/>
      </c>
      <c r="O218" t="str">
        <f>IF(ISNA(VLOOKUP($B218&amp;O$2,'anno-2016'!$C:$C,1,FALSE)),"",1)</f>
        <v/>
      </c>
      <c r="P218">
        <f t="shared" si="11"/>
        <v>2</v>
      </c>
    </row>
    <row r="219" spans="1:16">
      <c r="A219">
        <f t="shared" si="9"/>
        <v>1</v>
      </c>
      <c r="B219" t="str">
        <f t="shared" si="10"/>
        <v>pianosigabriele</v>
      </c>
      <c r="C219" s="5" t="s">
        <v>348</v>
      </c>
      <c r="D219" s="5" t="s">
        <v>462</v>
      </c>
      <c r="E219" s="10">
        <v>151041799</v>
      </c>
      <c r="F219" s="11" t="s">
        <v>595</v>
      </c>
      <c r="G219" s="5">
        <v>3388350898</v>
      </c>
      <c r="H219">
        <f>IF(ISNA(VLOOKUP($B219&amp;H$2,'anno-2016'!$C:$C,1,FALSE)),"",1)</f>
        <v>1</v>
      </c>
      <c r="I219">
        <f>IF(ISNA(VLOOKUP($B219&amp;I$2,'anno-2016'!$C:$C,1,FALSE)),"",1)</f>
        <v>1</v>
      </c>
      <c r="J219" t="str">
        <f>IF(ISNA(VLOOKUP($B219&amp;J$2,'anno-2016'!$C:$C,1,FALSE)),"",1)</f>
        <v/>
      </c>
      <c r="K219" t="str">
        <f>IF(ISNA(VLOOKUP($B219&amp;K$2,'anno-2016'!$C:$C,1,FALSE)),"",1)</f>
        <v/>
      </c>
      <c r="L219" t="str">
        <f>IF(ISNA(VLOOKUP($B219&amp;L$2,'anno-2016'!$C:$C,1,FALSE)),"",1)</f>
        <v/>
      </c>
      <c r="M219" t="str">
        <f>IF(ISNA(VLOOKUP($B219&amp;M$2,'anno-2016'!$C:$C,1,FALSE)),"",1)</f>
        <v/>
      </c>
      <c r="N219">
        <f>IF(ISNA(VLOOKUP($B219&amp;N$2,'anno-2016'!$C:$C,1,FALSE)),"",1)</f>
        <v>1</v>
      </c>
      <c r="O219" t="str">
        <f>IF(ISNA(VLOOKUP($B219&amp;O$2,'anno-2016'!$C:$C,1,FALSE)),"",1)</f>
        <v/>
      </c>
      <c r="P219">
        <f t="shared" si="11"/>
        <v>3</v>
      </c>
    </row>
    <row r="220" spans="1:16">
      <c r="A220">
        <f t="shared" si="9"/>
        <v>1</v>
      </c>
      <c r="B220" t="str">
        <f t="shared" si="10"/>
        <v>piantanellidaniele</v>
      </c>
      <c r="C220" s="5" t="s">
        <v>305</v>
      </c>
      <c r="D220" s="5" t="s">
        <v>466</v>
      </c>
      <c r="E220" s="10"/>
      <c r="F220" s="5"/>
      <c r="G220" s="5">
        <v>3334511994</v>
      </c>
      <c r="H220">
        <f>IF(ISNA(VLOOKUP($B220&amp;H$2,'anno-2016'!$C:$C,1,FALSE)),"",1)</f>
        <v>1</v>
      </c>
      <c r="I220" t="str">
        <f>IF(ISNA(VLOOKUP($B220&amp;I$2,'anno-2016'!$C:$C,1,FALSE)),"",1)</f>
        <v/>
      </c>
      <c r="J220" t="str">
        <f>IF(ISNA(VLOOKUP($B220&amp;J$2,'anno-2016'!$C:$C,1,FALSE)),"",1)</f>
        <v/>
      </c>
      <c r="K220" t="str">
        <f>IF(ISNA(VLOOKUP($B220&amp;K$2,'anno-2016'!$C:$C,1,FALSE)),"",1)</f>
        <v/>
      </c>
      <c r="L220" t="str">
        <f>IF(ISNA(VLOOKUP($B220&amp;L$2,'anno-2016'!$C:$C,1,FALSE)),"",1)</f>
        <v/>
      </c>
      <c r="M220" t="str">
        <f>IF(ISNA(VLOOKUP($B220&amp;M$2,'anno-2016'!$C:$C,1,FALSE)),"",1)</f>
        <v/>
      </c>
      <c r="N220" t="str">
        <f>IF(ISNA(VLOOKUP($B220&amp;N$2,'anno-2016'!$C:$C,1,FALSE)),"",1)</f>
        <v/>
      </c>
      <c r="O220" t="str">
        <f>IF(ISNA(VLOOKUP($B220&amp;O$2,'anno-2016'!$C:$C,1,FALSE)),"",1)</f>
        <v/>
      </c>
      <c r="P220">
        <f t="shared" si="11"/>
        <v>1</v>
      </c>
    </row>
    <row r="221" spans="1:16">
      <c r="A221">
        <f t="shared" si="9"/>
        <v>1</v>
      </c>
      <c r="B221" t="str">
        <f t="shared" si="10"/>
        <v>pierantonisimone</v>
      </c>
      <c r="C221" s="5" t="s">
        <v>445</v>
      </c>
      <c r="D221" s="5" t="s">
        <v>457</v>
      </c>
      <c r="E221" s="10">
        <v>161039513</v>
      </c>
      <c r="F221" s="11" t="s">
        <v>596</v>
      </c>
      <c r="G221" s="5">
        <v>3296318655</v>
      </c>
      <c r="H221">
        <f>IF(ISNA(VLOOKUP($B221&amp;H$2,'anno-2016'!$C:$C,1,FALSE)),"",1)</f>
        <v>1</v>
      </c>
      <c r="I221" t="str">
        <f>IF(ISNA(VLOOKUP($B221&amp;I$2,'anno-2016'!$C:$C,1,FALSE)),"",1)</f>
        <v/>
      </c>
      <c r="J221" t="str">
        <f>IF(ISNA(VLOOKUP($B221&amp;J$2,'anno-2016'!$C:$C,1,FALSE)),"",1)</f>
        <v/>
      </c>
      <c r="K221" t="str">
        <f>IF(ISNA(VLOOKUP($B221&amp;K$2,'anno-2016'!$C:$C,1,FALSE)),"",1)</f>
        <v/>
      </c>
      <c r="L221" t="str">
        <f>IF(ISNA(VLOOKUP($B221&amp;L$2,'anno-2016'!$C:$C,1,FALSE)),"",1)</f>
        <v/>
      </c>
      <c r="M221" t="str">
        <f>IF(ISNA(VLOOKUP($B221&amp;M$2,'anno-2016'!$C:$C,1,FALSE)),"",1)</f>
        <v/>
      </c>
      <c r="N221" t="str">
        <f>IF(ISNA(VLOOKUP($B221&amp;N$2,'anno-2016'!$C:$C,1,FALSE)),"",1)</f>
        <v/>
      </c>
      <c r="O221" t="str">
        <f>IF(ISNA(VLOOKUP($B221&amp;O$2,'anno-2016'!$C:$C,1,FALSE)),"",1)</f>
        <v/>
      </c>
      <c r="P221">
        <f t="shared" si="11"/>
        <v>1</v>
      </c>
    </row>
    <row r="222" spans="1:16">
      <c r="A222">
        <f t="shared" si="9"/>
        <v>1</v>
      </c>
      <c r="B222" t="str">
        <f t="shared" si="10"/>
        <v>pierinimarco</v>
      </c>
      <c r="C222" s="5" t="s">
        <v>747</v>
      </c>
      <c r="D222" s="5" t="s">
        <v>458</v>
      </c>
      <c r="E222" s="10"/>
      <c r="F222" s="11"/>
      <c r="G222" s="5"/>
      <c r="H222" t="str">
        <f>IF(ISNA(VLOOKUP($B222&amp;H$2,'anno-2016'!$C:$C,1,FALSE)),"",1)</f>
        <v/>
      </c>
      <c r="I222">
        <f>IF(ISNA(VLOOKUP($B222&amp;I$2,'anno-2016'!$C:$C,1,FALSE)),"",1)</f>
        <v>1</v>
      </c>
      <c r="J222" t="str">
        <f>IF(ISNA(VLOOKUP($B222&amp;J$2,'anno-2016'!$C:$C,1,FALSE)),"",1)</f>
        <v/>
      </c>
      <c r="K222" t="str">
        <f>IF(ISNA(VLOOKUP($B222&amp;K$2,'anno-2016'!$C:$C,1,FALSE)),"",1)</f>
        <v/>
      </c>
      <c r="L222" t="str">
        <f>IF(ISNA(VLOOKUP($B222&amp;L$2,'anno-2016'!$C:$C,1,FALSE)),"",1)</f>
        <v/>
      </c>
      <c r="M222">
        <f>IF(ISNA(VLOOKUP($B222&amp;M$2,'anno-2016'!$C:$C,1,FALSE)),"",1)</f>
        <v>1</v>
      </c>
      <c r="N222" t="str">
        <f>IF(ISNA(VLOOKUP($B222&amp;N$2,'anno-2016'!$C:$C,1,FALSE)),"",1)</f>
        <v/>
      </c>
      <c r="O222" t="str">
        <f>IF(ISNA(VLOOKUP($B222&amp;O$2,'anno-2016'!$C:$C,1,FALSE)),"",1)</f>
        <v/>
      </c>
      <c r="P222">
        <f t="shared" si="11"/>
        <v>2</v>
      </c>
    </row>
    <row r="223" spans="1:16">
      <c r="A223">
        <f t="shared" si="9"/>
        <v>1</v>
      </c>
      <c r="B223" t="str">
        <f t="shared" si="10"/>
        <v>pierpaolialessandro</v>
      </c>
      <c r="C223" s="5" t="s">
        <v>278</v>
      </c>
      <c r="D223" s="5" t="s">
        <v>458</v>
      </c>
      <c r="E223" s="10"/>
      <c r="F223" s="5"/>
      <c r="G223" s="5">
        <v>3388418356</v>
      </c>
      <c r="H223">
        <f>IF(ISNA(VLOOKUP($B223&amp;H$2,'anno-2016'!$C:$C,1,FALSE)),"",1)</f>
        <v>1</v>
      </c>
      <c r="I223" t="str">
        <f>IF(ISNA(VLOOKUP($B223&amp;I$2,'anno-2016'!$C:$C,1,FALSE)),"",1)</f>
        <v/>
      </c>
      <c r="J223" t="str">
        <f>IF(ISNA(VLOOKUP($B223&amp;J$2,'anno-2016'!$C:$C,1,FALSE)),"",1)</f>
        <v/>
      </c>
      <c r="K223">
        <f>IF(ISNA(VLOOKUP($B223&amp;K$2,'anno-2016'!$C:$C,1,FALSE)),"",1)</f>
        <v>1</v>
      </c>
      <c r="L223" t="str">
        <f>IF(ISNA(VLOOKUP($B223&amp;L$2,'anno-2016'!$C:$C,1,FALSE)),"",1)</f>
        <v/>
      </c>
      <c r="M223">
        <f>IF(ISNA(VLOOKUP($B223&amp;M$2,'anno-2016'!$C:$C,1,FALSE)),"",1)</f>
        <v>1</v>
      </c>
      <c r="N223" t="str">
        <f>IF(ISNA(VLOOKUP($B223&amp;N$2,'anno-2016'!$C:$C,1,FALSE)),"",1)</f>
        <v/>
      </c>
      <c r="O223" t="str">
        <f>IF(ISNA(VLOOKUP($B223&amp;O$2,'anno-2016'!$C:$C,1,FALSE)),"",1)</f>
        <v/>
      </c>
      <c r="P223">
        <f t="shared" si="11"/>
        <v>3</v>
      </c>
    </row>
    <row r="224" spans="1:16">
      <c r="A224">
        <f t="shared" si="9"/>
        <v>1</v>
      </c>
      <c r="B224" t="str">
        <f t="shared" si="10"/>
        <v>piovaticcialex</v>
      </c>
      <c r="C224" s="5" t="s">
        <v>748</v>
      </c>
      <c r="D224" s="5" t="s">
        <v>472</v>
      </c>
      <c r="E224" s="10"/>
      <c r="F224" s="11"/>
      <c r="G224" s="5"/>
      <c r="H224" t="str">
        <f>IF(ISNA(VLOOKUP($B224&amp;H$2,'anno-2016'!$C:$C,1,FALSE)),"",1)</f>
        <v/>
      </c>
      <c r="I224">
        <f>IF(ISNA(VLOOKUP($B224&amp;I$2,'anno-2016'!$C:$C,1,FALSE)),"",1)</f>
        <v>1</v>
      </c>
      <c r="J224" t="str">
        <f>IF(ISNA(VLOOKUP($B224&amp;J$2,'anno-2016'!$C:$C,1,FALSE)),"",1)</f>
        <v/>
      </c>
      <c r="K224" t="str">
        <f>IF(ISNA(VLOOKUP($B224&amp;K$2,'anno-2016'!$C:$C,1,FALSE)),"",1)</f>
        <v/>
      </c>
      <c r="L224" t="str">
        <f>IF(ISNA(VLOOKUP($B224&amp;L$2,'anno-2016'!$C:$C,1,FALSE)),"",1)</f>
        <v/>
      </c>
      <c r="M224" t="str">
        <f>IF(ISNA(VLOOKUP($B224&amp;M$2,'anno-2016'!$C:$C,1,FALSE)),"",1)</f>
        <v/>
      </c>
      <c r="N224" t="str">
        <f>IF(ISNA(VLOOKUP($B224&amp;N$2,'anno-2016'!$C:$C,1,FALSE)),"",1)</f>
        <v/>
      </c>
      <c r="O224" t="str">
        <f>IF(ISNA(VLOOKUP($B224&amp;O$2,'anno-2016'!$C:$C,1,FALSE)),"",1)</f>
        <v/>
      </c>
      <c r="P224">
        <f t="shared" si="11"/>
        <v>1</v>
      </c>
    </row>
    <row r="225" spans="1:16">
      <c r="A225">
        <f t="shared" si="9"/>
        <v>1</v>
      </c>
      <c r="B225" t="str">
        <f t="shared" si="10"/>
        <v>pisellifabio</v>
      </c>
      <c r="C225" s="5" t="s">
        <v>330</v>
      </c>
      <c r="D225" s="5" t="s">
        <v>476</v>
      </c>
      <c r="E225" s="10">
        <v>161158830</v>
      </c>
      <c r="F225" s="11" t="s">
        <v>597</v>
      </c>
      <c r="G225" s="5">
        <v>3284272325</v>
      </c>
      <c r="H225">
        <f>IF(ISNA(VLOOKUP($B225&amp;H$2,'anno-2016'!$C:$C,1,FALSE)),"",1)</f>
        <v>1</v>
      </c>
      <c r="I225">
        <f>IF(ISNA(VLOOKUP($B225&amp;I$2,'anno-2016'!$C:$C,1,FALSE)),"",1)</f>
        <v>1</v>
      </c>
      <c r="J225" t="str">
        <f>IF(ISNA(VLOOKUP($B225&amp;J$2,'anno-2016'!$C:$C,1,FALSE)),"",1)</f>
        <v/>
      </c>
      <c r="K225" t="str">
        <f>IF(ISNA(VLOOKUP($B225&amp;K$2,'anno-2016'!$C:$C,1,FALSE)),"",1)</f>
        <v/>
      </c>
      <c r="L225" t="str">
        <f>IF(ISNA(VLOOKUP($B225&amp;L$2,'anno-2016'!$C:$C,1,FALSE)),"",1)</f>
        <v/>
      </c>
      <c r="M225" t="str">
        <f>IF(ISNA(VLOOKUP($B225&amp;M$2,'anno-2016'!$C:$C,1,FALSE)),"",1)</f>
        <v/>
      </c>
      <c r="N225" t="str">
        <f>IF(ISNA(VLOOKUP($B225&amp;N$2,'anno-2016'!$C:$C,1,FALSE)),"",1)</f>
        <v/>
      </c>
      <c r="O225" t="str">
        <f>IF(ISNA(VLOOKUP($B225&amp;O$2,'anno-2016'!$C:$C,1,FALSE)),"",1)</f>
        <v/>
      </c>
      <c r="P225">
        <f t="shared" si="11"/>
        <v>2</v>
      </c>
    </row>
    <row r="226" spans="1:16">
      <c r="A226">
        <f t="shared" si="9"/>
        <v>1</v>
      </c>
      <c r="B226" t="str">
        <f t="shared" si="10"/>
        <v>plenzichremiliano</v>
      </c>
      <c r="C226" s="5" t="s">
        <v>436</v>
      </c>
      <c r="D226" s="5" t="s">
        <v>457</v>
      </c>
      <c r="E226" s="10" t="s">
        <v>598</v>
      </c>
      <c r="F226" s="11" t="s">
        <v>599</v>
      </c>
      <c r="G226" s="5">
        <v>3389767115</v>
      </c>
      <c r="H226">
        <f>IF(ISNA(VLOOKUP($B226&amp;H$2,'anno-2016'!$C:$C,1,FALSE)),"",1)</f>
        <v>1</v>
      </c>
      <c r="I226" t="str">
        <f>IF(ISNA(VLOOKUP($B226&amp;I$2,'anno-2016'!$C:$C,1,FALSE)),"",1)</f>
        <v/>
      </c>
      <c r="J226" t="str">
        <f>IF(ISNA(VLOOKUP($B226&amp;J$2,'anno-2016'!$C:$C,1,FALSE)),"",1)</f>
        <v/>
      </c>
      <c r="K226" t="str">
        <f>IF(ISNA(VLOOKUP($B226&amp;K$2,'anno-2016'!$C:$C,1,FALSE)),"",1)</f>
        <v/>
      </c>
      <c r="L226" t="str">
        <f>IF(ISNA(VLOOKUP($B226&amp;L$2,'anno-2016'!$C:$C,1,FALSE)),"",1)</f>
        <v/>
      </c>
      <c r="M226" t="str">
        <f>IF(ISNA(VLOOKUP($B226&amp;M$2,'anno-2016'!$C:$C,1,FALSE)),"",1)</f>
        <v/>
      </c>
      <c r="N226" t="str">
        <f>IF(ISNA(VLOOKUP($B226&amp;N$2,'anno-2016'!$C:$C,1,FALSE)),"",1)</f>
        <v/>
      </c>
      <c r="O226" t="str">
        <f>IF(ISNA(VLOOKUP($B226&amp;O$2,'anno-2016'!$C:$C,1,FALSE)),"",1)</f>
        <v/>
      </c>
      <c r="P226">
        <f t="shared" si="11"/>
        <v>1</v>
      </c>
    </row>
    <row r="227" spans="1:16">
      <c r="A227">
        <f t="shared" si="9"/>
        <v>1</v>
      </c>
      <c r="B227" t="str">
        <f t="shared" si="10"/>
        <v>pratelliivan</v>
      </c>
      <c r="C227" s="5" t="s">
        <v>368</v>
      </c>
      <c r="D227" s="5" t="s">
        <v>646</v>
      </c>
      <c r="E227" s="10">
        <v>161045269</v>
      </c>
      <c r="F227" s="5"/>
      <c r="G227" s="5"/>
      <c r="H227">
        <f>IF(ISNA(VLOOKUP($B227&amp;H$2,'anno-2016'!$C:$C,1,FALSE)),"",1)</f>
        <v>1</v>
      </c>
      <c r="I227">
        <f>IF(ISNA(VLOOKUP($B227&amp;I$2,'anno-2016'!$C:$C,1,FALSE)),"",1)</f>
        <v>1</v>
      </c>
      <c r="J227">
        <f>IF(ISNA(VLOOKUP($B227&amp;J$2,'anno-2016'!$C:$C,1,FALSE)),"",1)</f>
        <v>1</v>
      </c>
      <c r="K227">
        <f>IF(ISNA(VLOOKUP($B227&amp;K$2,'anno-2016'!$C:$C,1,FALSE)),"",1)</f>
        <v>1</v>
      </c>
      <c r="L227">
        <f>IF(ISNA(VLOOKUP($B227&amp;L$2,'anno-2016'!$C:$C,1,FALSE)),"",1)</f>
        <v>1</v>
      </c>
      <c r="M227" t="str">
        <f>IF(ISNA(VLOOKUP($B227&amp;M$2,'anno-2016'!$C:$C,1,FALSE)),"",1)</f>
        <v/>
      </c>
      <c r="N227" t="str">
        <f>IF(ISNA(VLOOKUP($B227&amp;N$2,'anno-2016'!$C:$C,1,FALSE)),"",1)</f>
        <v/>
      </c>
      <c r="O227">
        <f>IF(ISNA(VLOOKUP($B227&amp;O$2,'anno-2016'!$C:$C,1,FALSE)),"",1)</f>
        <v>1</v>
      </c>
      <c r="P227">
        <f t="shared" si="11"/>
        <v>6</v>
      </c>
    </row>
    <row r="228" spans="1:16">
      <c r="A228">
        <f t="shared" si="9"/>
        <v>1</v>
      </c>
      <c r="B228" t="str">
        <f t="shared" si="10"/>
        <v>pretelliluca</v>
      </c>
      <c r="C228" s="5" t="s">
        <v>376</v>
      </c>
      <c r="D228" s="5" t="s">
        <v>646</v>
      </c>
      <c r="E228" s="10">
        <v>161039456</v>
      </c>
      <c r="F228" s="5"/>
      <c r="G228" s="5"/>
      <c r="H228">
        <f>IF(ISNA(VLOOKUP($B228&amp;H$2,'anno-2016'!$C:$C,1,FALSE)),"",1)</f>
        <v>1</v>
      </c>
      <c r="I228">
        <f>IF(ISNA(VLOOKUP($B228&amp;I$2,'anno-2016'!$C:$C,1,FALSE)),"",1)</f>
        <v>1</v>
      </c>
      <c r="J228" t="str">
        <f>IF(ISNA(VLOOKUP($B228&amp;J$2,'anno-2016'!$C:$C,1,FALSE)),"",1)</f>
        <v/>
      </c>
      <c r="K228">
        <f>IF(ISNA(VLOOKUP($B228&amp;K$2,'anno-2016'!$C:$C,1,FALSE)),"",1)</f>
        <v>1</v>
      </c>
      <c r="L228">
        <f>IF(ISNA(VLOOKUP($B228&amp;L$2,'anno-2016'!$C:$C,1,FALSE)),"",1)</f>
        <v>1</v>
      </c>
      <c r="M228" t="str">
        <f>IF(ISNA(VLOOKUP($B228&amp;M$2,'anno-2016'!$C:$C,1,FALSE)),"",1)</f>
        <v/>
      </c>
      <c r="N228" t="str">
        <f>IF(ISNA(VLOOKUP($B228&amp;N$2,'anno-2016'!$C:$C,1,FALSE)),"",1)</f>
        <v/>
      </c>
      <c r="O228" t="str">
        <f>IF(ISNA(VLOOKUP($B228&amp;O$2,'anno-2016'!$C:$C,1,FALSE)),"",1)</f>
        <v/>
      </c>
      <c r="P228">
        <f t="shared" si="11"/>
        <v>4</v>
      </c>
    </row>
    <row r="229" spans="1:16">
      <c r="A229">
        <f t="shared" si="9"/>
        <v>1</v>
      </c>
      <c r="B229" t="str">
        <f t="shared" si="10"/>
        <v>priolifrancesco</v>
      </c>
      <c r="C229" s="5" t="s">
        <v>338</v>
      </c>
      <c r="D229" s="5" t="s">
        <v>467</v>
      </c>
      <c r="E229" s="10">
        <v>160986139</v>
      </c>
      <c r="F229" s="11" t="s">
        <v>600</v>
      </c>
      <c r="G229" s="5">
        <v>3281184799</v>
      </c>
      <c r="H229">
        <f>IF(ISNA(VLOOKUP($B229&amp;H$2,'anno-2016'!$C:$C,1,FALSE)),"",1)</f>
        <v>1</v>
      </c>
      <c r="I229">
        <f>IF(ISNA(VLOOKUP($B229&amp;I$2,'anno-2016'!$C:$C,1,FALSE)),"",1)</f>
        <v>1</v>
      </c>
      <c r="J229">
        <f>IF(ISNA(VLOOKUP($B229&amp;J$2,'anno-2016'!$C:$C,1,FALSE)),"",1)</f>
        <v>1</v>
      </c>
      <c r="K229">
        <f>IF(ISNA(VLOOKUP($B229&amp;K$2,'anno-2016'!$C:$C,1,FALSE)),"",1)</f>
        <v>1</v>
      </c>
      <c r="L229">
        <f>IF(ISNA(VLOOKUP($B229&amp;L$2,'anno-2016'!$C:$C,1,FALSE)),"",1)</f>
        <v>1</v>
      </c>
      <c r="M229">
        <f>IF(ISNA(VLOOKUP($B229&amp;M$2,'anno-2016'!$C:$C,1,FALSE)),"",1)</f>
        <v>1</v>
      </c>
      <c r="N229">
        <f>IF(ISNA(VLOOKUP($B229&amp;N$2,'anno-2016'!$C:$C,1,FALSE)),"",1)</f>
        <v>1</v>
      </c>
      <c r="O229">
        <f>IF(ISNA(VLOOKUP($B229&amp;O$2,'anno-2016'!$C:$C,1,FALSE)),"",1)</f>
        <v>1</v>
      </c>
      <c r="P229">
        <f t="shared" si="11"/>
        <v>8</v>
      </c>
    </row>
    <row r="230" spans="1:16">
      <c r="A230">
        <f t="shared" si="9"/>
        <v>1</v>
      </c>
      <c r="B230" t="str">
        <f t="shared" si="10"/>
        <v>pritellimichele</v>
      </c>
      <c r="C230" s="5" t="s">
        <v>749</v>
      </c>
      <c r="D230" s="5" t="s">
        <v>458</v>
      </c>
      <c r="E230" s="10"/>
      <c r="F230" s="11"/>
      <c r="G230" s="5"/>
      <c r="H230" t="str">
        <f>IF(ISNA(VLOOKUP($B230&amp;H$2,'anno-2016'!$C:$C,1,FALSE)),"",1)</f>
        <v/>
      </c>
      <c r="I230">
        <f>IF(ISNA(VLOOKUP($B230&amp;I$2,'anno-2016'!$C:$C,1,FALSE)),"",1)</f>
        <v>1</v>
      </c>
      <c r="J230" t="str">
        <f>IF(ISNA(VLOOKUP($B230&amp;J$2,'anno-2016'!$C:$C,1,FALSE)),"",1)</f>
        <v/>
      </c>
      <c r="K230" t="str">
        <f>IF(ISNA(VLOOKUP($B230&amp;K$2,'anno-2016'!$C:$C,1,FALSE)),"",1)</f>
        <v/>
      </c>
      <c r="L230" t="str">
        <f>IF(ISNA(VLOOKUP($B230&amp;L$2,'anno-2016'!$C:$C,1,FALSE)),"",1)</f>
        <v/>
      </c>
      <c r="M230" t="str">
        <f>IF(ISNA(VLOOKUP($B230&amp;M$2,'anno-2016'!$C:$C,1,FALSE)),"",1)</f>
        <v/>
      </c>
      <c r="N230" t="str">
        <f>IF(ISNA(VLOOKUP($B230&amp;N$2,'anno-2016'!$C:$C,1,FALSE)),"",1)</f>
        <v/>
      </c>
      <c r="O230" t="str">
        <f>IF(ISNA(VLOOKUP($B230&amp;O$2,'anno-2016'!$C:$C,1,FALSE)),"",1)</f>
        <v/>
      </c>
      <c r="P230">
        <f t="shared" si="11"/>
        <v>1</v>
      </c>
    </row>
    <row r="231" spans="1:16">
      <c r="A231">
        <f t="shared" si="9"/>
        <v>1</v>
      </c>
      <c r="B231" t="str">
        <f t="shared" si="10"/>
        <v>raffaelliroberto</v>
      </c>
      <c r="C231" s="5" t="s">
        <v>750</v>
      </c>
      <c r="D231" s="5" t="s">
        <v>476</v>
      </c>
      <c r="E231" s="10"/>
      <c r="F231" s="5"/>
      <c r="G231" s="5"/>
      <c r="H231" t="str">
        <f>IF(ISNA(VLOOKUP($B231&amp;H$2,'anno-2016'!$C:$C,1,FALSE)),"",1)</f>
        <v/>
      </c>
      <c r="I231">
        <f>IF(ISNA(VLOOKUP($B231&amp;I$2,'anno-2016'!$C:$C,1,FALSE)),"",1)</f>
        <v>1</v>
      </c>
      <c r="J231" t="str">
        <f>IF(ISNA(VLOOKUP($B231&amp;J$2,'anno-2016'!$C:$C,1,FALSE)),"",1)</f>
        <v/>
      </c>
      <c r="K231" t="str">
        <f>IF(ISNA(VLOOKUP($B231&amp;K$2,'anno-2016'!$C:$C,1,FALSE)),"",1)</f>
        <v/>
      </c>
      <c r="L231" t="str">
        <f>IF(ISNA(VLOOKUP($B231&amp;L$2,'anno-2016'!$C:$C,1,FALSE)),"",1)</f>
        <v/>
      </c>
      <c r="M231" t="str">
        <f>IF(ISNA(VLOOKUP($B231&amp;M$2,'anno-2016'!$C:$C,1,FALSE)),"",1)</f>
        <v/>
      </c>
      <c r="N231" t="str">
        <f>IF(ISNA(VLOOKUP($B231&amp;N$2,'anno-2016'!$C:$C,1,FALSE)),"",1)</f>
        <v/>
      </c>
      <c r="O231" t="str">
        <f>IF(ISNA(VLOOKUP($B231&amp;O$2,'anno-2016'!$C:$C,1,FALSE)),"",1)</f>
        <v/>
      </c>
      <c r="P231">
        <f t="shared" si="11"/>
        <v>1</v>
      </c>
    </row>
    <row r="232" spans="1:16">
      <c r="A232">
        <f t="shared" si="9"/>
        <v>1</v>
      </c>
      <c r="B232" t="str">
        <f t="shared" si="10"/>
        <v>rifugiosacha</v>
      </c>
      <c r="C232" s="5" t="s">
        <v>751</v>
      </c>
      <c r="D232" s="5" t="s">
        <v>458</v>
      </c>
      <c r="E232" s="10"/>
      <c r="F232" s="11"/>
      <c r="G232" s="5"/>
      <c r="H232" t="str">
        <f>IF(ISNA(VLOOKUP($B232&amp;H$2,'anno-2016'!$C:$C,1,FALSE)),"",1)</f>
        <v/>
      </c>
      <c r="I232">
        <f>IF(ISNA(VLOOKUP($B232&amp;I$2,'anno-2016'!$C:$C,1,FALSE)),"",1)</f>
        <v>1</v>
      </c>
      <c r="J232" t="str">
        <f>IF(ISNA(VLOOKUP($B232&amp;J$2,'anno-2016'!$C:$C,1,FALSE)),"",1)</f>
        <v/>
      </c>
      <c r="K232" t="str">
        <f>IF(ISNA(VLOOKUP($B232&amp;K$2,'anno-2016'!$C:$C,1,FALSE)),"",1)</f>
        <v/>
      </c>
      <c r="L232" t="str">
        <f>IF(ISNA(VLOOKUP($B232&amp;L$2,'anno-2016'!$C:$C,1,FALSE)),"",1)</f>
        <v/>
      </c>
      <c r="M232" t="str">
        <f>IF(ISNA(VLOOKUP($B232&amp;M$2,'anno-2016'!$C:$C,1,FALSE)),"",1)</f>
        <v/>
      </c>
      <c r="N232" t="str">
        <f>IF(ISNA(VLOOKUP($B232&amp;N$2,'anno-2016'!$C:$C,1,FALSE)),"",1)</f>
        <v/>
      </c>
      <c r="O232" t="str">
        <f>IF(ISNA(VLOOKUP($B232&amp;O$2,'anno-2016'!$C:$C,1,FALSE)),"",1)</f>
        <v/>
      </c>
      <c r="P232">
        <f t="shared" si="11"/>
        <v>1</v>
      </c>
    </row>
    <row r="233" spans="1:16">
      <c r="A233">
        <f t="shared" si="9"/>
        <v>1</v>
      </c>
      <c r="B233" t="str">
        <f t="shared" si="10"/>
        <v>righimatteo</v>
      </c>
      <c r="C233" s="5" t="s">
        <v>409</v>
      </c>
      <c r="D233" s="5" t="s">
        <v>465</v>
      </c>
      <c r="E233" s="10">
        <v>7838364</v>
      </c>
      <c r="F233" s="11" t="s">
        <v>601</v>
      </c>
      <c r="G233" s="5">
        <v>3392741911</v>
      </c>
      <c r="H233">
        <f>IF(ISNA(VLOOKUP($B233&amp;H$2,'anno-2016'!$C:$C,1,FALSE)),"",1)</f>
        <v>1</v>
      </c>
      <c r="I233">
        <f>IF(ISNA(VLOOKUP($B233&amp;I$2,'anno-2016'!$C:$C,1,FALSE)),"",1)</f>
        <v>1</v>
      </c>
      <c r="J233" t="str">
        <f>IF(ISNA(VLOOKUP($B233&amp;J$2,'anno-2016'!$C:$C,1,FALSE)),"",1)</f>
        <v/>
      </c>
      <c r="K233" t="str">
        <f>IF(ISNA(VLOOKUP($B233&amp;K$2,'anno-2016'!$C:$C,1,FALSE)),"",1)</f>
        <v/>
      </c>
      <c r="L233" t="str">
        <f>IF(ISNA(VLOOKUP($B233&amp;L$2,'anno-2016'!$C:$C,1,FALSE)),"",1)</f>
        <v/>
      </c>
      <c r="M233" t="str">
        <f>IF(ISNA(VLOOKUP($B233&amp;M$2,'anno-2016'!$C:$C,1,FALSE)),"",1)</f>
        <v/>
      </c>
      <c r="N233">
        <f>IF(ISNA(VLOOKUP($B233&amp;N$2,'anno-2016'!$C:$C,1,FALSE)),"",1)</f>
        <v>1</v>
      </c>
      <c r="O233">
        <f>IF(ISNA(VLOOKUP($B233&amp;O$2,'anno-2016'!$C:$C,1,FALSE)),"",1)</f>
        <v>1</v>
      </c>
      <c r="P233">
        <f t="shared" si="11"/>
        <v>4</v>
      </c>
    </row>
    <row r="234" spans="1:16">
      <c r="A234">
        <f t="shared" si="9"/>
        <v>1</v>
      </c>
      <c r="B234" t="str">
        <f t="shared" si="10"/>
        <v>righimauro</v>
      </c>
      <c r="C234" s="5" t="s">
        <v>419</v>
      </c>
      <c r="D234" s="5" t="s">
        <v>462</v>
      </c>
      <c r="E234" s="10">
        <v>160838490</v>
      </c>
      <c r="F234" s="5"/>
      <c r="G234" s="5"/>
      <c r="H234">
        <f>IF(ISNA(VLOOKUP($B234&amp;H$2,'anno-2016'!$C:$C,1,FALSE)),"",1)</f>
        <v>1</v>
      </c>
      <c r="I234">
        <f>IF(ISNA(VLOOKUP($B234&amp;I$2,'anno-2016'!$C:$C,1,FALSE)),"",1)</f>
        <v>1</v>
      </c>
      <c r="J234">
        <f>IF(ISNA(VLOOKUP($B234&amp;J$2,'anno-2016'!$C:$C,1,FALSE)),"",1)</f>
        <v>1</v>
      </c>
      <c r="K234" t="str">
        <f>IF(ISNA(VLOOKUP($B234&amp;K$2,'anno-2016'!$C:$C,1,FALSE)),"",1)</f>
        <v/>
      </c>
      <c r="L234" t="str">
        <f>IF(ISNA(VLOOKUP($B234&amp;L$2,'anno-2016'!$C:$C,1,FALSE)),"",1)</f>
        <v/>
      </c>
      <c r="M234" t="str">
        <f>IF(ISNA(VLOOKUP($B234&amp;M$2,'anno-2016'!$C:$C,1,FALSE)),"",1)</f>
        <v/>
      </c>
      <c r="N234" t="str">
        <f>IF(ISNA(VLOOKUP($B234&amp;N$2,'anno-2016'!$C:$C,1,FALSE)),"",1)</f>
        <v/>
      </c>
      <c r="O234" t="str">
        <f>IF(ISNA(VLOOKUP($B234&amp;O$2,'anno-2016'!$C:$C,1,FALSE)),"",1)</f>
        <v/>
      </c>
      <c r="P234">
        <f t="shared" si="11"/>
        <v>3</v>
      </c>
    </row>
    <row r="235" spans="1:16">
      <c r="A235">
        <f t="shared" si="9"/>
        <v>1</v>
      </c>
      <c r="B235" t="str">
        <f t="shared" si="10"/>
        <v>rimondinimatteo</v>
      </c>
      <c r="C235" s="5" t="s">
        <v>410</v>
      </c>
      <c r="D235" s="5" t="s">
        <v>476</v>
      </c>
      <c r="E235" s="10">
        <v>160969955</v>
      </c>
      <c r="F235" s="5"/>
      <c r="G235" s="5"/>
      <c r="H235">
        <f>IF(ISNA(VLOOKUP($B235&amp;H$2,'anno-2016'!$C:$C,1,FALSE)),"",1)</f>
        <v>1</v>
      </c>
      <c r="I235">
        <f>IF(ISNA(VLOOKUP($B235&amp;I$2,'anno-2016'!$C:$C,1,FALSE)),"",1)</f>
        <v>1</v>
      </c>
      <c r="J235" t="str">
        <f>IF(ISNA(VLOOKUP($B235&amp;J$2,'anno-2016'!$C:$C,1,FALSE)),"",1)</f>
        <v/>
      </c>
      <c r="K235">
        <f>IF(ISNA(VLOOKUP($B235&amp;K$2,'anno-2016'!$C:$C,1,FALSE)),"",1)</f>
        <v>1</v>
      </c>
      <c r="L235">
        <f>IF(ISNA(VLOOKUP($B235&amp;L$2,'anno-2016'!$C:$C,1,FALSE)),"",1)</f>
        <v>1</v>
      </c>
      <c r="M235" t="str">
        <f>IF(ISNA(VLOOKUP($B235&amp;M$2,'anno-2016'!$C:$C,1,FALSE)),"",1)</f>
        <v/>
      </c>
      <c r="N235" t="str">
        <f>IF(ISNA(VLOOKUP($B235&amp;N$2,'anno-2016'!$C:$C,1,FALSE)),"",1)</f>
        <v/>
      </c>
      <c r="O235" t="str">
        <f>IF(ISNA(VLOOKUP($B235&amp;O$2,'anno-2016'!$C:$C,1,FALSE)),"",1)</f>
        <v/>
      </c>
      <c r="P235">
        <f t="shared" si="11"/>
        <v>4</v>
      </c>
    </row>
    <row r="236" spans="1:16">
      <c r="A236">
        <f t="shared" si="9"/>
        <v>1</v>
      </c>
      <c r="B236" t="str">
        <f t="shared" si="10"/>
        <v>ringhinimichele</v>
      </c>
      <c r="C236" s="5" t="s">
        <v>423</v>
      </c>
      <c r="D236" s="5" t="s">
        <v>457</v>
      </c>
      <c r="E236" s="10">
        <v>160067930</v>
      </c>
      <c r="F236" s="11" t="s">
        <v>602</v>
      </c>
      <c r="G236" s="5">
        <v>3341648298</v>
      </c>
      <c r="H236">
        <f>IF(ISNA(VLOOKUP($B236&amp;H$2,'anno-2016'!$C:$C,1,FALSE)),"",1)</f>
        <v>1</v>
      </c>
      <c r="I236" t="str">
        <f>IF(ISNA(VLOOKUP($B236&amp;I$2,'anno-2016'!$C:$C,1,FALSE)),"",1)</f>
        <v/>
      </c>
      <c r="J236" t="str">
        <f>IF(ISNA(VLOOKUP($B236&amp;J$2,'anno-2016'!$C:$C,1,FALSE)),"",1)</f>
        <v/>
      </c>
      <c r="K236" t="str">
        <f>IF(ISNA(VLOOKUP($B236&amp;K$2,'anno-2016'!$C:$C,1,FALSE)),"",1)</f>
        <v/>
      </c>
      <c r="L236" t="str">
        <f>IF(ISNA(VLOOKUP($B236&amp;L$2,'anno-2016'!$C:$C,1,FALSE)),"",1)</f>
        <v/>
      </c>
      <c r="M236" t="str">
        <f>IF(ISNA(VLOOKUP($B236&amp;M$2,'anno-2016'!$C:$C,1,FALSE)),"",1)</f>
        <v/>
      </c>
      <c r="N236" t="str">
        <f>IF(ISNA(VLOOKUP($B236&amp;N$2,'anno-2016'!$C:$C,1,FALSE)),"",1)</f>
        <v/>
      </c>
      <c r="O236" t="str">
        <f>IF(ISNA(VLOOKUP($B236&amp;O$2,'anno-2016'!$C:$C,1,FALSE)),"",1)</f>
        <v/>
      </c>
      <c r="P236">
        <f t="shared" si="11"/>
        <v>1</v>
      </c>
    </row>
    <row r="237" spans="1:16">
      <c r="A237">
        <f t="shared" si="9"/>
        <v>1</v>
      </c>
      <c r="B237" t="str">
        <f t="shared" si="10"/>
        <v>romanigabriele</v>
      </c>
      <c r="C237" s="5" t="s">
        <v>347</v>
      </c>
      <c r="D237" s="5" t="s">
        <v>457</v>
      </c>
      <c r="E237" s="10">
        <v>160866047</v>
      </c>
      <c r="F237" s="5"/>
      <c r="G237" s="5">
        <v>3388861543</v>
      </c>
      <c r="H237">
        <f>IF(ISNA(VLOOKUP($B237&amp;H$2,'anno-2016'!$C:$C,1,FALSE)),"",1)</f>
        <v>1</v>
      </c>
      <c r="I237" t="str">
        <f>IF(ISNA(VLOOKUP($B237&amp;I$2,'anno-2016'!$C:$C,1,FALSE)),"",1)</f>
        <v/>
      </c>
      <c r="J237" t="str">
        <f>IF(ISNA(VLOOKUP($B237&amp;J$2,'anno-2016'!$C:$C,1,FALSE)),"",1)</f>
        <v/>
      </c>
      <c r="K237" t="str">
        <f>IF(ISNA(VLOOKUP($B237&amp;K$2,'anno-2016'!$C:$C,1,FALSE)),"",1)</f>
        <v/>
      </c>
      <c r="L237" t="str">
        <f>IF(ISNA(VLOOKUP($B237&amp;L$2,'anno-2016'!$C:$C,1,FALSE)),"",1)</f>
        <v/>
      </c>
      <c r="M237" t="str">
        <f>IF(ISNA(VLOOKUP($B237&amp;M$2,'anno-2016'!$C:$C,1,FALSE)),"",1)</f>
        <v/>
      </c>
      <c r="N237" t="str">
        <f>IF(ISNA(VLOOKUP($B237&amp;N$2,'anno-2016'!$C:$C,1,FALSE)),"",1)</f>
        <v/>
      </c>
      <c r="O237" t="str">
        <f>IF(ISNA(VLOOKUP($B237&amp;O$2,'anno-2016'!$C:$C,1,FALSE)),"",1)</f>
        <v/>
      </c>
      <c r="P237">
        <f t="shared" si="11"/>
        <v>1</v>
      </c>
    </row>
    <row r="238" spans="1:16">
      <c r="A238">
        <f t="shared" si="9"/>
        <v>1</v>
      </c>
      <c r="B238" t="str">
        <f t="shared" si="10"/>
        <v>romaniolfer</v>
      </c>
      <c r="C238" s="5" t="s">
        <v>429</v>
      </c>
      <c r="D238" s="5" t="s">
        <v>457</v>
      </c>
      <c r="E238" s="10" t="s">
        <v>603</v>
      </c>
      <c r="F238" s="5"/>
      <c r="G238" s="5"/>
      <c r="H238">
        <f>IF(ISNA(VLOOKUP($B238&amp;H$2,'anno-2016'!$C:$C,1,FALSE)),"",1)</f>
        <v>1</v>
      </c>
      <c r="I238" t="str">
        <f>IF(ISNA(VLOOKUP($B238&amp;I$2,'anno-2016'!$C:$C,1,FALSE)),"",1)</f>
        <v/>
      </c>
      <c r="J238" t="str">
        <f>IF(ISNA(VLOOKUP($B238&amp;J$2,'anno-2016'!$C:$C,1,FALSE)),"",1)</f>
        <v/>
      </c>
      <c r="K238" t="str">
        <f>IF(ISNA(VLOOKUP($B238&amp;K$2,'anno-2016'!$C:$C,1,FALSE)),"",1)</f>
        <v/>
      </c>
      <c r="L238" t="str">
        <f>IF(ISNA(VLOOKUP($B238&amp;L$2,'anno-2016'!$C:$C,1,FALSE)),"",1)</f>
        <v/>
      </c>
      <c r="M238">
        <f>IF(ISNA(VLOOKUP($B238&amp;M$2,'anno-2016'!$C:$C,1,FALSE)),"",1)</f>
        <v>1</v>
      </c>
      <c r="N238" t="str">
        <f>IF(ISNA(VLOOKUP($B238&amp;N$2,'anno-2016'!$C:$C,1,FALSE)),"",1)</f>
        <v/>
      </c>
      <c r="O238" t="str">
        <f>IF(ISNA(VLOOKUP($B238&amp;O$2,'anno-2016'!$C:$C,1,FALSE)),"",1)</f>
        <v/>
      </c>
      <c r="P238">
        <f t="shared" si="11"/>
        <v>2</v>
      </c>
    </row>
    <row r="239" spans="1:16">
      <c r="A239">
        <f t="shared" si="9"/>
        <v>1</v>
      </c>
      <c r="B239" t="str">
        <f t="shared" si="10"/>
        <v>romitifrancesco</v>
      </c>
      <c r="C239" s="5" t="s">
        <v>752</v>
      </c>
      <c r="D239" s="5" t="s">
        <v>458</v>
      </c>
      <c r="E239" s="10"/>
      <c r="F239" s="11"/>
      <c r="G239" s="5"/>
      <c r="H239" t="str">
        <f>IF(ISNA(VLOOKUP($B239&amp;H$2,'anno-2016'!$C:$C,1,FALSE)),"",1)</f>
        <v/>
      </c>
      <c r="I239">
        <f>IF(ISNA(VLOOKUP($B239&amp;I$2,'anno-2016'!$C:$C,1,FALSE)),"",1)</f>
        <v>1</v>
      </c>
      <c r="J239" t="str">
        <f>IF(ISNA(VLOOKUP($B239&amp;J$2,'anno-2016'!$C:$C,1,FALSE)),"",1)</f>
        <v/>
      </c>
      <c r="K239" t="str">
        <f>IF(ISNA(VLOOKUP($B239&amp;K$2,'anno-2016'!$C:$C,1,FALSE)),"",1)</f>
        <v/>
      </c>
      <c r="L239" t="str">
        <f>IF(ISNA(VLOOKUP($B239&amp;L$2,'anno-2016'!$C:$C,1,FALSE)),"",1)</f>
        <v/>
      </c>
      <c r="M239" t="str">
        <f>IF(ISNA(VLOOKUP($B239&amp;M$2,'anno-2016'!$C:$C,1,FALSE)),"",1)</f>
        <v/>
      </c>
      <c r="N239" t="str">
        <f>IF(ISNA(VLOOKUP($B239&amp;N$2,'anno-2016'!$C:$C,1,FALSE)),"",1)</f>
        <v/>
      </c>
      <c r="O239" t="str">
        <f>IF(ISNA(VLOOKUP($B239&amp;O$2,'anno-2016'!$C:$C,1,FALSE)),"",1)</f>
        <v/>
      </c>
      <c r="P239">
        <f t="shared" si="11"/>
        <v>1</v>
      </c>
    </row>
    <row r="240" spans="1:16">
      <c r="A240">
        <f t="shared" si="9"/>
        <v>1</v>
      </c>
      <c r="B240" t="str">
        <f t="shared" si="10"/>
        <v>rossettigianluca</v>
      </c>
      <c r="C240" s="5" t="s">
        <v>753</v>
      </c>
      <c r="D240" s="5" t="s">
        <v>458</v>
      </c>
      <c r="E240" s="10"/>
      <c r="F240" s="5"/>
      <c r="G240" s="5"/>
      <c r="H240" t="str">
        <f>IF(ISNA(VLOOKUP($B240&amp;H$2,'anno-2016'!$C:$C,1,FALSE)),"",1)</f>
        <v/>
      </c>
      <c r="I240">
        <f>IF(ISNA(VLOOKUP($B240&amp;I$2,'anno-2016'!$C:$C,1,FALSE)),"",1)</f>
        <v>1</v>
      </c>
      <c r="J240" t="str">
        <f>IF(ISNA(VLOOKUP($B240&amp;J$2,'anno-2016'!$C:$C,1,FALSE)),"",1)</f>
        <v/>
      </c>
      <c r="K240" t="str">
        <f>IF(ISNA(VLOOKUP($B240&amp;K$2,'anno-2016'!$C:$C,1,FALSE)),"",1)</f>
        <v/>
      </c>
      <c r="L240" t="str">
        <f>IF(ISNA(VLOOKUP($B240&amp;L$2,'anno-2016'!$C:$C,1,FALSE)),"",1)</f>
        <v/>
      </c>
      <c r="M240" t="str">
        <f>IF(ISNA(VLOOKUP($B240&amp;M$2,'anno-2016'!$C:$C,1,FALSE)),"",1)</f>
        <v/>
      </c>
      <c r="N240" t="str">
        <f>IF(ISNA(VLOOKUP($B240&amp;N$2,'anno-2016'!$C:$C,1,FALSE)),"",1)</f>
        <v/>
      </c>
      <c r="O240" t="str">
        <f>IF(ISNA(VLOOKUP($B240&amp;O$2,'anno-2016'!$C:$C,1,FALSE)),"",1)</f>
        <v/>
      </c>
      <c r="P240">
        <f t="shared" si="11"/>
        <v>1</v>
      </c>
    </row>
    <row r="241" spans="1:16">
      <c r="A241">
        <f t="shared" si="9"/>
        <v>1</v>
      </c>
      <c r="B241" t="str">
        <f t="shared" si="10"/>
        <v>rossiemanuele</v>
      </c>
      <c r="C241" s="5" t="s">
        <v>754</v>
      </c>
      <c r="D241" s="5" t="s">
        <v>458</v>
      </c>
      <c r="E241" s="10"/>
      <c r="F241" s="11"/>
      <c r="G241" s="5"/>
      <c r="H241" t="str">
        <f>IF(ISNA(VLOOKUP($B241&amp;H$2,'anno-2016'!$C:$C,1,FALSE)),"",1)</f>
        <v/>
      </c>
      <c r="I241">
        <f>IF(ISNA(VLOOKUP($B241&amp;I$2,'anno-2016'!$C:$C,1,FALSE)),"",1)</f>
        <v>1</v>
      </c>
      <c r="J241" t="str">
        <f>IF(ISNA(VLOOKUP($B241&amp;J$2,'anno-2016'!$C:$C,1,FALSE)),"",1)</f>
        <v/>
      </c>
      <c r="K241" t="str">
        <f>IF(ISNA(VLOOKUP($B241&amp;K$2,'anno-2016'!$C:$C,1,FALSE)),"",1)</f>
        <v/>
      </c>
      <c r="L241" t="str">
        <f>IF(ISNA(VLOOKUP($B241&amp;L$2,'anno-2016'!$C:$C,1,FALSE)),"",1)</f>
        <v/>
      </c>
      <c r="M241" t="str">
        <f>IF(ISNA(VLOOKUP($B241&amp;M$2,'anno-2016'!$C:$C,1,FALSE)),"",1)</f>
        <v/>
      </c>
      <c r="N241" t="str">
        <f>IF(ISNA(VLOOKUP($B241&amp;N$2,'anno-2016'!$C:$C,1,FALSE)),"",1)</f>
        <v/>
      </c>
      <c r="O241" t="str">
        <f>IF(ISNA(VLOOKUP($B241&amp;O$2,'anno-2016'!$C:$C,1,FALSE)),"",1)</f>
        <v/>
      </c>
      <c r="P241">
        <f t="shared" si="11"/>
        <v>1</v>
      </c>
    </row>
    <row r="242" spans="1:16">
      <c r="A242">
        <f t="shared" si="9"/>
        <v>1</v>
      </c>
      <c r="B242" t="str">
        <f t="shared" si="10"/>
        <v>rossienzo</v>
      </c>
      <c r="C242" s="5" t="s">
        <v>320</v>
      </c>
      <c r="D242" s="5" t="s">
        <v>458</v>
      </c>
      <c r="E242" s="10"/>
      <c r="F242" s="5"/>
      <c r="G242" s="5">
        <v>3398621352</v>
      </c>
      <c r="H242">
        <f>IF(ISNA(VLOOKUP($B242&amp;H$2,'anno-2016'!$C:$C,1,FALSE)),"",1)</f>
        <v>1</v>
      </c>
      <c r="I242" t="str">
        <f>IF(ISNA(VLOOKUP($B242&amp;I$2,'anno-2016'!$C:$C,1,FALSE)),"",1)</f>
        <v/>
      </c>
      <c r="J242" t="str">
        <f>IF(ISNA(VLOOKUP($B242&amp;J$2,'anno-2016'!$C:$C,1,FALSE)),"",1)</f>
        <v/>
      </c>
      <c r="K242">
        <f>IF(ISNA(VLOOKUP($B242&amp;K$2,'anno-2016'!$C:$C,1,FALSE)),"",1)</f>
        <v>1</v>
      </c>
      <c r="L242" t="str">
        <f>IF(ISNA(VLOOKUP($B242&amp;L$2,'anno-2016'!$C:$C,1,FALSE)),"",1)</f>
        <v/>
      </c>
      <c r="M242">
        <f>IF(ISNA(VLOOKUP($B242&amp;M$2,'anno-2016'!$C:$C,1,FALSE)),"",1)</f>
        <v>1</v>
      </c>
      <c r="N242" t="str">
        <f>IF(ISNA(VLOOKUP($B242&amp;N$2,'anno-2016'!$C:$C,1,FALSE)),"",1)</f>
        <v/>
      </c>
      <c r="O242" t="str">
        <f>IF(ISNA(VLOOKUP($B242&amp;O$2,'anno-2016'!$C:$C,1,FALSE)),"",1)</f>
        <v/>
      </c>
      <c r="P242">
        <f t="shared" si="11"/>
        <v>3</v>
      </c>
    </row>
    <row r="243" spans="1:16">
      <c r="A243">
        <f t="shared" si="9"/>
        <v>1</v>
      </c>
      <c r="B243" t="str">
        <f t="shared" si="10"/>
        <v>sabbatinilorenzo</v>
      </c>
      <c r="C243" s="5" t="s">
        <v>370</v>
      </c>
      <c r="D243" s="5" t="s">
        <v>483</v>
      </c>
      <c r="E243" s="10">
        <v>7862474</v>
      </c>
      <c r="F243" s="11" t="s">
        <v>604</v>
      </c>
      <c r="G243" s="5">
        <v>3286776079</v>
      </c>
      <c r="H243">
        <f>IF(ISNA(VLOOKUP($B243&amp;H$2,'anno-2016'!$C:$C,1,FALSE)),"",1)</f>
        <v>1</v>
      </c>
      <c r="I243" t="str">
        <f>IF(ISNA(VLOOKUP($B243&amp;I$2,'anno-2016'!$C:$C,1,FALSE)),"",1)</f>
        <v/>
      </c>
      <c r="J243" t="str">
        <f>IF(ISNA(VLOOKUP($B243&amp;J$2,'anno-2016'!$C:$C,1,FALSE)),"",1)</f>
        <v/>
      </c>
      <c r="K243" t="str">
        <f>IF(ISNA(VLOOKUP($B243&amp;K$2,'anno-2016'!$C:$C,1,FALSE)),"",1)</f>
        <v/>
      </c>
      <c r="L243" t="str">
        <f>IF(ISNA(VLOOKUP($B243&amp;L$2,'anno-2016'!$C:$C,1,FALSE)),"",1)</f>
        <v/>
      </c>
      <c r="M243" t="str">
        <f>IF(ISNA(VLOOKUP($B243&amp;M$2,'anno-2016'!$C:$C,1,FALSE)),"",1)</f>
        <v/>
      </c>
      <c r="N243" t="str">
        <f>IF(ISNA(VLOOKUP($B243&amp;N$2,'anno-2016'!$C:$C,1,FALSE)),"",1)</f>
        <v/>
      </c>
      <c r="O243" t="str">
        <f>IF(ISNA(VLOOKUP($B243&amp;O$2,'anno-2016'!$C:$C,1,FALSE)),"",1)</f>
        <v/>
      </c>
      <c r="P243">
        <f t="shared" si="11"/>
        <v>1</v>
      </c>
    </row>
    <row r="244" spans="1:16">
      <c r="A244">
        <f t="shared" si="9"/>
        <v>1</v>
      </c>
      <c r="B244" t="str">
        <f t="shared" si="10"/>
        <v>salsiriccardo</v>
      </c>
      <c r="C244" s="5" t="s">
        <v>755</v>
      </c>
      <c r="D244" s="5" t="s">
        <v>660</v>
      </c>
      <c r="E244" s="10"/>
      <c r="F244" s="5"/>
      <c r="G244" s="5"/>
      <c r="H244" t="str">
        <f>IF(ISNA(VLOOKUP($B244&amp;H$2,'anno-2016'!$C:$C,1,FALSE)),"",1)</f>
        <v/>
      </c>
      <c r="I244">
        <f>IF(ISNA(VLOOKUP($B244&amp;I$2,'anno-2016'!$C:$C,1,FALSE)),"",1)</f>
        <v>1</v>
      </c>
      <c r="J244" t="str">
        <f>IF(ISNA(VLOOKUP($B244&amp;J$2,'anno-2016'!$C:$C,1,FALSE)),"",1)</f>
        <v/>
      </c>
      <c r="K244" t="str">
        <f>IF(ISNA(VLOOKUP($B244&amp;K$2,'anno-2016'!$C:$C,1,FALSE)),"",1)</f>
        <v/>
      </c>
      <c r="L244" t="str">
        <f>IF(ISNA(VLOOKUP($B244&amp;L$2,'anno-2016'!$C:$C,1,FALSE)),"",1)</f>
        <v/>
      </c>
      <c r="M244" t="str">
        <f>IF(ISNA(VLOOKUP($B244&amp;M$2,'anno-2016'!$C:$C,1,FALSE)),"",1)</f>
        <v/>
      </c>
      <c r="N244" t="str">
        <f>IF(ISNA(VLOOKUP($B244&amp;N$2,'anno-2016'!$C:$C,1,FALSE)),"",1)</f>
        <v/>
      </c>
      <c r="O244" t="str">
        <f>IF(ISNA(VLOOKUP($B244&amp;O$2,'anno-2016'!$C:$C,1,FALSE)),"",1)</f>
        <v/>
      </c>
      <c r="P244">
        <f t="shared" si="11"/>
        <v>1</v>
      </c>
    </row>
    <row r="245" spans="1:16">
      <c r="A245">
        <f t="shared" si="9"/>
        <v>1</v>
      </c>
      <c r="B245" t="str">
        <f t="shared" si="10"/>
        <v>salucciluca</v>
      </c>
      <c r="C245" s="5" t="s">
        <v>757</v>
      </c>
      <c r="D245" s="5" t="s">
        <v>458</v>
      </c>
      <c r="E245" s="10"/>
      <c r="F245" s="5"/>
      <c r="G245" s="5"/>
      <c r="H245" t="str">
        <f>IF(ISNA(VLOOKUP($B245&amp;H$2,'anno-2016'!$C:$C,1,FALSE)),"",1)</f>
        <v/>
      </c>
      <c r="I245">
        <f>IF(ISNA(VLOOKUP($B245&amp;I$2,'anno-2016'!$C:$C,1,FALSE)),"",1)</f>
        <v>1</v>
      </c>
      <c r="J245" t="str">
        <f>IF(ISNA(VLOOKUP($B245&amp;J$2,'anno-2016'!$C:$C,1,FALSE)),"",1)</f>
        <v/>
      </c>
      <c r="K245" t="str">
        <f>IF(ISNA(VLOOKUP($B245&amp;K$2,'anno-2016'!$C:$C,1,FALSE)),"",1)</f>
        <v/>
      </c>
      <c r="L245" t="str">
        <f>IF(ISNA(VLOOKUP($B245&amp;L$2,'anno-2016'!$C:$C,1,FALSE)),"",1)</f>
        <v/>
      </c>
      <c r="M245" t="str">
        <f>IF(ISNA(VLOOKUP($B245&amp;M$2,'anno-2016'!$C:$C,1,FALSE)),"",1)</f>
        <v/>
      </c>
      <c r="N245">
        <f>IF(ISNA(VLOOKUP($B245&amp;N$2,'anno-2016'!$C:$C,1,FALSE)),"",1)</f>
        <v>1</v>
      </c>
      <c r="O245">
        <f>IF(ISNA(VLOOKUP($B245&amp;O$2,'anno-2016'!$C:$C,1,FALSE)),"",1)</f>
        <v>1</v>
      </c>
      <c r="P245">
        <f t="shared" si="11"/>
        <v>3</v>
      </c>
    </row>
    <row r="246" spans="1:16">
      <c r="A246">
        <f t="shared" si="9"/>
        <v>1</v>
      </c>
      <c r="B246" t="str">
        <f t="shared" si="10"/>
        <v>saluccimassimo</v>
      </c>
      <c r="C246" s="5" t="s">
        <v>756</v>
      </c>
      <c r="D246" s="5" t="s">
        <v>458</v>
      </c>
      <c r="E246" s="10"/>
      <c r="F246" s="11"/>
      <c r="G246" s="5"/>
      <c r="H246" t="str">
        <f>IF(ISNA(VLOOKUP($B246&amp;H$2,'anno-2016'!$C:$C,1,FALSE)),"",1)</f>
        <v/>
      </c>
      <c r="I246">
        <f>IF(ISNA(VLOOKUP($B246&amp;I$2,'anno-2016'!$C:$C,1,FALSE)),"",1)</f>
        <v>1</v>
      </c>
      <c r="J246" t="str">
        <f>IF(ISNA(VLOOKUP($B246&amp;J$2,'anno-2016'!$C:$C,1,FALSE)),"",1)</f>
        <v/>
      </c>
      <c r="K246" t="str">
        <f>IF(ISNA(VLOOKUP($B246&amp;K$2,'anno-2016'!$C:$C,1,FALSE)),"",1)</f>
        <v/>
      </c>
      <c r="L246" t="str">
        <f>IF(ISNA(VLOOKUP($B246&amp;L$2,'anno-2016'!$C:$C,1,FALSE)),"",1)</f>
        <v/>
      </c>
      <c r="M246" t="str">
        <f>IF(ISNA(VLOOKUP($B246&amp;M$2,'anno-2016'!$C:$C,1,FALSE)),"",1)</f>
        <v/>
      </c>
      <c r="N246">
        <f>IF(ISNA(VLOOKUP($B246&amp;N$2,'anno-2016'!$C:$C,1,FALSE)),"",1)</f>
        <v>1</v>
      </c>
      <c r="O246">
        <f>IF(ISNA(VLOOKUP($B246&amp;O$2,'anno-2016'!$C:$C,1,FALSE)),"",1)</f>
        <v>1</v>
      </c>
      <c r="P246">
        <f t="shared" si="11"/>
        <v>3</v>
      </c>
    </row>
    <row r="247" spans="1:16">
      <c r="A247">
        <f t="shared" si="9"/>
        <v>1</v>
      </c>
      <c r="B247" t="str">
        <f t="shared" si="10"/>
        <v>salvuccipaolo</v>
      </c>
      <c r="C247" s="5" t="s">
        <v>434</v>
      </c>
      <c r="D247" s="5" t="s">
        <v>459</v>
      </c>
      <c r="E247" s="10" t="s">
        <v>605</v>
      </c>
      <c r="F247" s="11" t="s">
        <v>606</v>
      </c>
      <c r="G247" s="5">
        <v>3491407946</v>
      </c>
      <c r="H247">
        <f>IF(ISNA(VLOOKUP($B247&amp;H$2,'anno-2016'!$C:$C,1,FALSE)),"",1)</f>
        <v>1</v>
      </c>
      <c r="I247" t="str">
        <f>IF(ISNA(VLOOKUP($B247&amp;I$2,'anno-2016'!$C:$C,1,FALSE)),"",1)</f>
        <v/>
      </c>
      <c r="J247" t="str">
        <f>IF(ISNA(VLOOKUP($B247&amp;J$2,'anno-2016'!$C:$C,1,FALSE)),"",1)</f>
        <v/>
      </c>
      <c r="K247">
        <f>IF(ISNA(VLOOKUP($B247&amp;K$2,'anno-2016'!$C:$C,1,FALSE)),"",1)</f>
        <v>1</v>
      </c>
      <c r="L247" t="str">
        <f>IF(ISNA(VLOOKUP($B247&amp;L$2,'anno-2016'!$C:$C,1,FALSE)),"",1)</f>
        <v/>
      </c>
      <c r="M247" t="str">
        <f>IF(ISNA(VLOOKUP($B247&amp;M$2,'anno-2016'!$C:$C,1,FALSE)),"",1)</f>
        <v/>
      </c>
      <c r="N247">
        <f>IF(ISNA(VLOOKUP($B247&amp;N$2,'anno-2016'!$C:$C,1,FALSE)),"",1)</f>
        <v>1</v>
      </c>
      <c r="O247" t="str">
        <f>IF(ISNA(VLOOKUP($B247&amp;O$2,'anno-2016'!$C:$C,1,FALSE)),"",1)</f>
        <v/>
      </c>
      <c r="P247">
        <f t="shared" si="11"/>
        <v>3</v>
      </c>
    </row>
    <row r="248" spans="1:16">
      <c r="A248">
        <f t="shared" si="9"/>
        <v>1</v>
      </c>
      <c r="B248" t="str">
        <f t="shared" si="10"/>
        <v>sambuchifrancesco</v>
      </c>
      <c r="C248" s="5" t="s">
        <v>339</v>
      </c>
      <c r="D248" s="5" t="s">
        <v>465</v>
      </c>
      <c r="E248" s="10">
        <v>7838346</v>
      </c>
      <c r="F248" s="11" t="s">
        <v>607</v>
      </c>
      <c r="G248" s="5">
        <v>3287182209</v>
      </c>
      <c r="H248">
        <f>IF(ISNA(VLOOKUP($B248&amp;H$2,'anno-2016'!$C:$C,1,FALSE)),"",1)</f>
        <v>1</v>
      </c>
      <c r="I248">
        <f>IF(ISNA(VLOOKUP($B248&amp;I$2,'anno-2016'!$C:$C,1,FALSE)),"",1)</f>
        <v>1</v>
      </c>
      <c r="J248">
        <f>IF(ISNA(VLOOKUP($B248&amp;J$2,'anno-2016'!$C:$C,1,FALSE)),"",1)</f>
        <v>1</v>
      </c>
      <c r="K248">
        <f>IF(ISNA(VLOOKUP($B248&amp;K$2,'anno-2016'!$C:$C,1,FALSE)),"",1)</f>
        <v>1</v>
      </c>
      <c r="L248">
        <f>IF(ISNA(VLOOKUP($B248&amp;L$2,'anno-2016'!$C:$C,1,FALSE)),"",1)</f>
        <v>1</v>
      </c>
      <c r="M248">
        <f>IF(ISNA(VLOOKUP($B248&amp;M$2,'anno-2016'!$C:$C,1,FALSE)),"",1)</f>
        <v>1</v>
      </c>
      <c r="N248">
        <f>IF(ISNA(VLOOKUP($B248&amp;N$2,'anno-2016'!$C:$C,1,FALSE)),"",1)</f>
        <v>1</v>
      </c>
      <c r="O248">
        <f>IF(ISNA(VLOOKUP($B248&amp;O$2,'anno-2016'!$C:$C,1,FALSE)),"",1)</f>
        <v>1</v>
      </c>
      <c r="P248">
        <f t="shared" si="11"/>
        <v>8</v>
      </c>
    </row>
    <row r="249" spans="1:16">
      <c r="A249">
        <f t="shared" si="9"/>
        <v>1</v>
      </c>
      <c r="B249" t="str">
        <f t="shared" si="10"/>
        <v>sammaritaniandrea</v>
      </c>
      <c r="C249" s="5" t="s">
        <v>289</v>
      </c>
      <c r="D249" s="5" t="s">
        <v>486</v>
      </c>
      <c r="E249" s="10">
        <v>1152</v>
      </c>
      <c r="F249" s="11" t="s">
        <v>608</v>
      </c>
      <c r="G249" s="5">
        <v>3371006082</v>
      </c>
      <c r="H249">
        <f>IF(ISNA(VLOOKUP($B249&amp;H$2,'anno-2016'!$C:$C,1,FALSE)),"",1)</f>
        <v>1</v>
      </c>
      <c r="I249" t="str">
        <f>IF(ISNA(VLOOKUP($B249&amp;I$2,'anno-2016'!$C:$C,1,FALSE)),"",1)</f>
        <v/>
      </c>
      <c r="J249" t="str">
        <f>IF(ISNA(VLOOKUP($B249&amp;J$2,'anno-2016'!$C:$C,1,FALSE)),"",1)</f>
        <v/>
      </c>
      <c r="K249">
        <f>IF(ISNA(VLOOKUP($B249&amp;K$2,'anno-2016'!$C:$C,1,FALSE)),"",1)</f>
        <v>1</v>
      </c>
      <c r="L249" t="str">
        <f>IF(ISNA(VLOOKUP($B249&amp;L$2,'anno-2016'!$C:$C,1,FALSE)),"",1)</f>
        <v/>
      </c>
      <c r="M249" t="str">
        <f>IF(ISNA(VLOOKUP($B249&amp;M$2,'anno-2016'!$C:$C,1,FALSE)),"",1)</f>
        <v/>
      </c>
      <c r="N249" t="str">
        <f>IF(ISNA(VLOOKUP($B249&amp;N$2,'anno-2016'!$C:$C,1,FALSE)),"",1)</f>
        <v/>
      </c>
      <c r="O249" t="str">
        <f>IF(ISNA(VLOOKUP($B249&amp;O$2,'anno-2016'!$C:$C,1,FALSE)),"",1)</f>
        <v/>
      </c>
      <c r="P249">
        <f t="shared" si="11"/>
        <v>2</v>
      </c>
    </row>
    <row r="250" spans="1:16">
      <c r="A250">
        <f t="shared" si="9"/>
        <v>1</v>
      </c>
      <c r="B250" t="str">
        <f t="shared" si="10"/>
        <v>sanchionimassimo</v>
      </c>
      <c r="C250" s="5" t="s">
        <v>758</v>
      </c>
      <c r="D250" s="5" t="s">
        <v>458</v>
      </c>
      <c r="E250" s="10"/>
      <c r="F250" s="5"/>
      <c r="G250" s="5"/>
      <c r="H250" t="str">
        <f>IF(ISNA(VLOOKUP($B250&amp;H$2,'anno-2016'!$C:$C,1,FALSE)),"",1)</f>
        <v/>
      </c>
      <c r="I250">
        <f>IF(ISNA(VLOOKUP($B250&amp;I$2,'anno-2016'!$C:$C,1,FALSE)),"",1)</f>
        <v>1</v>
      </c>
      <c r="J250" t="str">
        <f>IF(ISNA(VLOOKUP($B250&amp;J$2,'anno-2016'!$C:$C,1,FALSE)),"",1)</f>
        <v/>
      </c>
      <c r="K250" t="str">
        <f>IF(ISNA(VLOOKUP($B250&amp;K$2,'anno-2016'!$C:$C,1,FALSE)),"",1)</f>
        <v/>
      </c>
      <c r="L250" t="str">
        <f>IF(ISNA(VLOOKUP($B250&amp;L$2,'anno-2016'!$C:$C,1,FALSE)),"",1)</f>
        <v/>
      </c>
      <c r="M250" t="str">
        <f>IF(ISNA(VLOOKUP($B250&amp;M$2,'anno-2016'!$C:$C,1,FALSE)),"",1)</f>
        <v/>
      </c>
      <c r="N250" t="str">
        <f>IF(ISNA(VLOOKUP($B250&amp;N$2,'anno-2016'!$C:$C,1,FALSE)),"",1)</f>
        <v/>
      </c>
      <c r="O250" t="str">
        <f>IF(ISNA(VLOOKUP($B250&amp;O$2,'anno-2016'!$C:$C,1,FALSE)),"",1)</f>
        <v/>
      </c>
      <c r="P250">
        <f t="shared" si="11"/>
        <v>1</v>
      </c>
    </row>
    <row r="251" spans="1:16">
      <c r="A251">
        <f t="shared" si="9"/>
        <v>1</v>
      </c>
      <c r="B251" t="str">
        <f t="shared" si="10"/>
        <v>sangirardifrancesco</v>
      </c>
      <c r="C251" s="5" t="s">
        <v>340</v>
      </c>
      <c r="D251" s="5" t="s">
        <v>487</v>
      </c>
      <c r="E251" s="10">
        <v>151118687</v>
      </c>
      <c r="F251" s="11" t="s">
        <v>609</v>
      </c>
      <c r="G251" s="5">
        <v>3355239301</v>
      </c>
      <c r="H251">
        <f>IF(ISNA(VLOOKUP($B251&amp;H$2,'anno-2016'!$C:$C,1,FALSE)),"",1)</f>
        <v>1</v>
      </c>
      <c r="I251" t="str">
        <f>IF(ISNA(VLOOKUP($B251&amp;I$2,'anno-2016'!$C:$C,1,FALSE)),"",1)</f>
        <v/>
      </c>
      <c r="J251" t="str">
        <f>IF(ISNA(VLOOKUP($B251&amp;J$2,'anno-2016'!$C:$C,1,FALSE)),"",1)</f>
        <v/>
      </c>
      <c r="K251" t="str">
        <f>IF(ISNA(VLOOKUP($B251&amp;K$2,'anno-2016'!$C:$C,1,FALSE)),"",1)</f>
        <v/>
      </c>
      <c r="L251" t="str">
        <f>IF(ISNA(VLOOKUP($B251&amp;L$2,'anno-2016'!$C:$C,1,FALSE)),"",1)</f>
        <v/>
      </c>
      <c r="M251" t="str">
        <f>IF(ISNA(VLOOKUP($B251&amp;M$2,'anno-2016'!$C:$C,1,FALSE)),"",1)</f>
        <v/>
      </c>
      <c r="N251" t="str">
        <f>IF(ISNA(VLOOKUP($B251&amp;N$2,'anno-2016'!$C:$C,1,FALSE)),"",1)</f>
        <v/>
      </c>
      <c r="O251" t="str">
        <f>IF(ISNA(VLOOKUP($B251&amp;O$2,'anno-2016'!$C:$C,1,FALSE)),"",1)</f>
        <v/>
      </c>
      <c r="P251">
        <f t="shared" si="11"/>
        <v>1</v>
      </c>
    </row>
    <row r="252" spans="1:16">
      <c r="A252">
        <f t="shared" si="9"/>
        <v>1</v>
      </c>
      <c r="B252" t="str">
        <f t="shared" si="10"/>
        <v>santarellimarco</v>
      </c>
      <c r="C252" s="5" t="s">
        <v>389</v>
      </c>
      <c r="D252" s="5" t="s">
        <v>458</v>
      </c>
      <c r="E252" s="10"/>
      <c r="F252" s="5"/>
      <c r="G252" s="5">
        <v>3391110108</v>
      </c>
      <c r="H252">
        <f>IF(ISNA(VLOOKUP($B252&amp;H$2,'anno-2016'!$C:$C,1,FALSE)),"",1)</f>
        <v>1</v>
      </c>
      <c r="I252">
        <f>IF(ISNA(VLOOKUP($B252&amp;I$2,'anno-2016'!$C:$C,1,FALSE)),"",1)</f>
        <v>1</v>
      </c>
      <c r="J252" t="str">
        <f>IF(ISNA(VLOOKUP($B252&amp;J$2,'anno-2016'!$C:$C,1,FALSE)),"",1)</f>
        <v/>
      </c>
      <c r="K252" t="str">
        <f>IF(ISNA(VLOOKUP($B252&amp;K$2,'anno-2016'!$C:$C,1,FALSE)),"",1)</f>
        <v/>
      </c>
      <c r="L252" t="str">
        <f>IF(ISNA(VLOOKUP($B252&amp;L$2,'anno-2016'!$C:$C,1,FALSE)),"",1)</f>
        <v/>
      </c>
      <c r="M252" t="str">
        <f>IF(ISNA(VLOOKUP($B252&amp;M$2,'anno-2016'!$C:$C,1,FALSE)),"",1)</f>
        <v/>
      </c>
      <c r="N252" t="str">
        <f>IF(ISNA(VLOOKUP($B252&amp;N$2,'anno-2016'!$C:$C,1,FALSE)),"",1)</f>
        <v/>
      </c>
      <c r="O252" t="str">
        <f>IF(ISNA(VLOOKUP($B252&amp;O$2,'anno-2016'!$C:$C,1,FALSE)),"",1)</f>
        <v/>
      </c>
      <c r="P252">
        <f t="shared" si="11"/>
        <v>2</v>
      </c>
    </row>
    <row r="253" spans="1:16">
      <c r="A253">
        <f t="shared" si="9"/>
        <v>1</v>
      </c>
      <c r="B253" t="str">
        <f t="shared" si="10"/>
        <v>santarellimattia</v>
      </c>
      <c r="C253" s="5" t="s">
        <v>416</v>
      </c>
      <c r="D253" s="5" t="s">
        <v>458</v>
      </c>
      <c r="E253" s="10"/>
      <c r="F253" s="11" t="s">
        <v>610</v>
      </c>
      <c r="G253" s="5">
        <v>3201972218</v>
      </c>
      <c r="H253">
        <f>IF(ISNA(VLOOKUP($B253&amp;H$2,'anno-2016'!$C:$C,1,FALSE)),"",1)</f>
        <v>1</v>
      </c>
      <c r="I253" t="str">
        <f>IF(ISNA(VLOOKUP($B253&amp;I$2,'anno-2016'!$C:$C,1,FALSE)),"",1)</f>
        <v/>
      </c>
      <c r="J253" t="str">
        <f>IF(ISNA(VLOOKUP($B253&amp;J$2,'anno-2016'!$C:$C,1,FALSE)),"",1)</f>
        <v/>
      </c>
      <c r="K253" t="str">
        <f>IF(ISNA(VLOOKUP($B253&amp;K$2,'anno-2016'!$C:$C,1,FALSE)),"",1)</f>
        <v/>
      </c>
      <c r="L253" t="str">
        <f>IF(ISNA(VLOOKUP($B253&amp;L$2,'anno-2016'!$C:$C,1,FALSE)),"",1)</f>
        <v/>
      </c>
      <c r="M253" t="str">
        <f>IF(ISNA(VLOOKUP($B253&amp;M$2,'anno-2016'!$C:$C,1,FALSE)),"",1)</f>
        <v/>
      </c>
      <c r="N253" t="str">
        <f>IF(ISNA(VLOOKUP($B253&amp;N$2,'anno-2016'!$C:$C,1,FALSE)),"",1)</f>
        <v/>
      </c>
      <c r="O253" t="str">
        <f>IF(ISNA(VLOOKUP($B253&amp;O$2,'anno-2016'!$C:$C,1,FALSE)),"",1)</f>
        <v/>
      </c>
      <c r="P253">
        <f t="shared" si="11"/>
        <v>1</v>
      </c>
    </row>
    <row r="254" spans="1:16">
      <c r="A254">
        <f t="shared" si="9"/>
        <v>1</v>
      </c>
      <c r="B254" t="str">
        <f t="shared" si="10"/>
        <v>santinieugenio</v>
      </c>
      <c r="C254" s="5" t="s">
        <v>324</v>
      </c>
      <c r="D254" s="5" t="s">
        <v>458</v>
      </c>
      <c r="E254" s="10"/>
      <c r="F254" s="11" t="s">
        <v>611</v>
      </c>
      <c r="G254" s="5">
        <v>3398376742</v>
      </c>
      <c r="H254">
        <f>IF(ISNA(VLOOKUP($B254&amp;H$2,'anno-2016'!$C:$C,1,FALSE)),"",1)</f>
        <v>1</v>
      </c>
      <c r="I254" t="str">
        <f>IF(ISNA(VLOOKUP($B254&amp;I$2,'anno-2016'!$C:$C,1,FALSE)),"",1)</f>
        <v/>
      </c>
      <c r="J254" t="str">
        <f>IF(ISNA(VLOOKUP($B254&amp;J$2,'anno-2016'!$C:$C,1,FALSE)),"",1)</f>
        <v/>
      </c>
      <c r="K254">
        <f>IF(ISNA(VLOOKUP($B254&amp;K$2,'anno-2016'!$C:$C,1,FALSE)),"",1)</f>
        <v>1</v>
      </c>
      <c r="L254" t="str">
        <f>IF(ISNA(VLOOKUP($B254&amp;L$2,'anno-2016'!$C:$C,1,FALSE)),"",1)</f>
        <v/>
      </c>
      <c r="M254" t="str">
        <f>IF(ISNA(VLOOKUP($B254&amp;M$2,'anno-2016'!$C:$C,1,FALSE)),"",1)</f>
        <v/>
      </c>
      <c r="N254" t="str">
        <f>IF(ISNA(VLOOKUP($B254&amp;N$2,'anno-2016'!$C:$C,1,FALSE)),"",1)</f>
        <v/>
      </c>
      <c r="O254" t="str">
        <f>IF(ISNA(VLOOKUP($B254&amp;O$2,'anno-2016'!$C:$C,1,FALSE)),"",1)</f>
        <v/>
      </c>
      <c r="P254">
        <f t="shared" si="11"/>
        <v>2</v>
      </c>
    </row>
    <row r="255" spans="1:16">
      <c r="A255">
        <f t="shared" si="9"/>
        <v>1</v>
      </c>
      <c r="B255" t="str">
        <f t="shared" si="10"/>
        <v>savagejoanne</v>
      </c>
      <c r="C255" s="5" t="s">
        <v>772</v>
      </c>
      <c r="D255" s="5" t="s">
        <v>458</v>
      </c>
      <c r="E255" s="10"/>
      <c r="F255" s="5"/>
      <c r="G255" s="5"/>
      <c r="H255" t="str">
        <f>IF(ISNA(VLOOKUP($B255&amp;H$2,'anno-2016'!$C:$C,1,FALSE)),"",1)</f>
        <v/>
      </c>
      <c r="I255">
        <f>IF(ISNA(VLOOKUP($B255&amp;I$2,'anno-2016'!$C:$C,1,FALSE)),"",1)</f>
        <v>1</v>
      </c>
      <c r="J255" t="str">
        <f>IF(ISNA(VLOOKUP($B255&amp;J$2,'anno-2016'!$C:$C,1,FALSE)),"",1)</f>
        <v/>
      </c>
      <c r="K255" t="str">
        <f>IF(ISNA(VLOOKUP($B255&amp;K$2,'anno-2016'!$C:$C,1,FALSE)),"",1)</f>
        <v/>
      </c>
      <c r="L255" t="str">
        <f>IF(ISNA(VLOOKUP($B255&amp;L$2,'anno-2016'!$C:$C,1,FALSE)),"",1)</f>
        <v/>
      </c>
      <c r="M255" t="str">
        <f>IF(ISNA(VLOOKUP($B255&amp;M$2,'anno-2016'!$C:$C,1,FALSE)),"",1)</f>
        <v/>
      </c>
      <c r="N255" t="str">
        <f>IF(ISNA(VLOOKUP($B255&amp;N$2,'anno-2016'!$C:$C,1,FALSE)),"",1)</f>
        <v/>
      </c>
      <c r="O255" t="str">
        <f>IF(ISNA(VLOOKUP($B255&amp;O$2,'anno-2016'!$C:$C,1,FALSE)),"",1)</f>
        <v/>
      </c>
      <c r="P255">
        <f t="shared" si="11"/>
        <v>1</v>
      </c>
    </row>
    <row r="256" spans="1:16">
      <c r="A256">
        <f t="shared" si="9"/>
        <v>1</v>
      </c>
      <c r="B256" t="str">
        <f t="shared" si="10"/>
        <v>sbarbatimatteo</v>
      </c>
      <c r="C256" s="5" t="s">
        <v>411</v>
      </c>
      <c r="D256" s="5" t="s">
        <v>482</v>
      </c>
      <c r="E256" s="10"/>
      <c r="F256" s="11" t="s">
        <v>612</v>
      </c>
      <c r="G256" s="5">
        <v>3397417418</v>
      </c>
      <c r="H256">
        <f>IF(ISNA(VLOOKUP($B256&amp;H$2,'anno-2016'!$C:$C,1,FALSE)),"",1)</f>
        <v>1</v>
      </c>
      <c r="I256" t="str">
        <f>IF(ISNA(VLOOKUP($B256&amp;I$2,'anno-2016'!$C:$C,1,FALSE)),"",1)</f>
        <v/>
      </c>
      <c r="J256" t="str">
        <f>IF(ISNA(VLOOKUP($B256&amp;J$2,'anno-2016'!$C:$C,1,FALSE)),"",1)</f>
        <v/>
      </c>
      <c r="K256" t="str">
        <f>IF(ISNA(VLOOKUP($B256&amp;K$2,'anno-2016'!$C:$C,1,FALSE)),"",1)</f>
        <v/>
      </c>
      <c r="L256" t="str">
        <f>IF(ISNA(VLOOKUP($B256&amp;L$2,'anno-2016'!$C:$C,1,FALSE)),"",1)</f>
        <v/>
      </c>
      <c r="M256" t="str">
        <f>IF(ISNA(VLOOKUP($B256&amp;M$2,'anno-2016'!$C:$C,1,FALSE)),"",1)</f>
        <v/>
      </c>
      <c r="N256" t="str">
        <f>IF(ISNA(VLOOKUP($B256&amp;N$2,'anno-2016'!$C:$C,1,FALSE)),"",1)</f>
        <v/>
      </c>
      <c r="O256" t="str">
        <f>IF(ISNA(VLOOKUP($B256&amp;O$2,'anno-2016'!$C:$C,1,FALSE)),"",1)</f>
        <v/>
      </c>
      <c r="P256">
        <f t="shared" si="11"/>
        <v>1</v>
      </c>
    </row>
    <row r="257" spans="1:16">
      <c r="A257">
        <f t="shared" si="9"/>
        <v>1</v>
      </c>
      <c r="B257" t="str">
        <f t="shared" si="10"/>
        <v>sbrolinigiacomo</v>
      </c>
      <c r="C257" s="5" t="s">
        <v>768</v>
      </c>
      <c r="D257" s="5" t="s">
        <v>458</v>
      </c>
      <c r="E257" s="10"/>
      <c r="F257" s="5"/>
      <c r="G257" s="5"/>
      <c r="H257" t="str">
        <f>IF(ISNA(VLOOKUP($B257&amp;H$2,'anno-2016'!$C:$C,1,FALSE)),"",1)</f>
        <v/>
      </c>
      <c r="I257">
        <f>IF(ISNA(VLOOKUP($B257&amp;I$2,'anno-2016'!$C:$C,1,FALSE)),"",1)</f>
        <v>1</v>
      </c>
      <c r="J257" t="str">
        <f>IF(ISNA(VLOOKUP($B257&amp;J$2,'anno-2016'!$C:$C,1,FALSE)),"",1)</f>
        <v/>
      </c>
      <c r="K257" t="str">
        <f>IF(ISNA(VLOOKUP($B257&amp;K$2,'anno-2016'!$C:$C,1,FALSE)),"",1)</f>
        <v/>
      </c>
      <c r="L257" t="str">
        <f>IF(ISNA(VLOOKUP($B257&amp;L$2,'anno-2016'!$C:$C,1,FALSE)),"",1)</f>
        <v/>
      </c>
      <c r="M257" t="str">
        <f>IF(ISNA(VLOOKUP($B257&amp;M$2,'anno-2016'!$C:$C,1,FALSE)),"",1)</f>
        <v/>
      </c>
      <c r="N257" t="str">
        <f>IF(ISNA(VLOOKUP($B257&amp;N$2,'anno-2016'!$C:$C,1,FALSE)),"",1)</f>
        <v/>
      </c>
      <c r="O257">
        <f>IF(ISNA(VLOOKUP($B257&amp;O$2,'anno-2016'!$C:$C,1,FALSE)),"",1)</f>
        <v>1</v>
      </c>
      <c r="P257">
        <f t="shared" si="11"/>
        <v>2</v>
      </c>
    </row>
    <row r="258" spans="1:16">
      <c r="A258">
        <f t="shared" si="9"/>
        <v>1</v>
      </c>
      <c r="B258" t="str">
        <f t="shared" si="10"/>
        <v>scalogninimassimo</v>
      </c>
      <c r="C258" s="5" t="s">
        <v>398</v>
      </c>
      <c r="D258" s="5" t="s">
        <v>458</v>
      </c>
      <c r="E258" s="10"/>
      <c r="F258" s="11" t="s">
        <v>613</v>
      </c>
      <c r="G258" s="5">
        <v>3477002808</v>
      </c>
      <c r="H258">
        <f>IF(ISNA(VLOOKUP($B258&amp;H$2,'anno-2016'!$C:$C,1,FALSE)),"",1)</f>
        <v>1</v>
      </c>
      <c r="I258">
        <f>IF(ISNA(VLOOKUP($B258&amp;I$2,'anno-2016'!$C:$C,1,FALSE)),"",1)</f>
        <v>1</v>
      </c>
      <c r="J258">
        <f>IF(ISNA(VLOOKUP($B258&amp;J$2,'anno-2016'!$C:$C,1,FALSE)),"",1)</f>
        <v>1</v>
      </c>
      <c r="K258">
        <f>IF(ISNA(VLOOKUP($B258&amp;K$2,'anno-2016'!$C:$C,1,FALSE)),"",1)</f>
        <v>1</v>
      </c>
      <c r="L258" t="str">
        <f>IF(ISNA(VLOOKUP($B258&amp;L$2,'anno-2016'!$C:$C,1,FALSE)),"",1)</f>
        <v/>
      </c>
      <c r="M258" t="str">
        <f>IF(ISNA(VLOOKUP($B258&amp;M$2,'anno-2016'!$C:$C,1,FALSE)),"",1)</f>
        <v/>
      </c>
      <c r="N258" t="str">
        <f>IF(ISNA(VLOOKUP($B258&amp;N$2,'anno-2016'!$C:$C,1,FALSE)),"",1)</f>
        <v/>
      </c>
      <c r="O258" t="str">
        <f>IF(ISNA(VLOOKUP($B258&amp;O$2,'anno-2016'!$C:$C,1,FALSE)),"",1)</f>
        <v/>
      </c>
      <c r="P258">
        <f t="shared" si="11"/>
        <v>4</v>
      </c>
    </row>
    <row r="259" spans="1:16">
      <c r="A259">
        <f t="shared" ref="A259:A322" si="12">COUNTIF($C:$C,C259)</f>
        <v>1</v>
      </c>
      <c r="B259" t="str">
        <f t="shared" ref="B259:B322" si="13">SUBSTITUTE($C259," ","")</f>
        <v>scatassasimone</v>
      </c>
      <c r="C259" s="5" t="s">
        <v>446</v>
      </c>
      <c r="D259" s="5" t="s">
        <v>462</v>
      </c>
      <c r="E259" s="10">
        <v>160838404</v>
      </c>
      <c r="F259" s="5"/>
      <c r="G259" s="5"/>
      <c r="H259">
        <f>IF(ISNA(VLOOKUP($B259&amp;H$2,'anno-2016'!$C:$C,1,FALSE)),"",1)</f>
        <v>1</v>
      </c>
      <c r="I259">
        <f>IF(ISNA(VLOOKUP($B259&amp;I$2,'anno-2016'!$C:$C,1,FALSE)),"",1)</f>
        <v>1</v>
      </c>
      <c r="J259">
        <f>IF(ISNA(VLOOKUP($B259&amp;J$2,'anno-2016'!$C:$C,1,FALSE)),"",1)</f>
        <v>1</v>
      </c>
      <c r="K259">
        <f>IF(ISNA(VLOOKUP($B259&amp;K$2,'anno-2016'!$C:$C,1,FALSE)),"",1)</f>
        <v>1</v>
      </c>
      <c r="L259" t="str">
        <f>IF(ISNA(VLOOKUP($B259&amp;L$2,'anno-2016'!$C:$C,1,FALSE)),"",1)</f>
        <v/>
      </c>
      <c r="M259">
        <f>IF(ISNA(VLOOKUP($B259&amp;M$2,'anno-2016'!$C:$C,1,FALSE)),"",1)</f>
        <v>1</v>
      </c>
      <c r="N259">
        <f>IF(ISNA(VLOOKUP($B259&amp;N$2,'anno-2016'!$C:$C,1,FALSE)),"",1)</f>
        <v>1</v>
      </c>
      <c r="O259">
        <f>IF(ISNA(VLOOKUP($B259&amp;O$2,'anno-2016'!$C:$C,1,FALSE)),"",1)</f>
        <v>1</v>
      </c>
      <c r="P259">
        <f t="shared" ref="P259:P322" si="14">SUM(H259:O259)</f>
        <v>7</v>
      </c>
    </row>
    <row r="260" spans="1:16">
      <c r="A260">
        <f t="shared" si="12"/>
        <v>1</v>
      </c>
      <c r="B260" t="str">
        <f t="shared" si="13"/>
        <v>serafinialessio</v>
      </c>
      <c r="C260" s="5" t="s">
        <v>759</v>
      </c>
      <c r="D260" s="5" t="s">
        <v>458</v>
      </c>
      <c r="E260" s="10"/>
      <c r="F260" s="11"/>
      <c r="G260" s="5"/>
      <c r="H260" t="str">
        <f>IF(ISNA(VLOOKUP($B260&amp;H$2,'anno-2016'!$C:$C,1,FALSE)),"",1)</f>
        <v/>
      </c>
      <c r="I260">
        <f>IF(ISNA(VLOOKUP($B260&amp;I$2,'anno-2016'!$C:$C,1,FALSE)),"",1)</f>
        <v>1</v>
      </c>
      <c r="J260" t="str">
        <f>IF(ISNA(VLOOKUP($B260&amp;J$2,'anno-2016'!$C:$C,1,FALSE)),"",1)</f>
        <v/>
      </c>
      <c r="K260" t="str">
        <f>IF(ISNA(VLOOKUP($B260&amp;K$2,'anno-2016'!$C:$C,1,FALSE)),"",1)</f>
        <v/>
      </c>
      <c r="L260" t="str">
        <f>IF(ISNA(VLOOKUP($B260&amp;L$2,'anno-2016'!$C:$C,1,FALSE)),"",1)</f>
        <v/>
      </c>
      <c r="M260" t="str">
        <f>IF(ISNA(VLOOKUP($B260&amp;M$2,'anno-2016'!$C:$C,1,FALSE)),"",1)</f>
        <v/>
      </c>
      <c r="N260" t="str">
        <f>IF(ISNA(VLOOKUP($B260&amp;N$2,'anno-2016'!$C:$C,1,FALSE)),"",1)</f>
        <v/>
      </c>
      <c r="O260" t="str">
        <f>IF(ISNA(VLOOKUP($B260&amp;O$2,'anno-2016'!$C:$C,1,FALSE)),"",1)</f>
        <v/>
      </c>
      <c r="P260">
        <f t="shared" si="14"/>
        <v>1</v>
      </c>
    </row>
    <row r="261" spans="1:16">
      <c r="A261">
        <f t="shared" si="12"/>
        <v>1</v>
      </c>
      <c r="B261" t="str">
        <f t="shared" si="13"/>
        <v>serafinimichele</v>
      </c>
      <c r="C261" s="5" t="s">
        <v>424</v>
      </c>
      <c r="D261" s="5" t="s">
        <v>483</v>
      </c>
      <c r="E261" s="10">
        <v>7838536</v>
      </c>
      <c r="F261" s="11" t="s">
        <v>614</v>
      </c>
      <c r="G261" s="5">
        <v>3383608026</v>
      </c>
      <c r="H261">
        <f>IF(ISNA(VLOOKUP($B261&amp;H$2,'anno-2016'!$C:$C,1,FALSE)),"",1)</f>
        <v>1</v>
      </c>
      <c r="I261" t="str">
        <f>IF(ISNA(VLOOKUP($B261&amp;I$2,'anno-2016'!$C:$C,1,FALSE)),"",1)</f>
        <v/>
      </c>
      <c r="J261" t="str">
        <f>IF(ISNA(VLOOKUP($B261&amp;J$2,'anno-2016'!$C:$C,1,FALSE)),"",1)</f>
        <v/>
      </c>
      <c r="K261" t="str">
        <f>IF(ISNA(VLOOKUP($B261&amp;K$2,'anno-2016'!$C:$C,1,FALSE)),"",1)</f>
        <v/>
      </c>
      <c r="L261" t="str">
        <f>IF(ISNA(VLOOKUP($B261&amp;L$2,'anno-2016'!$C:$C,1,FALSE)),"",1)</f>
        <v/>
      </c>
      <c r="M261" t="str">
        <f>IF(ISNA(VLOOKUP($B261&amp;M$2,'anno-2016'!$C:$C,1,FALSE)),"",1)</f>
        <v/>
      </c>
      <c r="N261" t="str">
        <f>IF(ISNA(VLOOKUP($B261&amp;N$2,'anno-2016'!$C:$C,1,FALSE)),"",1)</f>
        <v/>
      </c>
      <c r="O261" t="str">
        <f>IF(ISNA(VLOOKUP($B261&amp;O$2,'anno-2016'!$C:$C,1,FALSE)),"",1)</f>
        <v/>
      </c>
      <c r="P261">
        <f t="shared" si="14"/>
        <v>1</v>
      </c>
    </row>
    <row r="262" spans="1:16">
      <c r="A262">
        <f t="shared" si="12"/>
        <v>1</v>
      </c>
      <c r="B262" t="str">
        <f t="shared" si="13"/>
        <v>serafinistefano</v>
      </c>
      <c r="C262" s="5" t="s">
        <v>451</v>
      </c>
      <c r="D262" s="5" t="s">
        <v>462</v>
      </c>
      <c r="E262" s="10">
        <v>160866091</v>
      </c>
      <c r="F262" s="5"/>
      <c r="G262" s="5"/>
      <c r="H262">
        <f>IF(ISNA(VLOOKUP($B262&amp;H$2,'anno-2016'!$C:$C,1,FALSE)),"",1)</f>
        <v>1</v>
      </c>
      <c r="I262">
        <f>IF(ISNA(VLOOKUP($B262&amp;I$2,'anno-2016'!$C:$C,1,FALSE)),"",1)</f>
        <v>1</v>
      </c>
      <c r="J262" t="str">
        <f>IF(ISNA(VLOOKUP($B262&amp;J$2,'anno-2016'!$C:$C,1,FALSE)),"",1)</f>
        <v/>
      </c>
      <c r="K262">
        <f>IF(ISNA(VLOOKUP($B262&amp;K$2,'anno-2016'!$C:$C,1,FALSE)),"",1)</f>
        <v>1</v>
      </c>
      <c r="L262" t="str">
        <f>IF(ISNA(VLOOKUP($B262&amp;L$2,'anno-2016'!$C:$C,1,FALSE)),"",1)</f>
        <v/>
      </c>
      <c r="M262" t="str">
        <f>IF(ISNA(VLOOKUP($B262&amp;M$2,'anno-2016'!$C:$C,1,FALSE)),"",1)</f>
        <v/>
      </c>
      <c r="N262" t="str">
        <f>IF(ISNA(VLOOKUP($B262&amp;N$2,'anno-2016'!$C:$C,1,FALSE)),"",1)</f>
        <v/>
      </c>
      <c r="O262" t="str">
        <f>IF(ISNA(VLOOKUP($B262&amp;O$2,'anno-2016'!$C:$C,1,FALSE)),"",1)</f>
        <v/>
      </c>
      <c r="P262">
        <f t="shared" si="14"/>
        <v>3</v>
      </c>
    </row>
    <row r="263" spans="1:16">
      <c r="A263">
        <f t="shared" si="12"/>
        <v>1</v>
      </c>
      <c r="B263" t="str">
        <f t="shared" si="13"/>
        <v>serfilippiluca</v>
      </c>
      <c r="C263" s="5" t="s">
        <v>773</v>
      </c>
      <c r="D263" s="5" t="s">
        <v>458</v>
      </c>
      <c r="E263" s="10"/>
      <c r="F263" s="11"/>
      <c r="G263" s="5"/>
      <c r="H263" t="str">
        <f>IF(ISNA(VLOOKUP($B263&amp;H$2,'anno-2016'!$C:$C,1,FALSE)),"",1)</f>
        <v/>
      </c>
      <c r="I263">
        <f>IF(ISNA(VLOOKUP($B263&amp;I$2,'anno-2016'!$C:$C,1,FALSE)),"",1)</f>
        <v>1</v>
      </c>
      <c r="J263" t="str">
        <f>IF(ISNA(VLOOKUP($B263&amp;J$2,'anno-2016'!$C:$C,1,FALSE)),"",1)</f>
        <v/>
      </c>
      <c r="K263" t="str">
        <f>IF(ISNA(VLOOKUP($B263&amp;K$2,'anno-2016'!$C:$C,1,FALSE)),"",1)</f>
        <v/>
      </c>
      <c r="L263" t="str">
        <f>IF(ISNA(VLOOKUP($B263&amp;L$2,'anno-2016'!$C:$C,1,FALSE)),"",1)</f>
        <v/>
      </c>
      <c r="M263" t="str">
        <f>IF(ISNA(VLOOKUP($B263&amp;M$2,'anno-2016'!$C:$C,1,FALSE)),"",1)</f>
        <v/>
      </c>
      <c r="N263" t="str">
        <f>IF(ISNA(VLOOKUP($B263&amp;N$2,'anno-2016'!$C:$C,1,FALSE)),"",1)</f>
        <v/>
      </c>
      <c r="O263" t="str">
        <f>IF(ISNA(VLOOKUP($B263&amp;O$2,'anno-2016'!$C:$C,1,FALSE)),"",1)</f>
        <v/>
      </c>
      <c r="P263">
        <f t="shared" si="14"/>
        <v>1</v>
      </c>
    </row>
    <row r="264" spans="1:16">
      <c r="A264">
        <f t="shared" si="12"/>
        <v>1</v>
      </c>
      <c r="B264" t="str">
        <f t="shared" si="13"/>
        <v>sgherridavide</v>
      </c>
      <c r="C264" s="5" t="s">
        <v>764</v>
      </c>
      <c r="D264" s="5" t="s">
        <v>464</v>
      </c>
      <c r="E264" s="10">
        <v>7835397</v>
      </c>
      <c r="F264" s="11"/>
      <c r="G264" s="5"/>
      <c r="H264" t="str">
        <f>IF(ISNA(VLOOKUP($B264&amp;H$2,'anno-2016'!$C:$C,1,FALSE)),"",1)</f>
        <v/>
      </c>
      <c r="I264">
        <f>IF(ISNA(VLOOKUP($B264&amp;I$2,'anno-2016'!$C:$C,1,FALSE)),"",1)</f>
        <v>1</v>
      </c>
      <c r="J264" t="str">
        <f>IF(ISNA(VLOOKUP($B264&amp;J$2,'anno-2016'!$C:$C,1,FALSE)),"",1)</f>
        <v/>
      </c>
      <c r="K264" t="str">
        <f>IF(ISNA(VLOOKUP($B264&amp;K$2,'anno-2016'!$C:$C,1,FALSE)),"",1)</f>
        <v/>
      </c>
      <c r="L264" t="str">
        <f>IF(ISNA(VLOOKUP($B264&amp;L$2,'anno-2016'!$C:$C,1,FALSE)),"",1)</f>
        <v/>
      </c>
      <c r="M264" t="str">
        <f>IF(ISNA(VLOOKUP($B264&amp;M$2,'anno-2016'!$C:$C,1,FALSE)),"",1)</f>
        <v/>
      </c>
      <c r="N264" t="str">
        <f>IF(ISNA(VLOOKUP($B264&amp;N$2,'anno-2016'!$C:$C,1,FALSE)),"",1)</f>
        <v/>
      </c>
      <c r="O264" t="str">
        <f>IF(ISNA(VLOOKUP($B264&amp;O$2,'anno-2016'!$C:$C,1,FALSE)),"",1)</f>
        <v/>
      </c>
      <c r="P264">
        <f t="shared" si="14"/>
        <v>1</v>
      </c>
    </row>
    <row r="265" spans="1:16">
      <c r="A265">
        <f t="shared" si="12"/>
        <v>1</v>
      </c>
      <c r="B265" t="str">
        <f t="shared" si="13"/>
        <v>sideripaolo</v>
      </c>
      <c r="C265" s="5" t="s">
        <v>781</v>
      </c>
      <c r="D265" s="5" t="s">
        <v>465</v>
      </c>
      <c r="E265" s="10">
        <v>7838355</v>
      </c>
      <c r="F265" s="11"/>
      <c r="G265" s="5"/>
      <c r="H265" t="str">
        <f>IF(ISNA(VLOOKUP($B265&amp;H$2,'anno-2016'!$C:$C,1,FALSE)),"",1)</f>
        <v/>
      </c>
      <c r="I265">
        <f>IF(ISNA(VLOOKUP($B265&amp;I$2,'anno-2016'!$C:$C,1,FALSE)),"",1)</f>
        <v>1</v>
      </c>
      <c r="J265">
        <f>IF(ISNA(VLOOKUP($B265&amp;J$2,'anno-2016'!$C:$C,1,FALSE)),"",1)</f>
        <v>1</v>
      </c>
      <c r="K265">
        <f>IF(ISNA(VLOOKUP($B265&amp;K$2,'anno-2016'!$C:$C,1,FALSE)),"",1)</f>
        <v>1</v>
      </c>
      <c r="L265">
        <f>IF(ISNA(VLOOKUP($B265&amp;L$2,'anno-2016'!$C:$C,1,FALSE)),"",1)</f>
        <v>1</v>
      </c>
      <c r="M265">
        <f>IF(ISNA(VLOOKUP($B265&amp;M$2,'anno-2016'!$C:$C,1,FALSE)),"",1)</f>
        <v>1</v>
      </c>
      <c r="N265">
        <f>IF(ISNA(VLOOKUP($B265&amp;N$2,'anno-2016'!$C:$C,1,FALSE)),"",1)</f>
        <v>1</v>
      </c>
      <c r="O265">
        <f>IF(ISNA(VLOOKUP($B265&amp;O$2,'anno-2016'!$C:$C,1,FALSE)),"",1)</f>
        <v>1</v>
      </c>
      <c r="P265">
        <f t="shared" si="14"/>
        <v>7</v>
      </c>
    </row>
    <row r="266" spans="1:16">
      <c r="A266">
        <f t="shared" si="12"/>
        <v>1</v>
      </c>
      <c r="B266" t="str">
        <f t="shared" si="13"/>
        <v>signoraccifederico</v>
      </c>
      <c r="C266" s="5" t="s">
        <v>765</v>
      </c>
      <c r="D266" s="5" t="s">
        <v>465</v>
      </c>
      <c r="E266" s="10">
        <v>7838382</v>
      </c>
      <c r="F266" s="5"/>
      <c r="G266" s="5"/>
      <c r="H266" t="str">
        <f>IF(ISNA(VLOOKUP($B266&amp;H$2,'anno-2016'!$C:$C,1,FALSE)),"",1)</f>
        <v/>
      </c>
      <c r="I266">
        <f>IF(ISNA(VLOOKUP($B266&amp;I$2,'anno-2016'!$C:$C,1,FALSE)),"",1)</f>
        <v>1</v>
      </c>
      <c r="J266" t="str">
        <f>IF(ISNA(VLOOKUP($B266&amp;J$2,'anno-2016'!$C:$C,1,FALSE)),"",1)</f>
        <v/>
      </c>
      <c r="K266" t="str">
        <f>IF(ISNA(VLOOKUP($B266&amp;K$2,'anno-2016'!$C:$C,1,FALSE)),"",1)</f>
        <v/>
      </c>
      <c r="L266" t="str">
        <f>IF(ISNA(VLOOKUP($B266&amp;L$2,'anno-2016'!$C:$C,1,FALSE)),"",1)</f>
        <v/>
      </c>
      <c r="M266" t="str">
        <f>IF(ISNA(VLOOKUP($B266&amp;M$2,'anno-2016'!$C:$C,1,FALSE)),"",1)</f>
        <v/>
      </c>
      <c r="N266" t="str">
        <f>IF(ISNA(VLOOKUP($B266&amp;N$2,'anno-2016'!$C:$C,1,FALSE)),"",1)</f>
        <v/>
      </c>
      <c r="O266">
        <f>IF(ISNA(VLOOKUP($B266&amp;O$2,'anno-2016'!$C:$C,1,FALSE)),"",1)</f>
        <v>1</v>
      </c>
      <c r="P266">
        <f t="shared" si="14"/>
        <v>2</v>
      </c>
    </row>
    <row r="267" spans="1:16">
      <c r="A267">
        <f t="shared" si="12"/>
        <v>1</v>
      </c>
      <c r="B267" t="str">
        <f t="shared" si="13"/>
        <v>silvestricristian</v>
      </c>
      <c r="C267" s="5" t="s">
        <v>301</v>
      </c>
      <c r="D267" s="5" t="s">
        <v>458</v>
      </c>
      <c r="E267" s="10"/>
      <c r="F267" s="11" t="s">
        <v>615</v>
      </c>
      <c r="G267" s="5">
        <v>3207505640</v>
      </c>
      <c r="H267">
        <f>IF(ISNA(VLOOKUP($B267&amp;H$2,'anno-2016'!$C:$C,1,FALSE)),"",1)</f>
        <v>1</v>
      </c>
      <c r="I267" t="str">
        <f>IF(ISNA(VLOOKUP($B267&amp;I$2,'anno-2016'!$C:$C,1,FALSE)),"",1)</f>
        <v/>
      </c>
      <c r="J267" t="str">
        <f>IF(ISNA(VLOOKUP($B267&amp;J$2,'anno-2016'!$C:$C,1,FALSE)),"",1)</f>
        <v/>
      </c>
      <c r="K267" t="str">
        <f>IF(ISNA(VLOOKUP($B267&amp;K$2,'anno-2016'!$C:$C,1,FALSE)),"",1)</f>
        <v/>
      </c>
      <c r="L267" t="str">
        <f>IF(ISNA(VLOOKUP($B267&amp;L$2,'anno-2016'!$C:$C,1,FALSE)),"",1)</f>
        <v/>
      </c>
      <c r="M267" t="str">
        <f>IF(ISNA(VLOOKUP($B267&amp;M$2,'anno-2016'!$C:$C,1,FALSE)),"",1)</f>
        <v/>
      </c>
      <c r="N267" t="str">
        <f>IF(ISNA(VLOOKUP($B267&amp;N$2,'anno-2016'!$C:$C,1,FALSE)),"",1)</f>
        <v/>
      </c>
      <c r="O267" t="str">
        <f>IF(ISNA(VLOOKUP($B267&amp;O$2,'anno-2016'!$C:$C,1,FALSE)),"",1)</f>
        <v/>
      </c>
      <c r="P267">
        <f t="shared" si="14"/>
        <v>1</v>
      </c>
    </row>
    <row r="268" spans="1:16">
      <c r="A268">
        <f t="shared" si="12"/>
        <v>1</v>
      </c>
      <c r="B268" t="str">
        <f t="shared" si="13"/>
        <v>silvestrierwin</v>
      </c>
      <c r="C268" s="5" t="s">
        <v>323</v>
      </c>
      <c r="D268" s="5" t="s">
        <v>463</v>
      </c>
      <c r="E268" s="10"/>
      <c r="F268" s="11" t="s">
        <v>616</v>
      </c>
      <c r="G268" s="5">
        <v>3939811575</v>
      </c>
      <c r="H268">
        <f>IF(ISNA(VLOOKUP($B268&amp;H$2,'anno-2016'!$C:$C,1,FALSE)),"",1)</f>
        <v>1</v>
      </c>
      <c r="I268">
        <f>IF(ISNA(VLOOKUP($B268&amp;I$2,'anno-2016'!$C:$C,1,FALSE)),"",1)</f>
        <v>1</v>
      </c>
      <c r="J268">
        <f>IF(ISNA(VLOOKUP($B268&amp;J$2,'anno-2016'!$C:$C,1,FALSE)),"",1)</f>
        <v>1</v>
      </c>
      <c r="K268">
        <f>IF(ISNA(VLOOKUP($B268&amp;K$2,'anno-2016'!$C:$C,1,FALSE)),"",1)</f>
        <v>1</v>
      </c>
      <c r="L268">
        <f>IF(ISNA(VLOOKUP($B268&amp;L$2,'anno-2016'!$C:$C,1,FALSE)),"",1)</f>
        <v>1</v>
      </c>
      <c r="M268" t="str">
        <f>IF(ISNA(VLOOKUP($B268&amp;M$2,'anno-2016'!$C:$C,1,FALSE)),"",1)</f>
        <v/>
      </c>
      <c r="N268" t="str">
        <f>IF(ISNA(VLOOKUP($B268&amp;N$2,'anno-2016'!$C:$C,1,FALSE)),"",1)</f>
        <v/>
      </c>
      <c r="O268">
        <f>IF(ISNA(VLOOKUP($B268&amp;O$2,'anno-2016'!$C:$C,1,FALSE)),"",1)</f>
        <v>1</v>
      </c>
      <c r="P268">
        <f t="shared" si="14"/>
        <v>6</v>
      </c>
    </row>
    <row r="269" spans="1:16">
      <c r="A269">
        <f t="shared" si="12"/>
        <v>1</v>
      </c>
      <c r="B269" t="str">
        <f t="shared" si="13"/>
        <v>silvestrimarcello</v>
      </c>
      <c r="C269" s="5" t="s">
        <v>775</v>
      </c>
      <c r="D269" s="5" t="s">
        <v>463</v>
      </c>
      <c r="E269" s="10">
        <v>161092464</v>
      </c>
      <c r="F269" s="11"/>
      <c r="G269" s="5"/>
      <c r="H269" t="str">
        <f>IF(ISNA(VLOOKUP($B269&amp;H$2,'anno-2016'!$C:$C,1,FALSE)),"",1)</f>
        <v/>
      </c>
      <c r="I269">
        <f>IF(ISNA(VLOOKUP($B269&amp;I$2,'anno-2016'!$C:$C,1,FALSE)),"",1)</f>
        <v>1</v>
      </c>
      <c r="J269">
        <f>IF(ISNA(VLOOKUP($B269&amp;J$2,'anno-2016'!$C:$C,1,FALSE)),"",1)</f>
        <v>1</v>
      </c>
      <c r="K269" t="str">
        <f>IF(ISNA(VLOOKUP($B269&amp;K$2,'anno-2016'!$C:$C,1,FALSE)),"",1)</f>
        <v/>
      </c>
      <c r="L269" t="str">
        <f>IF(ISNA(VLOOKUP($B269&amp;L$2,'anno-2016'!$C:$C,1,FALSE)),"",1)</f>
        <v/>
      </c>
      <c r="M269" t="str">
        <f>IF(ISNA(VLOOKUP($B269&amp;M$2,'anno-2016'!$C:$C,1,FALSE)),"",1)</f>
        <v/>
      </c>
      <c r="N269">
        <f>IF(ISNA(VLOOKUP($B269&amp;N$2,'anno-2016'!$C:$C,1,FALSE)),"",1)</f>
        <v>1</v>
      </c>
      <c r="O269">
        <f>IF(ISNA(VLOOKUP($B269&amp;O$2,'anno-2016'!$C:$C,1,FALSE)),"",1)</f>
        <v>1</v>
      </c>
      <c r="P269">
        <f t="shared" si="14"/>
        <v>4</v>
      </c>
    </row>
    <row r="270" spans="1:16">
      <c r="A270">
        <f t="shared" si="12"/>
        <v>1</v>
      </c>
      <c r="B270" t="str">
        <f t="shared" si="13"/>
        <v>simoncellialessandro</v>
      </c>
      <c r="C270" s="5" t="s">
        <v>279</v>
      </c>
      <c r="D270" s="5" t="s">
        <v>464</v>
      </c>
      <c r="E270" s="10">
        <v>7860881</v>
      </c>
      <c r="F270" s="5"/>
      <c r="G270" s="5">
        <v>3396546448</v>
      </c>
      <c r="H270">
        <f>IF(ISNA(VLOOKUP($B270&amp;H$2,'anno-2016'!$C:$C,1,FALSE)),"",1)</f>
        <v>1</v>
      </c>
      <c r="I270">
        <f>IF(ISNA(VLOOKUP($B270&amp;I$2,'anno-2016'!$C:$C,1,FALSE)),"",1)</f>
        <v>1</v>
      </c>
      <c r="J270">
        <f>IF(ISNA(VLOOKUP($B270&amp;J$2,'anno-2016'!$C:$C,1,FALSE)),"",1)</f>
        <v>1</v>
      </c>
      <c r="K270" t="str">
        <f>IF(ISNA(VLOOKUP($B270&amp;K$2,'anno-2016'!$C:$C,1,FALSE)),"",1)</f>
        <v/>
      </c>
      <c r="L270" t="str">
        <f>IF(ISNA(VLOOKUP($B270&amp;L$2,'anno-2016'!$C:$C,1,FALSE)),"",1)</f>
        <v/>
      </c>
      <c r="M270" t="str">
        <f>IF(ISNA(VLOOKUP($B270&amp;M$2,'anno-2016'!$C:$C,1,FALSE)),"",1)</f>
        <v/>
      </c>
      <c r="N270" t="str">
        <f>IF(ISNA(VLOOKUP($B270&amp;N$2,'anno-2016'!$C:$C,1,FALSE)),"",1)</f>
        <v/>
      </c>
      <c r="O270" t="str">
        <f>IF(ISNA(VLOOKUP($B270&amp;O$2,'anno-2016'!$C:$C,1,FALSE)),"",1)</f>
        <v/>
      </c>
      <c r="P270">
        <f t="shared" si="14"/>
        <v>3</v>
      </c>
    </row>
    <row r="271" spans="1:16">
      <c r="A271">
        <f t="shared" si="12"/>
        <v>1</v>
      </c>
      <c r="B271" t="str">
        <f t="shared" si="13"/>
        <v>Simoncinimarco</v>
      </c>
      <c r="C271" s="5" t="s">
        <v>390</v>
      </c>
      <c r="D271" s="5" t="s">
        <v>646</v>
      </c>
      <c r="E271" s="10"/>
      <c r="F271" s="5"/>
      <c r="G271" s="5"/>
      <c r="H271">
        <f>IF(ISNA(VLOOKUP($B271&amp;H$2,'anno-2016'!$C:$C,1,FALSE)),"",1)</f>
        <v>1</v>
      </c>
      <c r="I271">
        <f>IF(ISNA(VLOOKUP($B271&amp;I$2,'anno-2016'!$C:$C,1,FALSE)),"",1)</f>
        <v>1</v>
      </c>
      <c r="J271">
        <f>IF(ISNA(VLOOKUP($B271&amp;J$2,'anno-2016'!$C:$C,1,FALSE)),"",1)</f>
        <v>1</v>
      </c>
      <c r="K271">
        <f>IF(ISNA(VLOOKUP($B271&amp;K$2,'anno-2016'!$C:$C,1,FALSE)),"",1)</f>
        <v>1</v>
      </c>
      <c r="L271">
        <f>IF(ISNA(VLOOKUP($B271&amp;L$2,'anno-2016'!$C:$C,1,FALSE)),"",1)</f>
        <v>1</v>
      </c>
      <c r="M271" t="str">
        <f>IF(ISNA(VLOOKUP($B271&amp;M$2,'anno-2016'!$C:$C,1,FALSE)),"",1)</f>
        <v/>
      </c>
      <c r="N271" t="str">
        <f>IF(ISNA(VLOOKUP($B271&amp;N$2,'anno-2016'!$C:$C,1,FALSE)),"",1)</f>
        <v/>
      </c>
      <c r="O271">
        <f>IF(ISNA(VLOOKUP($B271&amp;O$2,'anno-2016'!$C:$C,1,FALSE)),"",1)</f>
        <v>1</v>
      </c>
      <c r="P271">
        <f t="shared" si="14"/>
        <v>6</v>
      </c>
    </row>
    <row r="272" spans="1:16">
      <c r="A272">
        <f t="shared" si="12"/>
        <v>1</v>
      </c>
      <c r="B272" t="str">
        <f t="shared" si="13"/>
        <v>sistimichele</v>
      </c>
      <c r="C272" s="5" t="s">
        <v>425</v>
      </c>
      <c r="D272" s="5" t="s">
        <v>458</v>
      </c>
      <c r="E272" s="10"/>
      <c r="F272" s="11" t="s">
        <v>617</v>
      </c>
      <c r="G272" s="5">
        <v>3472974405</v>
      </c>
      <c r="H272">
        <f>IF(ISNA(VLOOKUP($B272&amp;H$2,'anno-2016'!$C:$C,1,FALSE)),"",1)</f>
        <v>1</v>
      </c>
      <c r="I272" t="str">
        <f>IF(ISNA(VLOOKUP($B272&amp;I$2,'anno-2016'!$C:$C,1,FALSE)),"",1)</f>
        <v/>
      </c>
      <c r="J272" t="str">
        <f>IF(ISNA(VLOOKUP($B272&amp;J$2,'anno-2016'!$C:$C,1,FALSE)),"",1)</f>
        <v/>
      </c>
      <c r="K272" t="str">
        <f>IF(ISNA(VLOOKUP($B272&amp;K$2,'anno-2016'!$C:$C,1,FALSE)),"",1)</f>
        <v/>
      </c>
      <c r="L272">
        <f>IF(ISNA(VLOOKUP($B272&amp;L$2,'anno-2016'!$C:$C,1,FALSE)),"",1)</f>
        <v>1</v>
      </c>
      <c r="M272" t="str">
        <f>IF(ISNA(VLOOKUP($B272&amp;M$2,'anno-2016'!$C:$C,1,FALSE)),"",1)</f>
        <v/>
      </c>
      <c r="N272" t="str">
        <f>IF(ISNA(VLOOKUP($B272&amp;N$2,'anno-2016'!$C:$C,1,FALSE)),"",1)</f>
        <v/>
      </c>
      <c r="O272">
        <f>IF(ISNA(VLOOKUP($B272&amp;O$2,'anno-2016'!$C:$C,1,FALSE)),"",1)</f>
        <v>1</v>
      </c>
      <c r="P272">
        <f t="shared" si="14"/>
        <v>3</v>
      </c>
    </row>
    <row r="273" spans="1:16">
      <c r="A273">
        <f t="shared" si="12"/>
        <v>1</v>
      </c>
      <c r="B273" t="str">
        <f t="shared" si="13"/>
        <v>solazzigiovanni</v>
      </c>
      <c r="C273" s="5" t="s">
        <v>364</v>
      </c>
      <c r="D273" s="5" t="s">
        <v>477</v>
      </c>
      <c r="E273" s="10">
        <v>7837986</v>
      </c>
      <c r="F273" s="11" t="s">
        <v>618</v>
      </c>
      <c r="G273" s="5">
        <v>3356285623</v>
      </c>
      <c r="H273">
        <f>IF(ISNA(VLOOKUP($B273&amp;H$2,'anno-2016'!$C:$C,1,FALSE)),"",1)</f>
        <v>1</v>
      </c>
      <c r="I273" t="str">
        <f>IF(ISNA(VLOOKUP($B273&amp;I$2,'anno-2016'!$C:$C,1,FALSE)),"",1)</f>
        <v/>
      </c>
      <c r="J273" t="str">
        <f>IF(ISNA(VLOOKUP($B273&amp;J$2,'anno-2016'!$C:$C,1,FALSE)),"",1)</f>
        <v/>
      </c>
      <c r="K273" t="str">
        <f>IF(ISNA(VLOOKUP($B273&amp;K$2,'anno-2016'!$C:$C,1,FALSE)),"",1)</f>
        <v/>
      </c>
      <c r="L273" t="str">
        <f>IF(ISNA(VLOOKUP($B273&amp;L$2,'anno-2016'!$C:$C,1,FALSE)),"",1)</f>
        <v/>
      </c>
      <c r="M273" t="str">
        <f>IF(ISNA(VLOOKUP($B273&amp;M$2,'anno-2016'!$C:$C,1,FALSE)),"",1)</f>
        <v/>
      </c>
      <c r="N273" t="str">
        <f>IF(ISNA(VLOOKUP($B273&amp;N$2,'anno-2016'!$C:$C,1,FALSE)),"",1)</f>
        <v/>
      </c>
      <c r="O273" t="str">
        <f>IF(ISNA(VLOOKUP($B273&amp;O$2,'anno-2016'!$C:$C,1,FALSE)),"",1)</f>
        <v/>
      </c>
      <c r="P273">
        <f t="shared" si="14"/>
        <v>1</v>
      </c>
    </row>
    <row r="274" spans="1:16">
      <c r="A274">
        <f t="shared" si="12"/>
        <v>1</v>
      </c>
      <c r="B274" t="str">
        <f t="shared" si="13"/>
        <v>spadonifederico</v>
      </c>
      <c r="C274" s="5" t="s">
        <v>766</v>
      </c>
      <c r="D274" s="5" t="s">
        <v>655</v>
      </c>
      <c r="E274" s="10"/>
      <c r="F274" s="5"/>
      <c r="G274" s="5"/>
      <c r="H274" t="str">
        <f>IF(ISNA(VLOOKUP($B274&amp;H$2,'anno-2016'!$C:$C,1,FALSE)),"",1)</f>
        <v/>
      </c>
      <c r="I274">
        <f>IF(ISNA(VLOOKUP($B274&amp;I$2,'anno-2016'!$C:$C,1,FALSE)),"",1)</f>
        <v>1</v>
      </c>
      <c r="J274" t="str">
        <f>IF(ISNA(VLOOKUP($B274&amp;J$2,'anno-2016'!$C:$C,1,FALSE)),"",1)</f>
        <v/>
      </c>
      <c r="K274" t="str">
        <f>IF(ISNA(VLOOKUP($B274&amp;K$2,'anno-2016'!$C:$C,1,FALSE)),"",1)</f>
        <v/>
      </c>
      <c r="L274" t="str">
        <f>IF(ISNA(VLOOKUP($B274&amp;L$2,'anno-2016'!$C:$C,1,FALSE)),"",1)</f>
        <v/>
      </c>
      <c r="M274" t="str">
        <f>IF(ISNA(VLOOKUP($B274&amp;M$2,'anno-2016'!$C:$C,1,FALSE)),"",1)</f>
        <v/>
      </c>
      <c r="N274" t="str">
        <f>IF(ISNA(VLOOKUP($B274&amp;N$2,'anno-2016'!$C:$C,1,FALSE)),"",1)</f>
        <v/>
      </c>
      <c r="O274" t="str">
        <f>IF(ISNA(VLOOKUP($B274&amp;O$2,'anno-2016'!$C:$C,1,FALSE)),"",1)</f>
        <v/>
      </c>
      <c r="P274">
        <f t="shared" si="14"/>
        <v>1</v>
      </c>
    </row>
    <row r="275" spans="1:16">
      <c r="A275">
        <f t="shared" si="12"/>
        <v>1</v>
      </c>
      <c r="B275" t="str">
        <f t="shared" si="13"/>
        <v>sparaccaalessandro</v>
      </c>
      <c r="C275" s="5" t="s">
        <v>280</v>
      </c>
      <c r="D275" s="5" t="s">
        <v>458</v>
      </c>
      <c r="E275" s="10"/>
      <c r="F275" s="5"/>
      <c r="G275" s="5"/>
      <c r="H275">
        <f>IF(ISNA(VLOOKUP($B275&amp;H$2,'anno-2016'!$C:$C,1,FALSE)),"",1)</f>
        <v>1</v>
      </c>
      <c r="I275">
        <f>IF(ISNA(VLOOKUP($B275&amp;I$2,'anno-2016'!$C:$C,1,FALSE)),"",1)</f>
        <v>1</v>
      </c>
      <c r="J275" t="str">
        <f>IF(ISNA(VLOOKUP($B275&amp;J$2,'anno-2016'!$C:$C,1,FALSE)),"",1)</f>
        <v/>
      </c>
      <c r="K275" t="str">
        <f>IF(ISNA(VLOOKUP($B275&amp;K$2,'anno-2016'!$C:$C,1,FALSE)),"",1)</f>
        <v/>
      </c>
      <c r="L275" t="str">
        <f>IF(ISNA(VLOOKUP($B275&amp;L$2,'anno-2016'!$C:$C,1,FALSE)),"",1)</f>
        <v/>
      </c>
      <c r="M275" t="str">
        <f>IF(ISNA(VLOOKUP($B275&amp;M$2,'anno-2016'!$C:$C,1,FALSE)),"",1)</f>
        <v/>
      </c>
      <c r="N275" t="str">
        <f>IF(ISNA(VLOOKUP($B275&amp;N$2,'anno-2016'!$C:$C,1,FALSE)),"",1)</f>
        <v/>
      </c>
      <c r="O275" t="str">
        <f>IF(ISNA(VLOOKUP($B275&amp;O$2,'anno-2016'!$C:$C,1,FALSE)),"",1)</f>
        <v/>
      </c>
      <c r="P275">
        <f t="shared" si="14"/>
        <v>2</v>
      </c>
    </row>
    <row r="276" spans="1:16">
      <c r="A276">
        <f t="shared" si="12"/>
        <v>1</v>
      </c>
      <c r="B276" t="str">
        <f t="shared" si="13"/>
        <v>sperandeigiovanni</v>
      </c>
      <c r="C276" s="5" t="s">
        <v>771</v>
      </c>
      <c r="D276" s="5" t="s">
        <v>462</v>
      </c>
      <c r="E276" s="10"/>
      <c r="F276" s="11"/>
      <c r="G276" s="5"/>
      <c r="H276" t="str">
        <f>IF(ISNA(VLOOKUP($B276&amp;H$2,'anno-2016'!$C:$C,1,FALSE)),"",1)</f>
        <v/>
      </c>
      <c r="I276">
        <f>IF(ISNA(VLOOKUP($B276&amp;I$2,'anno-2016'!$C:$C,1,FALSE)),"",1)</f>
        <v>1</v>
      </c>
      <c r="J276" t="str">
        <f>IF(ISNA(VLOOKUP($B276&amp;J$2,'anno-2016'!$C:$C,1,FALSE)),"",1)</f>
        <v/>
      </c>
      <c r="K276" t="str">
        <f>IF(ISNA(VLOOKUP($B276&amp;K$2,'anno-2016'!$C:$C,1,FALSE)),"",1)</f>
        <v/>
      </c>
      <c r="L276" t="str">
        <f>IF(ISNA(VLOOKUP($B276&amp;L$2,'anno-2016'!$C:$C,1,FALSE)),"",1)</f>
        <v/>
      </c>
      <c r="M276" t="str">
        <f>IF(ISNA(VLOOKUP($B276&amp;M$2,'anno-2016'!$C:$C,1,FALSE)),"",1)</f>
        <v/>
      </c>
      <c r="N276">
        <f>IF(ISNA(VLOOKUP($B276&amp;N$2,'anno-2016'!$C:$C,1,FALSE)),"",1)</f>
        <v>1</v>
      </c>
      <c r="O276" t="str">
        <f>IF(ISNA(VLOOKUP($B276&amp;O$2,'anno-2016'!$C:$C,1,FALSE)),"",1)</f>
        <v/>
      </c>
      <c r="P276">
        <f t="shared" si="14"/>
        <v>2</v>
      </c>
    </row>
    <row r="277" spans="1:16">
      <c r="A277">
        <f t="shared" si="12"/>
        <v>1</v>
      </c>
      <c r="B277" t="str">
        <f t="shared" si="13"/>
        <v>spezidaniele</v>
      </c>
      <c r="C277" s="5" t="s">
        <v>761</v>
      </c>
      <c r="D277" s="5" t="s">
        <v>471</v>
      </c>
      <c r="E277" s="10"/>
      <c r="F277" s="5"/>
      <c r="G277" s="5"/>
      <c r="H277" t="str">
        <f>IF(ISNA(VLOOKUP($B277&amp;H$2,'anno-2016'!$C:$C,1,FALSE)),"",1)</f>
        <v/>
      </c>
      <c r="I277">
        <f>IF(ISNA(VLOOKUP($B277&amp;I$2,'anno-2016'!$C:$C,1,FALSE)),"",1)</f>
        <v>1</v>
      </c>
      <c r="J277" t="str">
        <f>IF(ISNA(VLOOKUP($B277&amp;J$2,'anno-2016'!$C:$C,1,FALSE)),"",1)</f>
        <v/>
      </c>
      <c r="K277" t="str">
        <f>IF(ISNA(VLOOKUP($B277&amp;K$2,'anno-2016'!$C:$C,1,FALSE)),"",1)</f>
        <v/>
      </c>
      <c r="L277" t="str">
        <f>IF(ISNA(VLOOKUP($B277&amp;L$2,'anno-2016'!$C:$C,1,FALSE)),"",1)</f>
        <v/>
      </c>
      <c r="M277" t="str">
        <f>IF(ISNA(VLOOKUP($B277&amp;M$2,'anno-2016'!$C:$C,1,FALSE)),"",1)</f>
        <v/>
      </c>
      <c r="N277" t="str">
        <f>IF(ISNA(VLOOKUP($B277&amp;N$2,'anno-2016'!$C:$C,1,FALSE)),"",1)</f>
        <v/>
      </c>
      <c r="O277" t="str">
        <f>IF(ISNA(VLOOKUP($B277&amp;O$2,'anno-2016'!$C:$C,1,FALSE)),"",1)</f>
        <v/>
      </c>
      <c r="P277">
        <f t="shared" si="14"/>
        <v>1</v>
      </c>
    </row>
    <row r="278" spans="1:16">
      <c r="A278">
        <f t="shared" si="12"/>
        <v>1</v>
      </c>
      <c r="B278" t="str">
        <f t="shared" si="13"/>
        <v>taleviluigi</v>
      </c>
      <c r="C278" s="5" t="s">
        <v>774</v>
      </c>
      <c r="D278" s="5" t="s">
        <v>458</v>
      </c>
      <c r="E278" s="10"/>
      <c r="F278" s="11" t="s">
        <v>620</v>
      </c>
      <c r="G278" s="5">
        <v>3280522091</v>
      </c>
      <c r="H278" t="str">
        <f>IF(ISNA(VLOOKUP($B278&amp;H$2,'anno-2016'!$C:$C,1,FALSE)),"",1)</f>
        <v/>
      </c>
      <c r="I278">
        <f>IF(ISNA(VLOOKUP($B278&amp;I$2,'anno-2016'!$C:$C,1,FALSE)),"",1)</f>
        <v>1</v>
      </c>
      <c r="J278" t="str">
        <f>IF(ISNA(VLOOKUP($B278&amp;J$2,'anno-2016'!$C:$C,1,FALSE)),"",1)</f>
        <v/>
      </c>
      <c r="K278">
        <f>IF(ISNA(VLOOKUP($B278&amp;K$2,'anno-2016'!$C:$C,1,FALSE)),"",1)</f>
        <v>1</v>
      </c>
      <c r="L278" t="str">
        <f>IF(ISNA(VLOOKUP($B278&amp;L$2,'anno-2016'!$C:$C,1,FALSE)),"",1)</f>
        <v/>
      </c>
      <c r="M278" t="str">
        <f>IF(ISNA(VLOOKUP($B278&amp;M$2,'anno-2016'!$C:$C,1,FALSE)),"",1)</f>
        <v/>
      </c>
      <c r="N278" t="str">
        <f>IF(ISNA(VLOOKUP($B278&amp;N$2,'anno-2016'!$C:$C,1,FALSE)),"",1)</f>
        <v/>
      </c>
      <c r="O278" t="str">
        <f>IF(ISNA(VLOOKUP($B278&amp;O$2,'anno-2016'!$C:$C,1,FALSE)),"",1)</f>
        <v/>
      </c>
      <c r="P278">
        <f t="shared" si="14"/>
        <v>2</v>
      </c>
    </row>
    <row r="279" spans="1:16">
      <c r="A279">
        <f t="shared" si="12"/>
        <v>1</v>
      </c>
      <c r="B279" t="str">
        <f t="shared" si="13"/>
        <v>tamagninimarco</v>
      </c>
      <c r="C279" s="5" t="s">
        <v>391</v>
      </c>
      <c r="D279" s="5" t="s">
        <v>458</v>
      </c>
      <c r="E279" s="10"/>
      <c r="F279" s="5"/>
      <c r="G279" s="5"/>
      <c r="H279">
        <f>IF(ISNA(VLOOKUP($B279&amp;H$2,'anno-2016'!$C:$C,1,FALSE)),"",1)</f>
        <v>1</v>
      </c>
      <c r="I279" t="str">
        <f>IF(ISNA(VLOOKUP($B279&amp;I$2,'anno-2016'!$C:$C,1,FALSE)),"",1)</f>
        <v/>
      </c>
      <c r="J279">
        <f>IF(ISNA(VLOOKUP($B279&amp;J$2,'anno-2016'!$C:$C,1,FALSE)),"",1)</f>
        <v>1</v>
      </c>
      <c r="K279" t="str">
        <f>IF(ISNA(VLOOKUP($B279&amp;K$2,'anno-2016'!$C:$C,1,FALSE)),"",1)</f>
        <v/>
      </c>
      <c r="L279" t="str">
        <f>IF(ISNA(VLOOKUP($B279&amp;L$2,'anno-2016'!$C:$C,1,FALSE)),"",1)</f>
        <v/>
      </c>
      <c r="M279" t="str">
        <f>IF(ISNA(VLOOKUP($B279&amp;M$2,'anno-2016'!$C:$C,1,FALSE)),"",1)</f>
        <v/>
      </c>
      <c r="N279" t="str">
        <f>IF(ISNA(VLOOKUP($B279&amp;N$2,'anno-2016'!$C:$C,1,FALSE)),"",1)</f>
        <v/>
      </c>
      <c r="O279" t="str">
        <f>IF(ISNA(VLOOKUP($B279&amp;O$2,'anno-2016'!$C:$C,1,FALSE)),"",1)</f>
        <v/>
      </c>
      <c r="P279">
        <f t="shared" si="14"/>
        <v>2</v>
      </c>
    </row>
    <row r="280" spans="1:16">
      <c r="A280">
        <f t="shared" si="12"/>
        <v>1</v>
      </c>
      <c r="B280" t="str">
        <f t="shared" si="13"/>
        <v>tassanmatteo</v>
      </c>
      <c r="C280" s="5" t="s">
        <v>412</v>
      </c>
      <c r="D280" s="5" t="s">
        <v>458</v>
      </c>
      <c r="E280" s="10"/>
      <c r="F280" s="11" t="s">
        <v>619</v>
      </c>
      <c r="G280" s="5">
        <v>3480673292</v>
      </c>
      <c r="H280">
        <f>IF(ISNA(VLOOKUP($B280&amp;H$2,'anno-2016'!$C:$C,1,FALSE)),"",1)</f>
        <v>1</v>
      </c>
      <c r="I280" t="str">
        <f>IF(ISNA(VLOOKUP($B280&amp;I$2,'anno-2016'!$C:$C,1,FALSE)),"",1)</f>
        <v/>
      </c>
      <c r="J280" t="str">
        <f>IF(ISNA(VLOOKUP($B280&amp;J$2,'anno-2016'!$C:$C,1,FALSE)),"",1)</f>
        <v/>
      </c>
      <c r="K280" t="str">
        <f>IF(ISNA(VLOOKUP($B280&amp;K$2,'anno-2016'!$C:$C,1,FALSE)),"",1)</f>
        <v/>
      </c>
      <c r="L280" t="str">
        <f>IF(ISNA(VLOOKUP($B280&amp;L$2,'anno-2016'!$C:$C,1,FALSE)),"",1)</f>
        <v/>
      </c>
      <c r="M280" t="str">
        <f>IF(ISNA(VLOOKUP($B280&amp;M$2,'anno-2016'!$C:$C,1,FALSE)),"",1)</f>
        <v/>
      </c>
      <c r="N280" t="str">
        <f>IF(ISNA(VLOOKUP($B280&amp;N$2,'anno-2016'!$C:$C,1,FALSE)),"",1)</f>
        <v/>
      </c>
      <c r="O280" t="str">
        <f>IF(ISNA(VLOOKUP($B280&amp;O$2,'anno-2016'!$C:$C,1,FALSE)),"",1)</f>
        <v/>
      </c>
      <c r="P280">
        <f t="shared" si="14"/>
        <v>1</v>
      </c>
    </row>
    <row r="281" spans="1:16">
      <c r="A281">
        <f t="shared" si="12"/>
        <v>1</v>
      </c>
      <c r="B281" t="str">
        <f t="shared" si="13"/>
        <v>taveliluigi</v>
      </c>
      <c r="C281" s="5" t="s">
        <v>377</v>
      </c>
      <c r="D281" s="5" t="s">
        <v>458</v>
      </c>
      <c r="E281" s="10"/>
      <c r="F281" s="11" t="s">
        <v>620</v>
      </c>
      <c r="G281" s="5">
        <v>3280522091</v>
      </c>
      <c r="H281">
        <f>IF(ISNA(VLOOKUP($B281&amp;H$2,'anno-2016'!$C:$C,1,FALSE)),"",1)</f>
        <v>1</v>
      </c>
      <c r="I281" t="str">
        <f>IF(ISNA(VLOOKUP($B281&amp;I$2,'anno-2016'!$C:$C,1,FALSE)),"",1)</f>
        <v/>
      </c>
      <c r="J281" t="str">
        <f>IF(ISNA(VLOOKUP($B281&amp;J$2,'anno-2016'!$C:$C,1,FALSE)),"",1)</f>
        <v/>
      </c>
      <c r="K281" t="str">
        <f>IF(ISNA(VLOOKUP($B281&amp;K$2,'anno-2016'!$C:$C,1,FALSE)),"",1)</f>
        <v/>
      </c>
      <c r="L281" t="str">
        <f>IF(ISNA(VLOOKUP($B281&amp;L$2,'anno-2016'!$C:$C,1,FALSE)),"",1)</f>
        <v/>
      </c>
      <c r="M281" t="str">
        <f>IF(ISNA(VLOOKUP($B281&amp;M$2,'anno-2016'!$C:$C,1,FALSE)),"",1)</f>
        <v/>
      </c>
      <c r="N281" t="str">
        <f>IF(ISNA(VLOOKUP($B281&amp;N$2,'anno-2016'!$C:$C,1,FALSE)),"",1)</f>
        <v/>
      </c>
      <c r="O281">
        <f>IF(ISNA(VLOOKUP($B281&amp;O$2,'anno-2016'!$C:$C,1,FALSE)),"",1)</f>
        <v>1</v>
      </c>
      <c r="P281">
        <f t="shared" si="14"/>
        <v>2</v>
      </c>
    </row>
    <row r="282" spans="1:16">
      <c r="A282">
        <f t="shared" si="12"/>
        <v>1</v>
      </c>
      <c r="B282" t="str">
        <f t="shared" si="13"/>
        <v>terminesidanilo</v>
      </c>
      <c r="C282" s="5" t="s">
        <v>763</v>
      </c>
      <c r="D282" s="5" t="s">
        <v>477</v>
      </c>
      <c r="E282" s="10"/>
      <c r="F282" s="5"/>
      <c r="G282" s="5"/>
      <c r="H282" t="str">
        <f>IF(ISNA(VLOOKUP($B282&amp;H$2,'anno-2016'!$C:$C,1,FALSE)),"",1)</f>
        <v/>
      </c>
      <c r="I282">
        <f>IF(ISNA(VLOOKUP($B282&amp;I$2,'anno-2016'!$C:$C,1,FALSE)),"",1)</f>
        <v>1</v>
      </c>
      <c r="J282" t="str">
        <f>IF(ISNA(VLOOKUP($B282&amp;J$2,'anno-2016'!$C:$C,1,FALSE)),"",1)</f>
        <v/>
      </c>
      <c r="K282" t="str">
        <f>IF(ISNA(VLOOKUP($B282&amp;K$2,'anno-2016'!$C:$C,1,FALSE)),"",1)</f>
        <v/>
      </c>
      <c r="L282" t="str">
        <f>IF(ISNA(VLOOKUP($B282&amp;L$2,'anno-2016'!$C:$C,1,FALSE)),"",1)</f>
        <v/>
      </c>
      <c r="M282" t="str">
        <f>IF(ISNA(VLOOKUP($B282&amp;M$2,'anno-2016'!$C:$C,1,FALSE)),"",1)</f>
        <v/>
      </c>
      <c r="N282" t="str">
        <f>IF(ISNA(VLOOKUP($B282&amp;N$2,'anno-2016'!$C:$C,1,FALSE)),"",1)</f>
        <v/>
      </c>
      <c r="O282" t="str">
        <f>IF(ISNA(VLOOKUP($B282&amp;O$2,'anno-2016'!$C:$C,1,FALSE)),"",1)</f>
        <v/>
      </c>
      <c r="P282">
        <f t="shared" si="14"/>
        <v>1</v>
      </c>
    </row>
    <row r="283" spans="1:16">
      <c r="A283">
        <f t="shared" si="12"/>
        <v>1</v>
      </c>
      <c r="B283" t="str">
        <f t="shared" si="13"/>
        <v>terminesimatteo</v>
      </c>
      <c r="C283" s="5" t="s">
        <v>777</v>
      </c>
      <c r="D283" s="5" t="s">
        <v>457</v>
      </c>
      <c r="E283" s="10"/>
      <c r="F283" s="11"/>
      <c r="G283" s="5"/>
      <c r="H283" t="str">
        <f>IF(ISNA(VLOOKUP($B283&amp;H$2,'anno-2016'!$C:$C,1,FALSE)),"",1)</f>
        <v/>
      </c>
      <c r="I283">
        <f>IF(ISNA(VLOOKUP($B283&amp;I$2,'anno-2016'!$C:$C,1,FALSE)),"",1)</f>
        <v>1</v>
      </c>
      <c r="J283" t="str">
        <f>IF(ISNA(VLOOKUP($B283&amp;J$2,'anno-2016'!$C:$C,1,FALSE)),"",1)</f>
        <v/>
      </c>
      <c r="K283" t="str">
        <f>IF(ISNA(VLOOKUP($B283&amp;K$2,'anno-2016'!$C:$C,1,FALSE)),"",1)</f>
        <v/>
      </c>
      <c r="L283" t="str">
        <f>IF(ISNA(VLOOKUP($B283&amp;L$2,'anno-2016'!$C:$C,1,FALSE)),"",1)</f>
        <v/>
      </c>
      <c r="M283" t="str">
        <f>IF(ISNA(VLOOKUP($B283&amp;M$2,'anno-2016'!$C:$C,1,FALSE)),"",1)</f>
        <v/>
      </c>
      <c r="N283" t="str">
        <f>IF(ISNA(VLOOKUP($B283&amp;N$2,'anno-2016'!$C:$C,1,FALSE)),"",1)</f>
        <v/>
      </c>
      <c r="O283" t="str">
        <f>IF(ISNA(VLOOKUP($B283&amp;O$2,'anno-2016'!$C:$C,1,FALSE)),"",1)</f>
        <v/>
      </c>
      <c r="P283">
        <f t="shared" si="14"/>
        <v>1</v>
      </c>
    </row>
    <row r="284" spans="1:16">
      <c r="A284">
        <f t="shared" si="12"/>
        <v>1</v>
      </c>
      <c r="B284" t="str">
        <f t="shared" si="13"/>
        <v>tiberienrico</v>
      </c>
      <c r="C284" s="5" t="s">
        <v>318</v>
      </c>
      <c r="D284" s="5" t="s">
        <v>457</v>
      </c>
      <c r="E284" s="10">
        <v>161018224</v>
      </c>
      <c r="F284" s="11" t="s">
        <v>621</v>
      </c>
      <c r="G284" s="5"/>
      <c r="H284">
        <f>IF(ISNA(VLOOKUP($B284&amp;H$2,'anno-2016'!$C:$C,1,FALSE)),"",1)</f>
        <v>1</v>
      </c>
      <c r="I284" t="str">
        <f>IF(ISNA(VLOOKUP($B284&amp;I$2,'anno-2016'!$C:$C,1,FALSE)),"",1)</f>
        <v/>
      </c>
      <c r="J284" t="str">
        <f>IF(ISNA(VLOOKUP($B284&amp;J$2,'anno-2016'!$C:$C,1,FALSE)),"",1)</f>
        <v/>
      </c>
      <c r="K284" t="str">
        <f>IF(ISNA(VLOOKUP($B284&amp;K$2,'anno-2016'!$C:$C,1,FALSE)),"",1)</f>
        <v/>
      </c>
      <c r="L284" t="str">
        <f>IF(ISNA(VLOOKUP($B284&amp;L$2,'anno-2016'!$C:$C,1,FALSE)),"",1)</f>
        <v/>
      </c>
      <c r="M284" t="str">
        <f>IF(ISNA(VLOOKUP($B284&amp;M$2,'anno-2016'!$C:$C,1,FALSE)),"",1)</f>
        <v/>
      </c>
      <c r="N284" t="str">
        <f>IF(ISNA(VLOOKUP($B284&amp;N$2,'anno-2016'!$C:$C,1,FALSE)),"",1)</f>
        <v/>
      </c>
      <c r="O284" t="str">
        <f>IF(ISNA(VLOOKUP($B284&amp;O$2,'anno-2016'!$C:$C,1,FALSE)),"",1)</f>
        <v/>
      </c>
      <c r="P284">
        <f t="shared" si="14"/>
        <v>1</v>
      </c>
    </row>
    <row r="285" spans="1:16">
      <c r="A285">
        <f t="shared" si="12"/>
        <v>1</v>
      </c>
      <c r="B285" t="str">
        <f t="shared" si="13"/>
        <v>tintimauro</v>
      </c>
      <c r="C285" s="5" t="s">
        <v>420</v>
      </c>
      <c r="D285" s="5" t="s">
        <v>471</v>
      </c>
      <c r="E285" s="10"/>
      <c r="F285" s="5"/>
      <c r="G285" s="5">
        <v>3394104463</v>
      </c>
      <c r="H285">
        <f>IF(ISNA(VLOOKUP($B285&amp;H$2,'anno-2016'!$C:$C,1,FALSE)),"",1)</f>
        <v>1</v>
      </c>
      <c r="I285" t="str">
        <f>IF(ISNA(VLOOKUP($B285&amp;I$2,'anno-2016'!$C:$C,1,FALSE)),"",1)</f>
        <v/>
      </c>
      <c r="J285" t="str">
        <f>IF(ISNA(VLOOKUP($B285&amp;J$2,'anno-2016'!$C:$C,1,FALSE)),"",1)</f>
        <v/>
      </c>
      <c r="K285" t="str">
        <f>IF(ISNA(VLOOKUP($B285&amp;K$2,'anno-2016'!$C:$C,1,FALSE)),"",1)</f>
        <v/>
      </c>
      <c r="L285" t="str">
        <f>IF(ISNA(VLOOKUP($B285&amp;L$2,'anno-2016'!$C:$C,1,FALSE)),"",1)</f>
        <v/>
      </c>
      <c r="M285" t="str">
        <f>IF(ISNA(VLOOKUP($B285&amp;M$2,'anno-2016'!$C:$C,1,FALSE)),"",1)</f>
        <v/>
      </c>
      <c r="N285" t="str">
        <f>IF(ISNA(VLOOKUP($B285&amp;N$2,'anno-2016'!$C:$C,1,FALSE)),"",1)</f>
        <v/>
      </c>
      <c r="O285" t="str">
        <f>IF(ISNA(VLOOKUP($B285&amp;O$2,'anno-2016'!$C:$C,1,FALSE)),"",1)</f>
        <v/>
      </c>
      <c r="P285">
        <f t="shared" si="14"/>
        <v>1</v>
      </c>
    </row>
    <row r="286" spans="1:16">
      <c r="A286">
        <f t="shared" si="12"/>
        <v>1</v>
      </c>
      <c r="B286" t="str">
        <f t="shared" si="13"/>
        <v>tomasuccichristian</v>
      </c>
      <c r="C286" s="5" t="s">
        <v>296</v>
      </c>
      <c r="D286" s="5" t="s">
        <v>458</v>
      </c>
      <c r="E286" s="10"/>
      <c r="F286" s="11" t="s">
        <v>622</v>
      </c>
      <c r="G286" s="5">
        <v>3663589235</v>
      </c>
      <c r="H286">
        <f>IF(ISNA(VLOOKUP($B286&amp;H$2,'anno-2016'!$C:$C,1,FALSE)),"",1)</f>
        <v>1</v>
      </c>
      <c r="I286" t="str">
        <f>IF(ISNA(VLOOKUP($B286&amp;I$2,'anno-2016'!$C:$C,1,FALSE)),"",1)</f>
        <v/>
      </c>
      <c r="J286" t="str">
        <f>IF(ISNA(VLOOKUP($B286&amp;J$2,'anno-2016'!$C:$C,1,FALSE)),"",1)</f>
        <v/>
      </c>
      <c r="K286" t="str">
        <f>IF(ISNA(VLOOKUP($B286&amp;K$2,'anno-2016'!$C:$C,1,FALSE)),"",1)</f>
        <v/>
      </c>
      <c r="L286" t="str">
        <f>IF(ISNA(VLOOKUP($B286&amp;L$2,'anno-2016'!$C:$C,1,FALSE)),"",1)</f>
        <v/>
      </c>
      <c r="M286" t="str">
        <f>IF(ISNA(VLOOKUP($B286&amp;M$2,'anno-2016'!$C:$C,1,FALSE)),"",1)</f>
        <v/>
      </c>
      <c r="N286" t="str">
        <f>IF(ISNA(VLOOKUP($B286&amp;N$2,'anno-2016'!$C:$C,1,FALSE)),"",1)</f>
        <v/>
      </c>
      <c r="O286" t="str">
        <f>IF(ISNA(VLOOKUP($B286&amp;O$2,'anno-2016'!$C:$C,1,FALSE)),"",1)</f>
        <v/>
      </c>
      <c r="P286">
        <f t="shared" si="14"/>
        <v>1</v>
      </c>
    </row>
    <row r="287" spans="1:16">
      <c r="A287">
        <f t="shared" si="12"/>
        <v>1</v>
      </c>
      <c r="B287" t="str">
        <f t="shared" si="13"/>
        <v>tombaridavide</v>
      </c>
      <c r="C287" s="5" t="s">
        <v>309</v>
      </c>
      <c r="D287" s="5" t="s">
        <v>464</v>
      </c>
      <c r="E287" s="10">
        <v>7835403</v>
      </c>
      <c r="F287" s="11" t="s">
        <v>623</v>
      </c>
      <c r="G287" s="5">
        <v>3663599556</v>
      </c>
      <c r="H287">
        <f>IF(ISNA(VLOOKUP($B287&amp;H$2,'anno-2016'!$C:$C,1,FALSE)),"",1)</f>
        <v>1</v>
      </c>
      <c r="I287" t="str">
        <f>IF(ISNA(VLOOKUP($B287&amp;I$2,'anno-2016'!$C:$C,1,FALSE)),"",1)</f>
        <v/>
      </c>
      <c r="J287" t="str">
        <f>IF(ISNA(VLOOKUP($B287&amp;J$2,'anno-2016'!$C:$C,1,FALSE)),"",1)</f>
        <v/>
      </c>
      <c r="K287">
        <f>IF(ISNA(VLOOKUP($B287&amp;K$2,'anno-2016'!$C:$C,1,FALSE)),"",1)</f>
        <v>1</v>
      </c>
      <c r="L287" t="str">
        <f>IF(ISNA(VLOOKUP($B287&amp;L$2,'anno-2016'!$C:$C,1,FALSE)),"",1)</f>
        <v/>
      </c>
      <c r="M287" t="str">
        <f>IF(ISNA(VLOOKUP($B287&amp;M$2,'anno-2016'!$C:$C,1,FALSE)),"",1)</f>
        <v/>
      </c>
      <c r="N287" t="str">
        <f>IF(ISNA(VLOOKUP($B287&amp;N$2,'anno-2016'!$C:$C,1,FALSE)),"",1)</f>
        <v/>
      </c>
      <c r="O287" t="str">
        <f>IF(ISNA(VLOOKUP($B287&amp;O$2,'anno-2016'!$C:$C,1,FALSE)),"",1)</f>
        <v/>
      </c>
      <c r="P287">
        <f t="shared" si="14"/>
        <v>2</v>
      </c>
    </row>
    <row r="288" spans="1:16">
      <c r="A288">
        <f t="shared" si="12"/>
        <v>1</v>
      </c>
      <c r="B288" t="str">
        <f t="shared" si="13"/>
        <v>tombarigianluca</v>
      </c>
      <c r="C288" s="5" t="s">
        <v>770</v>
      </c>
      <c r="D288" s="5" t="s">
        <v>464</v>
      </c>
      <c r="E288" s="10"/>
      <c r="F288" s="11"/>
      <c r="G288" s="5"/>
      <c r="H288" t="str">
        <f>IF(ISNA(VLOOKUP($B288&amp;H$2,'anno-2016'!$C:$C,1,FALSE)),"",1)</f>
        <v/>
      </c>
      <c r="I288">
        <f>IF(ISNA(VLOOKUP($B288&amp;I$2,'anno-2016'!$C:$C,1,FALSE)),"",1)</f>
        <v>1</v>
      </c>
      <c r="J288" t="str">
        <f>IF(ISNA(VLOOKUP($B288&amp;J$2,'anno-2016'!$C:$C,1,FALSE)),"",1)</f>
        <v/>
      </c>
      <c r="K288" t="str">
        <f>IF(ISNA(VLOOKUP($B288&amp;K$2,'anno-2016'!$C:$C,1,FALSE)),"",1)</f>
        <v/>
      </c>
      <c r="L288" t="str">
        <f>IF(ISNA(VLOOKUP($B288&amp;L$2,'anno-2016'!$C:$C,1,FALSE)),"",1)</f>
        <v/>
      </c>
      <c r="M288" t="str">
        <f>IF(ISNA(VLOOKUP($B288&amp;M$2,'anno-2016'!$C:$C,1,FALSE)),"",1)</f>
        <v/>
      </c>
      <c r="N288" t="str">
        <f>IF(ISNA(VLOOKUP($B288&amp;N$2,'anno-2016'!$C:$C,1,FALSE)),"",1)</f>
        <v/>
      </c>
      <c r="O288" t="str">
        <f>IF(ISNA(VLOOKUP($B288&amp;O$2,'anno-2016'!$C:$C,1,FALSE)),"",1)</f>
        <v/>
      </c>
      <c r="P288">
        <f t="shared" si="14"/>
        <v>1</v>
      </c>
    </row>
    <row r="289" spans="1:16">
      <c r="A289">
        <f t="shared" si="12"/>
        <v>1</v>
      </c>
      <c r="B289" t="str">
        <f t="shared" si="13"/>
        <v>tombarimichele</v>
      </c>
      <c r="C289" s="5" t="s">
        <v>778</v>
      </c>
      <c r="D289" s="5" t="s">
        <v>462</v>
      </c>
      <c r="E289" s="10"/>
      <c r="F289" s="5"/>
      <c r="G289" s="5"/>
      <c r="H289" t="str">
        <f>IF(ISNA(VLOOKUP($B289&amp;H$2,'anno-2016'!$C:$C,1,FALSE)),"",1)</f>
        <v/>
      </c>
      <c r="I289">
        <f>IF(ISNA(VLOOKUP($B289&amp;I$2,'anno-2016'!$C:$C,1,FALSE)),"",1)</f>
        <v>1</v>
      </c>
      <c r="J289" t="str">
        <f>IF(ISNA(VLOOKUP($B289&amp;J$2,'anno-2016'!$C:$C,1,FALSE)),"",1)</f>
        <v/>
      </c>
      <c r="K289">
        <f>IF(ISNA(VLOOKUP($B289&amp;K$2,'anno-2016'!$C:$C,1,FALSE)),"",1)</f>
        <v>1</v>
      </c>
      <c r="L289" t="str">
        <f>IF(ISNA(VLOOKUP($B289&amp;L$2,'anno-2016'!$C:$C,1,FALSE)),"",1)</f>
        <v/>
      </c>
      <c r="M289">
        <f>IF(ISNA(VLOOKUP($B289&amp;M$2,'anno-2016'!$C:$C,1,FALSE)),"",1)</f>
        <v>1</v>
      </c>
      <c r="N289">
        <f>IF(ISNA(VLOOKUP($B289&amp;N$2,'anno-2016'!$C:$C,1,FALSE)),"",1)</f>
        <v>1</v>
      </c>
      <c r="O289" t="str">
        <f>IF(ISNA(VLOOKUP($B289&amp;O$2,'anno-2016'!$C:$C,1,FALSE)),"",1)</f>
        <v/>
      </c>
      <c r="P289">
        <f t="shared" si="14"/>
        <v>4</v>
      </c>
    </row>
    <row r="290" spans="1:16">
      <c r="A290">
        <f t="shared" si="12"/>
        <v>1</v>
      </c>
      <c r="B290" t="str">
        <f t="shared" si="13"/>
        <v>tonellimirko</v>
      </c>
      <c r="C290" s="5" t="s">
        <v>427</v>
      </c>
      <c r="D290" s="5" t="s">
        <v>462</v>
      </c>
      <c r="E290" s="10">
        <v>160968585</v>
      </c>
      <c r="F290" s="5"/>
      <c r="G290" s="5"/>
      <c r="H290">
        <f>IF(ISNA(VLOOKUP($B290&amp;H$2,'anno-2016'!$C:$C,1,FALSE)),"",1)</f>
        <v>1</v>
      </c>
      <c r="I290" t="str">
        <f>IF(ISNA(VLOOKUP($B290&amp;I$2,'anno-2016'!$C:$C,1,FALSE)),"",1)</f>
        <v/>
      </c>
      <c r="J290">
        <f>IF(ISNA(VLOOKUP($B290&amp;J$2,'anno-2016'!$C:$C,1,FALSE)),"",1)</f>
        <v>1</v>
      </c>
      <c r="K290" t="str">
        <f>IF(ISNA(VLOOKUP($B290&amp;K$2,'anno-2016'!$C:$C,1,FALSE)),"",1)</f>
        <v/>
      </c>
      <c r="L290" t="str">
        <f>IF(ISNA(VLOOKUP($B290&amp;L$2,'anno-2016'!$C:$C,1,FALSE)),"",1)</f>
        <v/>
      </c>
      <c r="M290" t="str">
        <f>IF(ISNA(VLOOKUP($B290&amp;M$2,'anno-2016'!$C:$C,1,FALSE)),"",1)</f>
        <v/>
      </c>
      <c r="N290" t="str">
        <f>IF(ISNA(VLOOKUP($B290&amp;N$2,'anno-2016'!$C:$C,1,FALSE)),"",1)</f>
        <v/>
      </c>
      <c r="O290" t="str">
        <f>IF(ISNA(VLOOKUP($B290&amp;O$2,'anno-2016'!$C:$C,1,FALSE)),"",1)</f>
        <v/>
      </c>
      <c r="P290">
        <f t="shared" si="14"/>
        <v>2</v>
      </c>
    </row>
    <row r="291" spans="1:16">
      <c r="A291">
        <f t="shared" si="12"/>
        <v>1</v>
      </c>
      <c r="B291" t="str">
        <f t="shared" si="13"/>
        <v>tontidaniele</v>
      </c>
      <c r="C291" s="5" t="s">
        <v>762</v>
      </c>
      <c r="D291" s="5" t="s">
        <v>458</v>
      </c>
      <c r="E291" s="10"/>
      <c r="F291" s="11"/>
      <c r="G291" s="5"/>
      <c r="H291" t="str">
        <f>IF(ISNA(VLOOKUP($B291&amp;H$2,'anno-2016'!$C:$C,1,FALSE)),"",1)</f>
        <v/>
      </c>
      <c r="I291">
        <f>IF(ISNA(VLOOKUP($B291&amp;I$2,'anno-2016'!$C:$C,1,FALSE)),"",1)</f>
        <v>1</v>
      </c>
      <c r="J291" t="str">
        <f>IF(ISNA(VLOOKUP($B291&amp;J$2,'anno-2016'!$C:$C,1,FALSE)),"",1)</f>
        <v/>
      </c>
      <c r="K291" t="str">
        <f>IF(ISNA(VLOOKUP($B291&amp;K$2,'anno-2016'!$C:$C,1,FALSE)),"",1)</f>
        <v/>
      </c>
      <c r="L291" t="str">
        <f>IF(ISNA(VLOOKUP($B291&amp;L$2,'anno-2016'!$C:$C,1,FALSE)),"",1)</f>
        <v/>
      </c>
      <c r="M291" t="str">
        <f>IF(ISNA(VLOOKUP($B291&amp;M$2,'anno-2016'!$C:$C,1,FALSE)),"",1)</f>
        <v/>
      </c>
      <c r="N291" t="str">
        <f>IF(ISNA(VLOOKUP($B291&amp;N$2,'anno-2016'!$C:$C,1,FALSE)),"",1)</f>
        <v/>
      </c>
      <c r="O291" t="str">
        <f>IF(ISNA(VLOOKUP($B291&amp;O$2,'anno-2016'!$C:$C,1,FALSE)),"",1)</f>
        <v/>
      </c>
      <c r="P291">
        <f t="shared" si="14"/>
        <v>1</v>
      </c>
    </row>
    <row r="292" spans="1:16">
      <c r="A292">
        <f t="shared" si="12"/>
        <v>1</v>
      </c>
      <c r="B292" t="str">
        <f t="shared" si="13"/>
        <v>tontinifrancesco</v>
      </c>
      <c r="C292" s="5" t="s">
        <v>341</v>
      </c>
      <c r="D292" s="5" t="s">
        <v>460</v>
      </c>
      <c r="E292" s="10"/>
      <c r="F292" s="11" t="s">
        <v>624</v>
      </c>
      <c r="G292" s="5">
        <v>3382719865</v>
      </c>
      <c r="H292">
        <f>IF(ISNA(VLOOKUP($B292&amp;H$2,'anno-2016'!$C:$C,1,FALSE)),"",1)</f>
        <v>1</v>
      </c>
      <c r="I292" t="str">
        <f>IF(ISNA(VLOOKUP($B292&amp;I$2,'anno-2016'!$C:$C,1,FALSE)),"",1)</f>
        <v/>
      </c>
      <c r="J292" t="str">
        <f>IF(ISNA(VLOOKUP($B292&amp;J$2,'anno-2016'!$C:$C,1,FALSE)),"",1)</f>
        <v/>
      </c>
      <c r="K292" t="str">
        <f>IF(ISNA(VLOOKUP($B292&amp;K$2,'anno-2016'!$C:$C,1,FALSE)),"",1)</f>
        <v/>
      </c>
      <c r="L292" t="str">
        <f>IF(ISNA(VLOOKUP($B292&amp;L$2,'anno-2016'!$C:$C,1,FALSE)),"",1)</f>
        <v/>
      </c>
      <c r="M292" t="str">
        <f>IF(ISNA(VLOOKUP($B292&amp;M$2,'anno-2016'!$C:$C,1,FALSE)),"",1)</f>
        <v/>
      </c>
      <c r="N292" t="str">
        <f>IF(ISNA(VLOOKUP($B292&amp;N$2,'anno-2016'!$C:$C,1,FALSE)),"",1)</f>
        <v/>
      </c>
      <c r="O292" t="str">
        <f>IF(ISNA(VLOOKUP($B292&amp;O$2,'anno-2016'!$C:$C,1,FALSE)),"",1)</f>
        <v/>
      </c>
      <c r="P292">
        <f t="shared" si="14"/>
        <v>1</v>
      </c>
    </row>
    <row r="293" spans="1:16">
      <c r="A293">
        <f t="shared" si="12"/>
        <v>1</v>
      </c>
      <c r="B293" t="str">
        <f t="shared" si="13"/>
        <v>tordisimone</v>
      </c>
      <c r="C293" s="5" t="s">
        <v>447</v>
      </c>
      <c r="D293" s="5" t="s">
        <v>458</v>
      </c>
      <c r="E293" s="10"/>
      <c r="F293" s="5"/>
      <c r="G293" s="5"/>
      <c r="H293">
        <f>IF(ISNA(VLOOKUP($B293&amp;H$2,'anno-2016'!$C:$C,1,FALSE)),"",1)</f>
        <v>1</v>
      </c>
      <c r="I293">
        <f>IF(ISNA(VLOOKUP($B293&amp;I$2,'anno-2016'!$C:$C,1,FALSE)),"",1)</f>
        <v>1</v>
      </c>
      <c r="J293">
        <f>IF(ISNA(VLOOKUP($B293&amp;J$2,'anno-2016'!$C:$C,1,FALSE)),"",1)</f>
        <v>1</v>
      </c>
      <c r="K293" t="str">
        <f>IF(ISNA(VLOOKUP($B293&amp;K$2,'anno-2016'!$C:$C,1,FALSE)),"",1)</f>
        <v/>
      </c>
      <c r="L293" t="str">
        <f>IF(ISNA(VLOOKUP($B293&amp;L$2,'anno-2016'!$C:$C,1,FALSE)),"",1)</f>
        <v/>
      </c>
      <c r="M293" t="str">
        <f>IF(ISNA(VLOOKUP($B293&amp;M$2,'anno-2016'!$C:$C,1,FALSE)),"",1)</f>
        <v/>
      </c>
      <c r="N293" t="str">
        <f>IF(ISNA(VLOOKUP($B293&amp;N$2,'anno-2016'!$C:$C,1,FALSE)),"",1)</f>
        <v/>
      </c>
      <c r="O293" t="str">
        <f>IF(ISNA(VLOOKUP($B293&amp;O$2,'anno-2016'!$C:$C,1,FALSE)),"",1)</f>
        <v/>
      </c>
      <c r="P293">
        <f t="shared" si="14"/>
        <v>3</v>
      </c>
    </row>
    <row r="294" spans="1:16">
      <c r="A294">
        <f t="shared" si="12"/>
        <v>1</v>
      </c>
      <c r="B294" t="str">
        <f t="shared" si="13"/>
        <v>torsaniroberto</v>
      </c>
      <c r="C294" s="5" t="s">
        <v>783</v>
      </c>
      <c r="D294" s="5" t="s">
        <v>464</v>
      </c>
      <c r="E294" s="10">
        <v>7835399</v>
      </c>
      <c r="F294" s="5"/>
      <c r="G294" s="5"/>
      <c r="H294" t="str">
        <f>IF(ISNA(VLOOKUP($B294&amp;H$2,'anno-2016'!$C:$C,1,FALSE)),"",1)</f>
        <v/>
      </c>
      <c r="I294">
        <f>IF(ISNA(VLOOKUP($B294&amp;I$2,'anno-2016'!$C:$C,1,FALSE)),"",1)</f>
        <v>1</v>
      </c>
      <c r="J294" t="str">
        <f>IF(ISNA(VLOOKUP($B294&amp;J$2,'anno-2016'!$C:$C,1,FALSE)),"",1)</f>
        <v/>
      </c>
      <c r="K294" t="str">
        <f>IF(ISNA(VLOOKUP($B294&amp;K$2,'anno-2016'!$C:$C,1,FALSE)),"",1)</f>
        <v/>
      </c>
      <c r="L294" t="str">
        <f>IF(ISNA(VLOOKUP($B294&amp;L$2,'anno-2016'!$C:$C,1,FALSE)),"",1)</f>
        <v/>
      </c>
      <c r="M294" t="str">
        <f>IF(ISNA(VLOOKUP($B294&amp;M$2,'anno-2016'!$C:$C,1,FALSE)),"",1)</f>
        <v/>
      </c>
      <c r="N294" t="str">
        <f>IF(ISNA(VLOOKUP($B294&amp;N$2,'anno-2016'!$C:$C,1,FALSE)),"",1)</f>
        <v/>
      </c>
      <c r="O294" t="str">
        <f>IF(ISNA(VLOOKUP($B294&amp;O$2,'anno-2016'!$C:$C,1,FALSE)),"",1)</f>
        <v/>
      </c>
      <c r="P294">
        <f t="shared" si="14"/>
        <v>1</v>
      </c>
    </row>
    <row r="295" spans="1:16">
      <c r="A295">
        <f t="shared" si="12"/>
        <v>1</v>
      </c>
      <c r="B295" t="str">
        <f t="shared" si="13"/>
        <v>ugolinienrico</v>
      </c>
      <c r="C295" s="5" t="s">
        <v>319</v>
      </c>
      <c r="D295" s="5" t="s">
        <v>457</v>
      </c>
      <c r="E295" s="10" t="s">
        <v>625</v>
      </c>
      <c r="F295" s="5"/>
      <c r="G295" s="5">
        <v>3287555497</v>
      </c>
      <c r="H295">
        <f>IF(ISNA(VLOOKUP($B295&amp;H$2,'anno-2016'!$C:$C,1,FALSE)),"",1)</f>
        <v>1</v>
      </c>
      <c r="I295" t="str">
        <f>IF(ISNA(VLOOKUP($B295&amp;I$2,'anno-2016'!$C:$C,1,FALSE)),"",1)</f>
        <v/>
      </c>
      <c r="J295" t="str">
        <f>IF(ISNA(VLOOKUP($B295&amp;J$2,'anno-2016'!$C:$C,1,FALSE)),"",1)</f>
        <v/>
      </c>
      <c r="K295" t="str">
        <f>IF(ISNA(VLOOKUP($B295&amp;K$2,'anno-2016'!$C:$C,1,FALSE)),"",1)</f>
        <v/>
      </c>
      <c r="L295" t="str">
        <f>IF(ISNA(VLOOKUP($B295&amp;L$2,'anno-2016'!$C:$C,1,FALSE)),"",1)</f>
        <v/>
      </c>
      <c r="M295" t="str">
        <f>IF(ISNA(VLOOKUP($B295&amp;M$2,'anno-2016'!$C:$C,1,FALSE)),"",1)</f>
        <v/>
      </c>
      <c r="N295" t="str">
        <f>IF(ISNA(VLOOKUP($B295&amp;N$2,'anno-2016'!$C:$C,1,FALSE)),"",1)</f>
        <v/>
      </c>
      <c r="O295" t="str">
        <f>IF(ISNA(VLOOKUP($B295&amp;O$2,'anno-2016'!$C:$C,1,FALSE)),"",1)</f>
        <v/>
      </c>
      <c r="P295">
        <f t="shared" si="14"/>
        <v>1</v>
      </c>
    </row>
    <row r="296" spans="1:16">
      <c r="A296">
        <f t="shared" si="12"/>
        <v>1</v>
      </c>
      <c r="B296" t="str">
        <f t="shared" si="13"/>
        <v>valentinifilippo</v>
      </c>
      <c r="C296" s="5" t="s">
        <v>767</v>
      </c>
      <c r="D296" s="5" t="s">
        <v>464</v>
      </c>
      <c r="E296" s="10">
        <v>7835404</v>
      </c>
      <c r="F296" s="11"/>
      <c r="G296" s="5"/>
      <c r="H296" t="str">
        <f>IF(ISNA(VLOOKUP($B296&amp;H$2,'anno-2016'!$C:$C,1,FALSE)),"",1)</f>
        <v/>
      </c>
      <c r="I296">
        <f>IF(ISNA(VLOOKUP($B296&amp;I$2,'anno-2016'!$C:$C,1,FALSE)),"",1)</f>
        <v>1</v>
      </c>
      <c r="J296" t="str">
        <f>IF(ISNA(VLOOKUP($B296&amp;J$2,'anno-2016'!$C:$C,1,FALSE)),"",1)</f>
        <v/>
      </c>
      <c r="K296" t="str">
        <f>IF(ISNA(VLOOKUP($B296&amp;K$2,'anno-2016'!$C:$C,1,FALSE)),"",1)</f>
        <v/>
      </c>
      <c r="L296" t="str">
        <f>IF(ISNA(VLOOKUP($B296&amp;L$2,'anno-2016'!$C:$C,1,FALSE)),"",1)</f>
        <v/>
      </c>
      <c r="M296" t="str">
        <f>IF(ISNA(VLOOKUP($B296&amp;M$2,'anno-2016'!$C:$C,1,FALSE)),"",1)</f>
        <v/>
      </c>
      <c r="N296" t="str">
        <f>IF(ISNA(VLOOKUP($B296&amp;N$2,'anno-2016'!$C:$C,1,FALSE)),"",1)</f>
        <v/>
      </c>
      <c r="O296" t="str">
        <f>IF(ISNA(VLOOKUP($B296&amp;O$2,'anno-2016'!$C:$C,1,FALSE)),"",1)</f>
        <v/>
      </c>
      <c r="P296">
        <f t="shared" si="14"/>
        <v>1</v>
      </c>
    </row>
    <row r="297" spans="1:16">
      <c r="A297">
        <f t="shared" si="12"/>
        <v>1</v>
      </c>
      <c r="B297" t="str">
        <f t="shared" si="13"/>
        <v>valentinigiorgio</v>
      </c>
      <c r="C297" s="5" t="s">
        <v>359</v>
      </c>
      <c r="D297" s="5" t="s">
        <v>458</v>
      </c>
      <c r="E297" s="10"/>
      <c r="F297" s="5"/>
      <c r="G297" s="5"/>
      <c r="H297">
        <f>IF(ISNA(VLOOKUP($B297&amp;H$2,'anno-2016'!$C:$C,1,FALSE)),"",1)</f>
        <v>1</v>
      </c>
      <c r="I297" t="str">
        <f>IF(ISNA(VLOOKUP($B297&amp;I$2,'anno-2016'!$C:$C,1,FALSE)),"",1)</f>
        <v/>
      </c>
      <c r="J297" t="str">
        <f>IF(ISNA(VLOOKUP($B297&amp;J$2,'anno-2016'!$C:$C,1,FALSE)),"",1)</f>
        <v/>
      </c>
      <c r="K297" t="str">
        <f>IF(ISNA(VLOOKUP($B297&amp;K$2,'anno-2016'!$C:$C,1,FALSE)),"",1)</f>
        <v/>
      </c>
      <c r="L297" t="str">
        <f>IF(ISNA(VLOOKUP($B297&amp;L$2,'anno-2016'!$C:$C,1,FALSE)),"",1)</f>
        <v/>
      </c>
      <c r="M297" t="str">
        <f>IF(ISNA(VLOOKUP($B297&amp;M$2,'anno-2016'!$C:$C,1,FALSE)),"",1)</f>
        <v/>
      </c>
      <c r="N297" t="str">
        <f>IF(ISNA(VLOOKUP($B297&amp;N$2,'anno-2016'!$C:$C,1,FALSE)),"",1)</f>
        <v/>
      </c>
      <c r="O297" t="str">
        <f>IF(ISNA(VLOOKUP($B297&amp;O$2,'anno-2016'!$C:$C,1,FALSE)),"",1)</f>
        <v/>
      </c>
      <c r="P297">
        <f t="shared" si="14"/>
        <v>1</v>
      </c>
    </row>
    <row r="298" spans="1:16">
      <c r="A298">
        <f t="shared" si="12"/>
        <v>1</v>
      </c>
      <c r="B298" t="str">
        <f t="shared" si="13"/>
        <v>valentinimarco</v>
      </c>
      <c r="C298" s="5" t="s">
        <v>392</v>
      </c>
      <c r="D298" s="5" t="s">
        <v>458</v>
      </c>
      <c r="E298" s="10"/>
      <c r="F298" s="11" t="s">
        <v>626</v>
      </c>
      <c r="G298" s="5">
        <v>3480012508</v>
      </c>
      <c r="H298">
        <f>IF(ISNA(VLOOKUP($B298&amp;H$2,'anno-2016'!$C:$C,1,FALSE)),"",1)</f>
        <v>1</v>
      </c>
      <c r="I298" t="str">
        <f>IF(ISNA(VLOOKUP($B298&amp;I$2,'anno-2016'!$C:$C,1,FALSE)),"",1)</f>
        <v/>
      </c>
      <c r="J298" t="str">
        <f>IF(ISNA(VLOOKUP($B298&amp;J$2,'anno-2016'!$C:$C,1,FALSE)),"",1)</f>
        <v/>
      </c>
      <c r="K298" t="str">
        <f>IF(ISNA(VLOOKUP($B298&amp;K$2,'anno-2016'!$C:$C,1,FALSE)),"",1)</f>
        <v/>
      </c>
      <c r="L298" t="str">
        <f>IF(ISNA(VLOOKUP($B298&amp;L$2,'anno-2016'!$C:$C,1,FALSE)),"",1)</f>
        <v/>
      </c>
      <c r="M298" t="str">
        <f>IF(ISNA(VLOOKUP($B298&amp;M$2,'anno-2016'!$C:$C,1,FALSE)),"",1)</f>
        <v/>
      </c>
      <c r="N298" t="str">
        <f>IF(ISNA(VLOOKUP($B298&amp;N$2,'anno-2016'!$C:$C,1,FALSE)),"",1)</f>
        <v/>
      </c>
      <c r="O298" t="str">
        <f>IF(ISNA(VLOOKUP($B298&amp;O$2,'anno-2016'!$C:$C,1,FALSE)),"",1)</f>
        <v/>
      </c>
      <c r="P298">
        <f t="shared" si="14"/>
        <v>1</v>
      </c>
    </row>
    <row r="299" spans="1:16">
      <c r="A299">
        <f t="shared" si="12"/>
        <v>1</v>
      </c>
      <c r="B299" t="str">
        <f t="shared" si="13"/>
        <v>vallantimarcello</v>
      </c>
      <c r="C299" s="5" t="s">
        <v>378</v>
      </c>
      <c r="D299" s="5" t="s">
        <v>463</v>
      </c>
      <c r="E299" s="10">
        <v>160991823</v>
      </c>
      <c r="F299" s="11" t="s">
        <v>627</v>
      </c>
      <c r="G299" s="5">
        <v>3484938514</v>
      </c>
      <c r="H299">
        <f>IF(ISNA(VLOOKUP($B299&amp;H$2,'anno-2016'!$C:$C,1,FALSE)),"",1)</f>
        <v>1</v>
      </c>
      <c r="I299" t="str">
        <f>IF(ISNA(VLOOKUP($B299&amp;I$2,'anno-2016'!$C:$C,1,FALSE)),"",1)</f>
        <v/>
      </c>
      <c r="J299">
        <f>IF(ISNA(VLOOKUP($B299&amp;J$2,'anno-2016'!$C:$C,1,FALSE)),"",1)</f>
        <v>1</v>
      </c>
      <c r="K299">
        <f>IF(ISNA(VLOOKUP($B299&amp;K$2,'anno-2016'!$C:$C,1,FALSE)),"",1)</f>
        <v>1</v>
      </c>
      <c r="L299" t="str">
        <f>IF(ISNA(VLOOKUP($B299&amp;L$2,'anno-2016'!$C:$C,1,FALSE)),"",1)</f>
        <v/>
      </c>
      <c r="M299">
        <f>IF(ISNA(VLOOKUP($B299&amp;M$2,'anno-2016'!$C:$C,1,FALSE)),"",1)</f>
        <v>1</v>
      </c>
      <c r="N299" t="str">
        <f>IF(ISNA(VLOOKUP($B299&amp;N$2,'anno-2016'!$C:$C,1,FALSE)),"",1)</f>
        <v/>
      </c>
      <c r="O299">
        <f>IF(ISNA(VLOOKUP($B299&amp;O$2,'anno-2016'!$C:$C,1,FALSE)),"",1)</f>
        <v>1</v>
      </c>
      <c r="P299">
        <f t="shared" si="14"/>
        <v>5</v>
      </c>
    </row>
    <row r="300" spans="1:16">
      <c r="A300">
        <f t="shared" si="12"/>
        <v>1</v>
      </c>
      <c r="B300" t="str">
        <f t="shared" si="13"/>
        <v>vedovimarco</v>
      </c>
      <c r="C300" s="5" t="s">
        <v>393</v>
      </c>
      <c r="D300" s="5" t="s">
        <v>458</v>
      </c>
      <c r="E300" s="10"/>
      <c r="F300" s="11" t="s">
        <v>629</v>
      </c>
      <c r="G300" s="5">
        <v>3484779543</v>
      </c>
      <c r="H300">
        <f>IF(ISNA(VLOOKUP($B300&amp;H$2,'anno-2016'!$C:$C,1,FALSE)),"",1)</f>
        <v>1</v>
      </c>
      <c r="I300" t="str">
        <f>IF(ISNA(VLOOKUP($B300&amp;I$2,'anno-2016'!$C:$C,1,FALSE)),"",1)</f>
        <v/>
      </c>
      <c r="J300" t="str">
        <f>IF(ISNA(VLOOKUP($B300&amp;J$2,'anno-2016'!$C:$C,1,FALSE)),"",1)</f>
        <v/>
      </c>
      <c r="K300">
        <f>IF(ISNA(VLOOKUP($B300&amp;K$2,'anno-2016'!$C:$C,1,FALSE)),"",1)</f>
        <v>1</v>
      </c>
      <c r="L300" t="str">
        <f>IF(ISNA(VLOOKUP($B300&amp;L$2,'anno-2016'!$C:$C,1,FALSE)),"",1)</f>
        <v/>
      </c>
      <c r="M300" t="str">
        <f>IF(ISNA(VLOOKUP($B300&amp;M$2,'anno-2016'!$C:$C,1,FALSE)),"",1)</f>
        <v/>
      </c>
      <c r="N300" t="str">
        <f>IF(ISNA(VLOOKUP($B300&amp;N$2,'anno-2016'!$C:$C,1,FALSE)),"",1)</f>
        <v/>
      </c>
      <c r="O300" t="str">
        <f>IF(ISNA(VLOOKUP($B300&amp;O$2,'anno-2016'!$C:$C,1,FALSE)),"",1)</f>
        <v/>
      </c>
      <c r="P300">
        <f t="shared" si="14"/>
        <v>2</v>
      </c>
    </row>
    <row r="301" spans="1:16">
      <c r="A301">
        <f t="shared" si="12"/>
        <v>1</v>
      </c>
      <c r="B301" t="str">
        <f t="shared" si="13"/>
        <v>vedoviroberto</v>
      </c>
      <c r="C301" s="5" t="s">
        <v>439</v>
      </c>
      <c r="D301" s="5" t="s">
        <v>457</v>
      </c>
      <c r="E301" s="10" t="s">
        <v>628</v>
      </c>
      <c r="F301" s="5"/>
      <c r="G301" s="5">
        <v>3479612402</v>
      </c>
      <c r="H301">
        <f>IF(ISNA(VLOOKUP($B301&amp;H$2,'anno-2016'!$C:$C,1,FALSE)),"",1)</f>
        <v>1</v>
      </c>
      <c r="I301" t="str">
        <f>IF(ISNA(VLOOKUP($B301&amp;I$2,'anno-2016'!$C:$C,1,FALSE)),"",1)</f>
        <v/>
      </c>
      <c r="J301" t="str">
        <f>IF(ISNA(VLOOKUP($B301&amp;J$2,'anno-2016'!$C:$C,1,FALSE)),"",1)</f>
        <v/>
      </c>
      <c r="K301" t="str">
        <f>IF(ISNA(VLOOKUP($B301&amp;K$2,'anno-2016'!$C:$C,1,FALSE)),"",1)</f>
        <v/>
      </c>
      <c r="L301" t="str">
        <f>IF(ISNA(VLOOKUP($B301&amp;L$2,'anno-2016'!$C:$C,1,FALSE)),"",1)</f>
        <v/>
      </c>
      <c r="M301" t="str">
        <f>IF(ISNA(VLOOKUP($B301&amp;M$2,'anno-2016'!$C:$C,1,FALSE)),"",1)</f>
        <v/>
      </c>
      <c r="N301" t="str">
        <f>IF(ISNA(VLOOKUP($B301&amp;N$2,'anno-2016'!$C:$C,1,FALSE)),"",1)</f>
        <v/>
      </c>
      <c r="O301" t="str">
        <f>IF(ISNA(VLOOKUP($B301&amp;O$2,'anno-2016'!$C:$C,1,FALSE)),"",1)</f>
        <v/>
      </c>
      <c r="P301">
        <f t="shared" si="14"/>
        <v>1</v>
      </c>
    </row>
    <row r="302" spans="1:16">
      <c r="A302">
        <f t="shared" si="12"/>
        <v>1</v>
      </c>
      <c r="B302" t="str">
        <f t="shared" si="13"/>
        <v>venturistefano</v>
      </c>
      <c r="C302" s="5" t="s">
        <v>784</v>
      </c>
      <c r="D302" s="5" t="s">
        <v>464</v>
      </c>
      <c r="E302" s="10">
        <v>7835401</v>
      </c>
      <c r="F302" s="11"/>
      <c r="G302" s="5"/>
      <c r="H302" t="str">
        <f>IF(ISNA(VLOOKUP($B302&amp;H$2,'anno-2016'!$C:$C,1,FALSE)),"",1)</f>
        <v/>
      </c>
      <c r="I302">
        <f>IF(ISNA(VLOOKUP($B302&amp;I$2,'anno-2016'!$C:$C,1,FALSE)),"",1)</f>
        <v>1</v>
      </c>
      <c r="J302" t="str">
        <f>IF(ISNA(VLOOKUP($B302&amp;J$2,'anno-2016'!$C:$C,1,FALSE)),"",1)</f>
        <v/>
      </c>
      <c r="K302" t="str">
        <f>IF(ISNA(VLOOKUP($B302&amp;K$2,'anno-2016'!$C:$C,1,FALSE)),"",1)</f>
        <v/>
      </c>
      <c r="L302" t="str">
        <f>IF(ISNA(VLOOKUP($B302&amp;L$2,'anno-2016'!$C:$C,1,FALSE)),"",1)</f>
        <v/>
      </c>
      <c r="M302" t="str">
        <f>IF(ISNA(VLOOKUP($B302&amp;M$2,'anno-2016'!$C:$C,1,FALSE)),"",1)</f>
        <v/>
      </c>
      <c r="N302">
        <f>IF(ISNA(VLOOKUP($B302&amp;N$2,'anno-2016'!$C:$C,1,FALSE)),"",1)</f>
        <v>1</v>
      </c>
      <c r="O302" t="str">
        <f>IF(ISNA(VLOOKUP($B302&amp;O$2,'anno-2016'!$C:$C,1,FALSE)),"",1)</f>
        <v/>
      </c>
      <c r="P302">
        <f t="shared" si="14"/>
        <v>2</v>
      </c>
    </row>
    <row r="303" spans="1:16">
      <c r="A303">
        <f t="shared" si="12"/>
        <v>1</v>
      </c>
      <c r="B303" t="str">
        <f t="shared" si="13"/>
        <v>venturinieraldo</v>
      </c>
      <c r="C303" s="5" t="s">
        <v>321</v>
      </c>
      <c r="D303" s="5" t="s">
        <v>488</v>
      </c>
      <c r="E303" s="10">
        <v>7838829</v>
      </c>
      <c r="F303" s="5"/>
      <c r="G303" s="5"/>
      <c r="H303">
        <f>IF(ISNA(VLOOKUP($B303&amp;H$2,'anno-2016'!$C:$C,1,FALSE)),"",1)</f>
        <v>1</v>
      </c>
      <c r="I303">
        <f>IF(ISNA(VLOOKUP($B303&amp;I$2,'anno-2016'!$C:$C,1,FALSE)),"",1)</f>
        <v>1</v>
      </c>
      <c r="J303">
        <f>IF(ISNA(VLOOKUP($B303&amp;J$2,'anno-2016'!$C:$C,1,FALSE)),"",1)</f>
        <v>1</v>
      </c>
      <c r="K303" t="str">
        <f>IF(ISNA(VLOOKUP($B303&amp;K$2,'anno-2016'!$C:$C,1,FALSE)),"",1)</f>
        <v/>
      </c>
      <c r="L303">
        <f>IF(ISNA(VLOOKUP($B303&amp;L$2,'anno-2016'!$C:$C,1,FALSE)),"",1)</f>
        <v>1</v>
      </c>
      <c r="M303" t="str">
        <f>IF(ISNA(VLOOKUP($B303&amp;M$2,'anno-2016'!$C:$C,1,FALSE)),"",1)</f>
        <v/>
      </c>
      <c r="N303">
        <f>IF(ISNA(VLOOKUP($B303&amp;N$2,'anno-2016'!$C:$C,1,FALSE)),"",1)</f>
        <v>1</v>
      </c>
      <c r="O303">
        <f>IF(ISNA(VLOOKUP($B303&amp;O$2,'anno-2016'!$C:$C,1,FALSE)),"",1)</f>
        <v>1</v>
      </c>
      <c r="P303">
        <f t="shared" si="14"/>
        <v>6</v>
      </c>
    </row>
    <row r="304" spans="1:16">
      <c r="A304">
        <f t="shared" si="12"/>
        <v>1</v>
      </c>
      <c r="B304" t="str">
        <f t="shared" si="13"/>
        <v>venturiniotello</v>
      </c>
      <c r="C304" s="5" t="s">
        <v>431</v>
      </c>
      <c r="D304" s="5" t="s">
        <v>457</v>
      </c>
      <c r="E304" s="10" t="s">
        <v>630</v>
      </c>
      <c r="F304" s="5"/>
      <c r="G304" s="5"/>
      <c r="H304">
        <f>IF(ISNA(VLOOKUP($B304&amp;H$2,'anno-2016'!$C:$C,1,FALSE)),"",1)</f>
        <v>1</v>
      </c>
      <c r="I304" t="str">
        <f>IF(ISNA(VLOOKUP($B304&amp;I$2,'anno-2016'!$C:$C,1,FALSE)),"",1)</f>
        <v/>
      </c>
      <c r="J304" t="str">
        <f>IF(ISNA(VLOOKUP($B304&amp;J$2,'anno-2016'!$C:$C,1,FALSE)),"",1)</f>
        <v/>
      </c>
      <c r="K304" t="str">
        <f>IF(ISNA(VLOOKUP($B304&amp;K$2,'anno-2016'!$C:$C,1,FALSE)),"",1)</f>
        <v/>
      </c>
      <c r="L304" t="str">
        <f>IF(ISNA(VLOOKUP($B304&amp;L$2,'anno-2016'!$C:$C,1,FALSE)),"",1)</f>
        <v/>
      </c>
      <c r="M304" t="str">
        <f>IF(ISNA(VLOOKUP($B304&amp;M$2,'anno-2016'!$C:$C,1,FALSE)),"",1)</f>
        <v/>
      </c>
      <c r="N304" t="str">
        <f>IF(ISNA(VLOOKUP($B304&amp;N$2,'anno-2016'!$C:$C,1,FALSE)),"",1)</f>
        <v/>
      </c>
      <c r="O304" t="str">
        <f>IF(ISNA(VLOOKUP($B304&amp;O$2,'anno-2016'!$C:$C,1,FALSE)),"",1)</f>
        <v/>
      </c>
      <c r="P304">
        <f t="shared" si="14"/>
        <v>1</v>
      </c>
    </row>
    <row r="305" spans="1:16">
      <c r="A305">
        <f t="shared" si="12"/>
        <v>1</v>
      </c>
      <c r="B305" t="str">
        <f t="shared" si="13"/>
        <v>verniriccardo</v>
      </c>
      <c r="C305" s="5" t="s">
        <v>440</v>
      </c>
      <c r="D305" s="5" t="s">
        <v>464</v>
      </c>
      <c r="E305" s="10">
        <v>7835531</v>
      </c>
      <c r="F305" s="11" t="s">
        <v>631</v>
      </c>
      <c r="G305" s="5">
        <v>3484221181</v>
      </c>
      <c r="H305">
        <f>IF(ISNA(VLOOKUP($B305&amp;H$2,'anno-2016'!$C:$C,1,FALSE)),"",1)</f>
        <v>1</v>
      </c>
      <c r="I305">
        <f>IF(ISNA(VLOOKUP($B305&amp;I$2,'anno-2016'!$C:$C,1,FALSE)),"",1)</f>
        <v>1</v>
      </c>
      <c r="J305" t="str">
        <f>IF(ISNA(VLOOKUP($B305&amp;J$2,'anno-2016'!$C:$C,1,FALSE)),"",1)</f>
        <v/>
      </c>
      <c r="K305" t="str">
        <f>IF(ISNA(VLOOKUP($B305&amp;K$2,'anno-2016'!$C:$C,1,FALSE)),"",1)</f>
        <v/>
      </c>
      <c r="L305" t="str">
        <f>IF(ISNA(VLOOKUP($B305&amp;L$2,'anno-2016'!$C:$C,1,FALSE)),"",1)</f>
        <v/>
      </c>
      <c r="M305" t="str">
        <f>IF(ISNA(VLOOKUP($B305&amp;M$2,'anno-2016'!$C:$C,1,FALSE)),"",1)</f>
        <v/>
      </c>
      <c r="N305" t="str">
        <f>IF(ISNA(VLOOKUP($B305&amp;N$2,'anno-2016'!$C:$C,1,FALSE)),"",1)</f>
        <v/>
      </c>
      <c r="O305" t="str">
        <f>IF(ISNA(VLOOKUP($B305&amp;O$2,'anno-2016'!$C:$C,1,FALSE)),"",1)</f>
        <v/>
      </c>
      <c r="P305">
        <f t="shared" si="14"/>
        <v>2</v>
      </c>
    </row>
    <row r="306" spans="1:16">
      <c r="A306">
        <f t="shared" si="12"/>
        <v>1</v>
      </c>
      <c r="B306" t="str">
        <f t="shared" si="13"/>
        <v>vincenzigerio</v>
      </c>
      <c r="C306" s="5" t="s">
        <v>350</v>
      </c>
      <c r="D306" s="5" t="s">
        <v>459</v>
      </c>
      <c r="E306" s="10" t="s">
        <v>632</v>
      </c>
      <c r="F306" s="5"/>
      <c r="G306" s="5">
        <v>3471752972</v>
      </c>
      <c r="H306">
        <f>IF(ISNA(VLOOKUP($B306&amp;H$2,'anno-2016'!$C:$C,1,FALSE)),"",1)</f>
        <v>1</v>
      </c>
      <c r="I306" t="str">
        <f>IF(ISNA(VLOOKUP($B306&amp;I$2,'anno-2016'!$C:$C,1,FALSE)),"",1)</f>
        <v/>
      </c>
      <c r="J306" t="str">
        <f>IF(ISNA(VLOOKUP($B306&amp;J$2,'anno-2016'!$C:$C,1,FALSE)),"",1)</f>
        <v/>
      </c>
      <c r="K306">
        <f>IF(ISNA(VLOOKUP($B306&amp;K$2,'anno-2016'!$C:$C,1,FALSE)),"",1)</f>
        <v>1</v>
      </c>
      <c r="L306" t="str">
        <f>IF(ISNA(VLOOKUP($B306&amp;L$2,'anno-2016'!$C:$C,1,FALSE)),"",1)</f>
        <v/>
      </c>
      <c r="M306">
        <f>IF(ISNA(VLOOKUP($B306&amp;M$2,'anno-2016'!$C:$C,1,FALSE)),"",1)</f>
        <v>1</v>
      </c>
      <c r="N306" t="str">
        <f>IF(ISNA(VLOOKUP($B306&amp;N$2,'anno-2016'!$C:$C,1,FALSE)),"",1)</f>
        <v/>
      </c>
      <c r="O306" t="str">
        <f>IF(ISNA(VLOOKUP($B306&amp;O$2,'anno-2016'!$C:$C,1,FALSE)),"",1)</f>
        <v/>
      </c>
      <c r="P306">
        <f t="shared" si="14"/>
        <v>3</v>
      </c>
    </row>
    <row r="307" spans="1:16">
      <c r="A307">
        <f t="shared" si="12"/>
        <v>1</v>
      </c>
      <c r="B307" t="str">
        <f t="shared" si="13"/>
        <v>vincenzinicola</v>
      </c>
      <c r="C307" s="5" t="s">
        <v>780</v>
      </c>
      <c r="D307" s="5" t="s">
        <v>458</v>
      </c>
      <c r="E307" s="10"/>
      <c r="F307" s="11"/>
      <c r="G307" s="5"/>
      <c r="H307" t="str">
        <f>IF(ISNA(VLOOKUP($B307&amp;H$2,'anno-2016'!$C:$C,1,FALSE)),"",1)</f>
        <v/>
      </c>
      <c r="I307">
        <f>IF(ISNA(VLOOKUP($B307&amp;I$2,'anno-2016'!$C:$C,1,FALSE)),"",1)</f>
        <v>1</v>
      </c>
      <c r="J307" t="str">
        <f>IF(ISNA(VLOOKUP($B307&amp;J$2,'anno-2016'!$C:$C,1,FALSE)),"",1)</f>
        <v/>
      </c>
      <c r="K307" t="str">
        <f>IF(ISNA(VLOOKUP($B307&amp;K$2,'anno-2016'!$C:$C,1,FALSE)),"",1)</f>
        <v/>
      </c>
      <c r="L307" t="str">
        <f>IF(ISNA(VLOOKUP($B307&amp;L$2,'anno-2016'!$C:$C,1,FALSE)),"",1)</f>
        <v/>
      </c>
      <c r="M307" t="str">
        <f>IF(ISNA(VLOOKUP($B307&amp;M$2,'anno-2016'!$C:$C,1,FALSE)),"",1)</f>
        <v/>
      </c>
      <c r="N307" t="str">
        <f>IF(ISNA(VLOOKUP($B307&amp;N$2,'anno-2016'!$C:$C,1,FALSE)),"",1)</f>
        <v/>
      </c>
      <c r="O307" t="str">
        <f>IF(ISNA(VLOOKUP($B307&amp;O$2,'anno-2016'!$C:$C,1,FALSE)),"",1)</f>
        <v/>
      </c>
      <c r="P307">
        <f t="shared" si="14"/>
        <v>1</v>
      </c>
    </row>
    <row r="308" spans="1:16">
      <c r="A308">
        <f t="shared" si="12"/>
        <v>1</v>
      </c>
      <c r="B308" t="str">
        <f t="shared" si="13"/>
        <v>virduzzivincenzo</v>
      </c>
      <c r="C308" s="5" t="s">
        <v>456</v>
      </c>
      <c r="D308" s="5" t="s">
        <v>463</v>
      </c>
      <c r="E308" s="10">
        <v>161105079</v>
      </c>
      <c r="F308" s="5"/>
      <c r="G308" s="5"/>
      <c r="H308">
        <f>IF(ISNA(VLOOKUP($B308&amp;H$2,'anno-2016'!$C:$C,1,FALSE)),"",1)</f>
        <v>1</v>
      </c>
      <c r="I308" t="str">
        <f>IF(ISNA(VLOOKUP($B308&amp;I$2,'anno-2016'!$C:$C,1,FALSE)),"",1)</f>
        <v/>
      </c>
      <c r="J308" t="str">
        <f>IF(ISNA(VLOOKUP($B308&amp;J$2,'anno-2016'!$C:$C,1,FALSE)),"",1)</f>
        <v/>
      </c>
      <c r="K308">
        <f>IF(ISNA(VLOOKUP($B308&amp;K$2,'anno-2016'!$C:$C,1,FALSE)),"",1)</f>
        <v>1</v>
      </c>
      <c r="L308" t="str">
        <f>IF(ISNA(VLOOKUP($B308&amp;L$2,'anno-2016'!$C:$C,1,FALSE)),"",1)</f>
        <v/>
      </c>
      <c r="M308" t="str">
        <f>IF(ISNA(VLOOKUP($B308&amp;M$2,'anno-2016'!$C:$C,1,FALSE)),"",1)</f>
        <v/>
      </c>
      <c r="N308" t="str">
        <f>IF(ISNA(VLOOKUP($B308&amp;N$2,'anno-2016'!$C:$C,1,FALSE)),"",1)</f>
        <v/>
      </c>
      <c r="O308" t="str">
        <f>IF(ISNA(VLOOKUP($B308&amp;O$2,'anno-2016'!$C:$C,1,FALSE)),"",1)</f>
        <v/>
      </c>
      <c r="P308">
        <f t="shared" si="14"/>
        <v>2</v>
      </c>
    </row>
    <row r="309" spans="1:16">
      <c r="A309">
        <f t="shared" si="12"/>
        <v>1</v>
      </c>
      <c r="B309" t="str">
        <f t="shared" si="13"/>
        <v>virgiligiacomo</v>
      </c>
      <c r="C309" s="5" t="s">
        <v>769</v>
      </c>
      <c r="D309" s="5" t="s">
        <v>462</v>
      </c>
      <c r="E309" s="10"/>
      <c r="F309" s="11"/>
      <c r="G309" s="5"/>
      <c r="H309" t="str">
        <f>IF(ISNA(VLOOKUP($B309&amp;H$2,'anno-2016'!$C:$C,1,FALSE)),"",1)</f>
        <v/>
      </c>
      <c r="I309">
        <f>IF(ISNA(VLOOKUP($B309&amp;I$2,'anno-2016'!$C:$C,1,FALSE)),"",1)</f>
        <v>1</v>
      </c>
      <c r="J309" t="str">
        <f>IF(ISNA(VLOOKUP($B309&amp;J$2,'anno-2016'!$C:$C,1,FALSE)),"",1)</f>
        <v/>
      </c>
      <c r="K309" t="str">
        <f>IF(ISNA(VLOOKUP($B309&amp;K$2,'anno-2016'!$C:$C,1,FALSE)),"",1)</f>
        <v/>
      </c>
      <c r="L309" t="str">
        <f>IF(ISNA(VLOOKUP($B309&amp;L$2,'anno-2016'!$C:$C,1,FALSE)),"",1)</f>
        <v/>
      </c>
      <c r="M309" t="str">
        <f>IF(ISNA(VLOOKUP($B309&amp;M$2,'anno-2016'!$C:$C,1,FALSE)),"",1)</f>
        <v/>
      </c>
      <c r="N309" t="str">
        <f>IF(ISNA(VLOOKUP($B309&amp;N$2,'anno-2016'!$C:$C,1,FALSE)),"",1)</f>
        <v/>
      </c>
      <c r="O309" t="str">
        <f>IF(ISNA(VLOOKUP($B309&amp;O$2,'anno-2016'!$C:$C,1,FALSE)),"",1)</f>
        <v/>
      </c>
      <c r="P309">
        <f t="shared" si="14"/>
        <v>1</v>
      </c>
    </row>
    <row r="310" spans="1:16">
      <c r="A310">
        <f t="shared" si="12"/>
        <v>1</v>
      </c>
      <c r="B310" t="str">
        <f t="shared" si="13"/>
        <v>virgilipatrizio</v>
      </c>
      <c r="C310" s="5" t="s">
        <v>782</v>
      </c>
      <c r="D310" s="5" t="s">
        <v>462</v>
      </c>
      <c r="E310" s="10"/>
      <c r="F310" s="11"/>
      <c r="G310" s="5"/>
      <c r="H310" t="str">
        <f>IF(ISNA(VLOOKUP($B310&amp;H$2,'anno-2016'!$C:$C,1,FALSE)),"",1)</f>
        <v/>
      </c>
      <c r="I310">
        <f>IF(ISNA(VLOOKUP($B310&amp;I$2,'anno-2016'!$C:$C,1,FALSE)),"",1)</f>
        <v>1</v>
      </c>
      <c r="J310" t="str">
        <f>IF(ISNA(VLOOKUP($B310&amp;J$2,'anno-2016'!$C:$C,1,FALSE)),"",1)</f>
        <v/>
      </c>
      <c r="K310" t="str">
        <f>IF(ISNA(VLOOKUP($B310&amp;K$2,'anno-2016'!$C:$C,1,FALSE)),"",1)</f>
        <v/>
      </c>
      <c r="L310" t="str">
        <f>IF(ISNA(VLOOKUP($B310&amp;L$2,'anno-2016'!$C:$C,1,FALSE)),"",1)</f>
        <v/>
      </c>
      <c r="M310" t="str">
        <f>IF(ISNA(VLOOKUP($B310&amp;M$2,'anno-2016'!$C:$C,1,FALSE)),"",1)</f>
        <v/>
      </c>
      <c r="N310" t="str">
        <f>IF(ISNA(VLOOKUP($B310&amp;N$2,'anno-2016'!$C:$C,1,FALSE)),"",1)</f>
        <v/>
      </c>
      <c r="O310" t="str">
        <f>IF(ISNA(VLOOKUP($B310&amp;O$2,'anno-2016'!$C:$C,1,FALSE)),"",1)</f>
        <v/>
      </c>
      <c r="P310">
        <f t="shared" si="14"/>
        <v>1</v>
      </c>
    </row>
    <row r="311" spans="1:16">
      <c r="A311">
        <f t="shared" si="12"/>
        <v>1</v>
      </c>
      <c r="B311" t="str">
        <f t="shared" si="13"/>
        <v>vitalicristiano</v>
      </c>
      <c r="C311" s="5" t="s">
        <v>302</v>
      </c>
      <c r="D311" s="5" t="s">
        <v>458</v>
      </c>
      <c r="E311" s="10"/>
      <c r="F311" s="11" t="s">
        <v>633</v>
      </c>
      <c r="G311" s="5">
        <v>3483397644</v>
      </c>
      <c r="H311">
        <f>IF(ISNA(VLOOKUP($B311&amp;H$2,'anno-2016'!$C:$C,1,FALSE)),"",1)</f>
        <v>1</v>
      </c>
      <c r="I311" t="str">
        <f>IF(ISNA(VLOOKUP($B311&amp;I$2,'anno-2016'!$C:$C,1,FALSE)),"",1)</f>
        <v/>
      </c>
      <c r="J311" t="str">
        <f>IF(ISNA(VLOOKUP($B311&amp;J$2,'anno-2016'!$C:$C,1,FALSE)),"",1)</f>
        <v/>
      </c>
      <c r="K311" t="str">
        <f>IF(ISNA(VLOOKUP($B311&amp;K$2,'anno-2016'!$C:$C,1,FALSE)),"",1)</f>
        <v/>
      </c>
      <c r="L311" t="str">
        <f>IF(ISNA(VLOOKUP($B311&amp;L$2,'anno-2016'!$C:$C,1,FALSE)),"",1)</f>
        <v/>
      </c>
      <c r="M311" t="str">
        <f>IF(ISNA(VLOOKUP($B311&amp;M$2,'anno-2016'!$C:$C,1,FALSE)),"",1)</f>
        <v/>
      </c>
      <c r="N311" t="str">
        <f>IF(ISNA(VLOOKUP($B311&amp;N$2,'anno-2016'!$C:$C,1,FALSE)),"",1)</f>
        <v/>
      </c>
      <c r="O311" t="str">
        <f>IF(ISNA(VLOOKUP($B311&amp;O$2,'anno-2016'!$C:$C,1,FALSE)),"",1)</f>
        <v/>
      </c>
      <c r="P311">
        <f t="shared" si="14"/>
        <v>1</v>
      </c>
    </row>
    <row r="312" spans="1:16">
      <c r="A312">
        <f t="shared" si="12"/>
        <v>1</v>
      </c>
      <c r="B312" t="str">
        <f t="shared" si="13"/>
        <v>vitalimarco</v>
      </c>
      <c r="C312" s="5" t="s">
        <v>776</v>
      </c>
      <c r="D312" s="5" t="s">
        <v>658</v>
      </c>
      <c r="E312" s="10" t="s">
        <v>661</v>
      </c>
      <c r="F312" s="11"/>
      <c r="G312" s="5"/>
      <c r="H312" t="str">
        <f>IF(ISNA(VLOOKUP($B312&amp;H$2,'anno-2016'!$C:$C,1,FALSE)),"",1)</f>
        <v/>
      </c>
      <c r="I312">
        <f>IF(ISNA(VLOOKUP($B312&amp;I$2,'anno-2016'!$C:$C,1,FALSE)),"",1)</f>
        <v>1</v>
      </c>
      <c r="J312" t="str">
        <f>IF(ISNA(VLOOKUP($B312&amp;J$2,'anno-2016'!$C:$C,1,FALSE)),"",1)</f>
        <v/>
      </c>
      <c r="K312">
        <f>IF(ISNA(VLOOKUP($B312&amp;K$2,'anno-2016'!$C:$C,1,FALSE)),"",1)</f>
        <v>1</v>
      </c>
      <c r="L312" t="str">
        <f>IF(ISNA(VLOOKUP($B312&amp;L$2,'anno-2016'!$C:$C,1,FALSE)),"",1)</f>
        <v/>
      </c>
      <c r="M312" t="str">
        <f>IF(ISNA(VLOOKUP($B312&amp;M$2,'anno-2016'!$C:$C,1,FALSE)),"",1)</f>
        <v/>
      </c>
      <c r="N312" t="str">
        <f>IF(ISNA(VLOOKUP($B312&amp;N$2,'anno-2016'!$C:$C,1,FALSE)),"",1)</f>
        <v/>
      </c>
      <c r="O312" t="str">
        <f>IF(ISNA(VLOOKUP($B312&amp;O$2,'anno-2016'!$C:$C,1,FALSE)),"",1)</f>
        <v/>
      </c>
      <c r="P312">
        <f t="shared" si="14"/>
        <v>2</v>
      </c>
    </row>
    <row r="313" spans="1:16">
      <c r="A313">
        <f t="shared" si="12"/>
        <v>1</v>
      </c>
      <c r="B313" t="str">
        <f t="shared" si="13"/>
        <v>zaccarabruno</v>
      </c>
      <c r="C313" s="5" t="s">
        <v>760</v>
      </c>
      <c r="D313" s="5" t="s">
        <v>646</v>
      </c>
      <c r="E313" s="10"/>
      <c r="F313" s="11"/>
      <c r="G313" s="5"/>
      <c r="H313" t="str">
        <f>IF(ISNA(VLOOKUP($B313&amp;H$2,'anno-2016'!$C:$C,1,FALSE)),"",1)</f>
        <v/>
      </c>
      <c r="I313">
        <f>IF(ISNA(VLOOKUP($B313&amp;I$2,'anno-2016'!$C:$C,1,FALSE)),"",1)</f>
        <v>1</v>
      </c>
      <c r="J313">
        <f>IF(ISNA(VLOOKUP($B313&amp;J$2,'anno-2016'!$C:$C,1,FALSE)),"",1)</f>
        <v>1</v>
      </c>
      <c r="K313" t="str">
        <f>IF(ISNA(VLOOKUP($B313&amp;K$2,'anno-2016'!$C:$C,1,FALSE)),"",1)</f>
        <v/>
      </c>
      <c r="L313">
        <f>IF(ISNA(VLOOKUP($B313&amp;L$2,'anno-2016'!$C:$C,1,FALSE)),"",1)</f>
        <v>1</v>
      </c>
      <c r="M313" t="str">
        <f>IF(ISNA(VLOOKUP($B313&amp;M$2,'anno-2016'!$C:$C,1,FALSE)),"",1)</f>
        <v/>
      </c>
      <c r="N313" t="str">
        <f>IF(ISNA(VLOOKUP($B313&amp;N$2,'anno-2016'!$C:$C,1,FALSE)),"",1)</f>
        <v/>
      </c>
      <c r="O313" t="str">
        <f>IF(ISNA(VLOOKUP($B313&amp;O$2,'anno-2016'!$C:$C,1,FALSE)),"",1)</f>
        <v/>
      </c>
      <c r="P313">
        <f t="shared" si="14"/>
        <v>3</v>
      </c>
    </row>
    <row r="314" spans="1:16">
      <c r="A314">
        <f t="shared" si="12"/>
        <v>1</v>
      </c>
      <c r="B314" t="str">
        <f t="shared" si="13"/>
        <v>zamagnimattia</v>
      </c>
      <c r="C314" s="5" t="s">
        <v>417</v>
      </c>
      <c r="D314" s="5" t="s">
        <v>489</v>
      </c>
      <c r="E314" s="10"/>
      <c r="F314" s="11" t="s">
        <v>634</v>
      </c>
      <c r="G314" s="5">
        <v>3319873189</v>
      </c>
      <c r="H314">
        <f>IF(ISNA(VLOOKUP($B314&amp;H$2,'anno-2016'!$C:$C,1,FALSE)),"",1)</f>
        <v>1</v>
      </c>
      <c r="I314" t="str">
        <f>IF(ISNA(VLOOKUP($B314&amp;I$2,'anno-2016'!$C:$C,1,FALSE)),"",1)</f>
        <v/>
      </c>
      <c r="J314" t="str">
        <f>IF(ISNA(VLOOKUP($B314&amp;J$2,'anno-2016'!$C:$C,1,FALSE)),"",1)</f>
        <v/>
      </c>
      <c r="K314" t="str">
        <f>IF(ISNA(VLOOKUP($B314&amp;K$2,'anno-2016'!$C:$C,1,FALSE)),"",1)</f>
        <v/>
      </c>
      <c r="L314" t="str">
        <f>IF(ISNA(VLOOKUP($B314&amp;L$2,'anno-2016'!$C:$C,1,FALSE)),"",1)</f>
        <v/>
      </c>
      <c r="M314" t="str">
        <f>IF(ISNA(VLOOKUP($B314&amp;M$2,'anno-2016'!$C:$C,1,FALSE)),"",1)</f>
        <v/>
      </c>
      <c r="N314" t="str">
        <f>IF(ISNA(VLOOKUP($B314&amp;N$2,'anno-2016'!$C:$C,1,FALSE)),"",1)</f>
        <v/>
      </c>
      <c r="O314" t="str">
        <f>IF(ISNA(VLOOKUP($B314&amp;O$2,'anno-2016'!$C:$C,1,FALSE)),"",1)</f>
        <v/>
      </c>
      <c r="P314">
        <f t="shared" si="14"/>
        <v>1</v>
      </c>
    </row>
    <row r="315" spans="1:16">
      <c r="A315">
        <f t="shared" si="12"/>
        <v>1</v>
      </c>
      <c r="B315" t="str">
        <f t="shared" si="13"/>
        <v>zampolinimarcello</v>
      </c>
      <c r="C315" s="5" t="s">
        <v>379</v>
      </c>
      <c r="D315" s="5" t="s">
        <v>463</v>
      </c>
      <c r="E315" s="10">
        <v>161092463</v>
      </c>
      <c r="F315" s="5"/>
      <c r="G315" s="5"/>
      <c r="H315">
        <f>IF(ISNA(VLOOKUP($B315&amp;H$2,'anno-2016'!$C:$C,1,FALSE)),"",1)</f>
        <v>1</v>
      </c>
      <c r="I315">
        <f>IF(ISNA(VLOOKUP($B315&amp;I$2,'anno-2016'!$C:$C,1,FALSE)),"",1)</f>
        <v>1</v>
      </c>
      <c r="J315">
        <f>IF(ISNA(VLOOKUP($B315&amp;J$2,'anno-2016'!$C:$C,1,FALSE)),"",1)</f>
        <v>1</v>
      </c>
      <c r="K315" t="str">
        <f>IF(ISNA(VLOOKUP($B315&amp;K$2,'anno-2016'!$C:$C,1,FALSE)),"",1)</f>
        <v/>
      </c>
      <c r="L315" t="str">
        <f>IF(ISNA(VLOOKUP($B315&amp;L$2,'anno-2016'!$C:$C,1,FALSE)),"",1)</f>
        <v/>
      </c>
      <c r="M315" t="str">
        <f>IF(ISNA(VLOOKUP($B315&amp;M$2,'anno-2016'!$C:$C,1,FALSE)),"",1)</f>
        <v/>
      </c>
      <c r="N315">
        <f>IF(ISNA(VLOOKUP($B315&amp;N$2,'anno-2016'!$C:$C,1,FALSE)),"",1)</f>
        <v>1</v>
      </c>
      <c r="O315">
        <f>IF(ISNA(VLOOKUP($B315&amp;O$2,'anno-2016'!$C:$C,1,FALSE)),"",1)</f>
        <v>1</v>
      </c>
      <c r="P315">
        <f t="shared" si="14"/>
        <v>5</v>
      </c>
    </row>
    <row r="316" spans="1:16">
      <c r="A316">
        <f t="shared" si="12"/>
        <v>1</v>
      </c>
      <c r="B316" t="str">
        <f t="shared" si="13"/>
        <v>zangolimichele</v>
      </c>
      <c r="C316" s="5" t="s">
        <v>779</v>
      </c>
      <c r="D316" s="5" t="s">
        <v>662</v>
      </c>
      <c r="E316" s="10"/>
      <c r="F316" s="11"/>
      <c r="G316" s="5"/>
      <c r="H316" t="str">
        <f>IF(ISNA(VLOOKUP($B316&amp;H$2,'anno-2016'!$C:$C,1,FALSE)),"",1)</f>
        <v/>
      </c>
      <c r="I316">
        <f>IF(ISNA(VLOOKUP($B316&amp;I$2,'anno-2016'!$C:$C,1,FALSE)),"",1)</f>
        <v>1</v>
      </c>
      <c r="J316" t="str">
        <f>IF(ISNA(VLOOKUP($B316&amp;J$2,'anno-2016'!$C:$C,1,FALSE)),"",1)</f>
        <v/>
      </c>
      <c r="K316" t="str">
        <f>IF(ISNA(VLOOKUP($B316&amp;K$2,'anno-2016'!$C:$C,1,FALSE)),"",1)</f>
        <v/>
      </c>
      <c r="L316" t="str">
        <f>IF(ISNA(VLOOKUP($B316&amp;L$2,'anno-2016'!$C:$C,1,FALSE)),"",1)</f>
        <v/>
      </c>
      <c r="M316" t="str">
        <f>IF(ISNA(VLOOKUP($B316&amp;M$2,'anno-2016'!$C:$C,1,FALSE)),"",1)</f>
        <v/>
      </c>
      <c r="N316" t="str">
        <f>IF(ISNA(VLOOKUP($B316&amp;N$2,'anno-2016'!$C:$C,1,FALSE)),"",1)</f>
        <v/>
      </c>
      <c r="O316" t="str">
        <f>IF(ISNA(VLOOKUP($B316&amp;O$2,'anno-2016'!$C:$C,1,FALSE)),"",1)</f>
        <v/>
      </c>
      <c r="P316">
        <f t="shared" si="14"/>
        <v>1</v>
      </c>
    </row>
    <row r="317" spans="1:16">
      <c r="A317">
        <f t="shared" si="12"/>
        <v>1</v>
      </c>
      <c r="B317" t="str">
        <f t="shared" si="13"/>
        <v>zeppadiego</v>
      </c>
      <c r="C317" s="5" t="s">
        <v>311</v>
      </c>
      <c r="D317" s="5" t="s">
        <v>458</v>
      </c>
      <c r="E317" s="10"/>
      <c r="F317" s="11" t="s">
        <v>635</v>
      </c>
      <c r="G317" s="5">
        <v>3428005721</v>
      </c>
      <c r="H317">
        <f>IF(ISNA(VLOOKUP($B317&amp;H$2,'anno-2016'!$C:$C,1,FALSE)),"",1)</f>
        <v>1</v>
      </c>
      <c r="I317" t="str">
        <f>IF(ISNA(VLOOKUP($B317&amp;I$2,'anno-2016'!$C:$C,1,FALSE)),"",1)</f>
        <v/>
      </c>
      <c r="J317" t="str">
        <f>IF(ISNA(VLOOKUP($B317&amp;J$2,'anno-2016'!$C:$C,1,FALSE)),"",1)</f>
        <v/>
      </c>
      <c r="K317" t="str">
        <f>IF(ISNA(VLOOKUP($B317&amp;K$2,'anno-2016'!$C:$C,1,FALSE)),"",1)</f>
        <v/>
      </c>
      <c r="L317" t="str">
        <f>IF(ISNA(VLOOKUP($B317&amp;L$2,'anno-2016'!$C:$C,1,FALSE)),"",1)</f>
        <v/>
      </c>
      <c r="M317" t="str">
        <f>IF(ISNA(VLOOKUP($B317&amp;M$2,'anno-2016'!$C:$C,1,FALSE)),"",1)</f>
        <v/>
      </c>
      <c r="N317" t="str">
        <f>IF(ISNA(VLOOKUP($B317&amp;N$2,'anno-2016'!$C:$C,1,FALSE)),"",1)</f>
        <v/>
      </c>
      <c r="O317" t="str">
        <f>IF(ISNA(VLOOKUP($B317&amp;O$2,'anno-2016'!$C:$C,1,FALSE)),"",1)</f>
        <v/>
      </c>
      <c r="P317">
        <f t="shared" si="14"/>
        <v>1</v>
      </c>
    </row>
    <row r="318" spans="1:16">
      <c r="A318">
        <f t="shared" si="12"/>
        <v>1</v>
      </c>
      <c r="B318" t="str">
        <f t="shared" si="13"/>
        <v>zonghettigiuseppe</v>
      </c>
      <c r="C318" s="5" t="s">
        <v>366</v>
      </c>
      <c r="D318" s="5" t="s">
        <v>462</v>
      </c>
      <c r="E318" s="10">
        <v>160838403</v>
      </c>
      <c r="F318" s="5"/>
      <c r="G318" s="5"/>
      <c r="H318">
        <f>IF(ISNA(VLOOKUP($B318&amp;H$2,'anno-2016'!$C:$C,1,FALSE)),"",1)</f>
        <v>1</v>
      </c>
      <c r="I318">
        <f>IF(ISNA(VLOOKUP($B318&amp;I$2,'anno-2016'!$C:$C,1,FALSE)),"",1)</f>
        <v>1</v>
      </c>
      <c r="J318" t="str">
        <f>IF(ISNA(VLOOKUP($B318&amp;J$2,'anno-2016'!$C:$C,1,FALSE)),"",1)</f>
        <v/>
      </c>
      <c r="K318">
        <f>IF(ISNA(VLOOKUP($B318&amp;K$2,'anno-2016'!$C:$C,1,FALSE)),"",1)</f>
        <v>1</v>
      </c>
      <c r="L318" t="str">
        <f>IF(ISNA(VLOOKUP($B318&amp;L$2,'anno-2016'!$C:$C,1,FALSE)),"",1)</f>
        <v/>
      </c>
      <c r="M318">
        <f>IF(ISNA(VLOOKUP($B318&amp;M$2,'anno-2016'!$C:$C,1,FALSE)),"",1)</f>
        <v>1</v>
      </c>
      <c r="N318">
        <f>IF(ISNA(VLOOKUP($B318&amp;N$2,'anno-2016'!$C:$C,1,FALSE)),"",1)</f>
        <v>1</v>
      </c>
      <c r="O318" t="str">
        <f>IF(ISNA(VLOOKUP($B318&amp;O$2,'anno-2016'!$C:$C,1,FALSE)),"",1)</f>
        <v/>
      </c>
      <c r="P318">
        <f t="shared" si="14"/>
        <v>5</v>
      </c>
    </row>
    <row r="319" spans="1:16">
      <c r="A319">
        <f t="shared" si="12"/>
        <v>1</v>
      </c>
      <c r="B319" t="str">
        <f t="shared" si="13"/>
        <v>rossimarco</v>
      </c>
      <c r="C319" s="1" t="s">
        <v>975</v>
      </c>
      <c r="D319" s="1"/>
      <c r="E319" s="1">
        <v>161160965</v>
      </c>
      <c r="F319" s="9" t="s">
        <v>950</v>
      </c>
      <c r="G319" s="1">
        <v>3473154659</v>
      </c>
      <c r="H319" t="str">
        <f>IF(ISNA(VLOOKUP($B319&amp;H$2,'anno-2016'!$C:$C,1,FALSE)),"",1)</f>
        <v/>
      </c>
      <c r="I319" t="str">
        <f>IF(ISNA(VLOOKUP($B319&amp;I$2,'anno-2016'!$C:$C,1,FALSE)),"",1)</f>
        <v/>
      </c>
      <c r="J319">
        <f>IF(ISNA(VLOOKUP($B319&amp;J$2,'anno-2016'!$C:$C,1,FALSE)),"",1)</f>
        <v>1</v>
      </c>
      <c r="K319" t="str">
        <f>IF(ISNA(VLOOKUP($B319&amp;K$2,'anno-2016'!$C:$C,1,FALSE)),"",1)</f>
        <v/>
      </c>
      <c r="L319" t="str">
        <f>IF(ISNA(VLOOKUP($B319&amp;L$2,'anno-2016'!$C:$C,1,FALSE)),"",1)</f>
        <v/>
      </c>
      <c r="M319" t="str">
        <f>IF(ISNA(VLOOKUP($B319&amp;M$2,'anno-2016'!$C:$C,1,FALSE)),"",1)</f>
        <v/>
      </c>
      <c r="N319" t="str">
        <f>IF(ISNA(VLOOKUP($B319&amp;N$2,'anno-2016'!$C:$C,1,FALSE)),"",1)</f>
        <v/>
      </c>
      <c r="O319" t="str">
        <f>IF(ISNA(VLOOKUP($B319&amp;O$2,'anno-2016'!$C:$C,1,FALSE)),"",1)</f>
        <v/>
      </c>
      <c r="P319">
        <f t="shared" si="14"/>
        <v>1</v>
      </c>
    </row>
    <row r="320" spans="1:16">
      <c r="A320">
        <f t="shared" si="12"/>
        <v>1</v>
      </c>
      <c r="B320" t="str">
        <f t="shared" si="13"/>
        <v>ionimassimo</v>
      </c>
      <c r="C320" s="1" t="s">
        <v>976</v>
      </c>
      <c r="D320" s="1"/>
      <c r="E320" s="1"/>
      <c r="F320" s="9" t="s">
        <v>951</v>
      </c>
      <c r="G320" s="1">
        <v>3287085330</v>
      </c>
      <c r="H320" t="str">
        <f>IF(ISNA(VLOOKUP($B320&amp;H$2,'anno-2016'!$C:$C,1,FALSE)),"",1)</f>
        <v/>
      </c>
      <c r="I320" t="str">
        <f>IF(ISNA(VLOOKUP($B320&amp;I$2,'anno-2016'!$C:$C,1,FALSE)),"",1)</f>
        <v/>
      </c>
      <c r="J320">
        <f>IF(ISNA(VLOOKUP($B320&amp;J$2,'anno-2016'!$C:$C,1,FALSE)),"",1)</f>
        <v>1</v>
      </c>
      <c r="K320" t="str">
        <f>IF(ISNA(VLOOKUP($B320&amp;K$2,'anno-2016'!$C:$C,1,FALSE)),"",1)</f>
        <v/>
      </c>
      <c r="L320" t="str">
        <f>IF(ISNA(VLOOKUP($B320&amp;L$2,'anno-2016'!$C:$C,1,FALSE)),"",1)</f>
        <v/>
      </c>
      <c r="M320" t="str">
        <f>IF(ISNA(VLOOKUP($B320&amp;M$2,'anno-2016'!$C:$C,1,FALSE)),"",1)</f>
        <v/>
      </c>
      <c r="N320" t="str">
        <f>IF(ISNA(VLOOKUP($B320&amp;N$2,'anno-2016'!$C:$C,1,FALSE)),"",1)</f>
        <v/>
      </c>
      <c r="O320" t="str">
        <f>IF(ISNA(VLOOKUP($B320&amp;O$2,'anno-2016'!$C:$C,1,FALSE)),"",1)</f>
        <v/>
      </c>
      <c r="P320">
        <f t="shared" si="14"/>
        <v>1</v>
      </c>
    </row>
    <row r="321" spans="1:16">
      <c r="A321">
        <f t="shared" si="12"/>
        <v>1</v>
      </c>
      <c r="B321" t="str">
        <f t="shared" si="13"/>
        <v>pretellidanilo</v>
      </c>
      <c r="C321" s="1" t="s">
        <v>977</v>
      </c>
      <c r="D321" s="1"/>
      <c r="E321" s="1"/>
      <c r="F321" s="1"/>
      <c r="G321" s="1">
        <v>3284167204</v>
      </c>
      <c r="H321" t="str">
        <f>IF(ISNA(VLOOKUP($B321&amp;H$2,'anno-2016'!$C:$C,1,FALSE)),"",1)</f>
        <v/>
      </c>
      <c r="I321" t="str">
        <f>IF(ISNA(VLOOKUP($B321&amp;I$2,'anno-2016'!$C:$C,1,FALSE)),"",1)</f>
        <v/>
      </c>
      <c r="J321">
        <f>IF(ISNA(VLOOKUP($B321&amp;J$2,'anno-2016'!$C:$C,1,FALSE)),"",1)</f>
        <v>1</v>
      </c>
      <c r="K321">
        <f>IF(ISNA(VLOOKUP($B321&amp;K$2,'anno-2016'!$C:$C,1,FALSE)),"",1)</f>
        <v>1</v>
      </c>
      <c r="L321" t="str">
        <f>IF(ISNA(VLOOKUP($B321&amp;L$2,'anno-2016'!$C:$C,1,FALSE)),"",1)</f>
        <v/>
      </c>
      <c r="M321" t="str">
        <f>IF(ISNA(VLOOKUP($B321&amp;M$2,'anno-2016'!$C:$C,1,FALSE)),"",1)</f>
        <v/>
      </c>
      <c r="N321" t="str">
        <f>IF(ISNA(VLOOKUP($B321&amp;N$2,'anno-2016'!$C:$C,1,FALSE)),"",1)</f>
        <v/>
      </c>
      <c r="O321" t="str">
        <f>IF(ISNA(VLOOKUP($B321&amp;O$2,'anno-2016'!$C:$C,1,FALSE)),"",1)</f>
        <v/>
      </c>
      <c r="P321">
        <f t="shared" si="14"/>
        <v>2</v>
      </c>
    </row>
    <row r="322" spans="1:16">
      <c r="A322">
        <f t="shared" si="12"/>
        <v>1</v>
      </c>
      <c r="B322" t="str">
        <f t="shared" si="13"/>
        <v>bragagnoliomar</v>
      </c>
      <c r="C322" s="1" t="s">
        <v>978</v>
      </c>
      <c r="D322" s="1"/>
      <c r="E322" s="1"/>
      <c r="F322" s="9" t="s">
        <v>952</v>
      </c>
      <c r="G322" s="1">
        <v>347138128</v>
      </c>
      <c r="H322" t="str">
        <f>IF(ISNA(VLOOKUP($B322&amp;H$2,'anno-2016'!$C:$C,1,FALSE)),"",1)</f>
        <v/>
      </c>
      <c r="I322" t="str">
        <f>IF(ISNA(VLOOKUP($B322&amp;I$2,'anno-2016'!$C:$C,1,FALSE)),"",1)</f>
        <v/>
      </c>
      <c r="J322">
        <f>IF(ISNA(VLOOKUP($B322&amp;J$2,'anno-2016'!$C:$C,1,FALSE)),"",1)</f>
        <v>1</v>
      </c>
      <c r="K322" t="str">
        <f>IF(ISNA(VLOOKUP($B322&amp;K$2,'anno-2016'!$C:$C,1,FALSE)),"",1)</f>
        <v/>
      </c>
      <c r="L322" t="str">
        <f>IF(ISNA(VLOOKUP($B322&amp;L$2,'anno-2016'!$C:$C,1,FALSE)),"",1)</f>
        <v/>
      </c>
      <c r="M322" t="str">
        <f>IF(ISNA(VLOOKUP($B322&amp;M$2,'anno-2016'!$C:$C,1,FALSE)),"",1)</f>
        <v/>
      </c>
      <c r="N322" t="str">
        <f>IF(ISNA(VLOOKUP($B322&amp;N$2,'anno-2016'!$C:$C,1,FALSE)),"",1)</f>
        <v/>
      </c>
      <c r="O322" t="str">
        <f>IF(ISNA(VLOOKUP($B322&amp;O$2,'anno-2016'!$C:$C,1,FALSE)),"",1)</f>
        <v/>
      </c>
      <c r="P322">
        <f t="shared" si="14"/>
        <v>1</v>
      </c>
    </row>
    <row r="323" spans="1:16">
      <c r="A323">
        <f t="shared" ref="A323:A386" si="15">COUNTIF($C:$C,C323)</f>
        <v>1</v>
      </c>
      <c r="B323" t="str">
        <f t="shared" ref="B323:B387" si="16">SUBSTITUTE($C323," ","")</f>
        <v>tagliolinidavide</v>
      </c>
      <c r="C323" s="1" t="s">
        <v>979</v>
      </c>
      <c r="D323" s="1"/>
      <c r="E323" s="1"/>
      <c r="F323" s="9" t="s">
        <v>953</v>
      </c>
      <c r="G323" s="1">
        <v>3203165730</v>
      </c>
      <c r="H323" t="str">
        <f>IF(ISNA(VLOOKUP($B323&amp;H$2,'anno-2016'!$C:$C,1,FALSE)),"",1)</f>
        <v/>
      </c>
      <c r="I323" t="str">
        <f>IF(ISNA(VLOOKUP($B323&amp;I$2,'anno-2016'!$C:$C,1,FALSE)),"",1)</f>
        <v/>
      </c>
      <c r="J323">
        <f>IF(ISNA(VLOOKUP($B323&amp;J$2,'anno-2016'!$C:$C,1,FALSE)),"",1)</f>
        <v>1</v>
      </c>
      <c r="K323" t="str">
        <f>IF(ISNA(VLOOKUP($B323&amp;K$2,'anno-2016'!$C:$C,1,FALSE)),"",1)</f>
        <v/>
      </c>
      <c r="L323" t="str">
        <f>IF(ISNA(VLOOKUP($B323&amp;L$2,'anno-2016'!$C:$C,1,FALSE)),"",1)</f>
        <v/>
      </c>
      <c r="M323" t="str">
        <f>IF(ISNA(VLOOKUP($B323&amp;M$2,'anno-2016'!$C:$C,1,FALSE)),"",1)</f>
        <v/>
      </c>
      <c r="N323" t="str">
        <f>IF(ISNA(VLOOKUP($B323&amp;N$2,'anno-2016'!$C:$C,1,FALSE)),"",1)</f>
        <v/>
      </c>
      <c r="O323" t="str">
        <f>IF(ISNA(VLOOKUP($B323&amp;O$2,'anno-2016'!$C:$C,1,FALSE)),"",1)</f>
        <v/>
      </c>
      <c r="P323">
        <f t="shared" ref="P323:P386" si="17">SUM(H323:O323)</f>
        <v>1</v>
      </c>
    </row>
    <row r="324" spans="1:16">
      <c r="A324">
        <f t="shared" si="15"/>
        <v>1</v>
      </c>
      <c r="B324" t="str">
        <f t="shared" si="16"/>
        <v>geminianimarco</v>
      </c>
      <c r="C324" s="1" t="s">
        <v>980</v>
      </c>
      <c r="D324" s="1"/>
      <c r="E324" s="1">
        <v>7838341</v>
      </c>
      <c r="F324" s="9" t="s">
        <v>954</v>
      </c>
      <c r="G324" s="1">
        <v>3356372953</v>
      </c>
      <c r="H324" t="str">
        <f>IF(ISNA(VLOOKUP($B324&amp;H$2,'anno-2016'!$C:$C,1,FALSE)),"",1)</f>
        <v/>
      </c>
      <c r="I324" t="str">
        <f>IF(ISNA(VLOOKUP($B324&amp;I$2,'anno-2016'!$C:$C,1,FALSE)),"",1)</f>
        <v/>
      </c>
      <c r="J324">
        <f>IF(ISNA(VLOOKUP($B324&amp;J$2,'anno-2016'!$C:$C,1,FALSE)),"",1)</f>
        <v>1</v>
      </c>
      <c r="K324" t="str">
        <f>IF(ISNA(VLOOKUP($B324&amp;K$2,'anno-2016'!$C:$C,1,FALSE)),"",1)</f>
        <v/>
      </c>
      <c r="L324" t="str">
        <f>IF(ISNA(VLOOKUP($B324&amp;L$2,'anno-2016'!$C:$C,1,FALSE)),"",1)</f>
        <v/>
      </c>
      <c r="M324" t="str">
        <f>IF(ISNA(VLOOKUP($B324&amp;M$2,'anno-2016'!$C:$C,1,FALSE)),"",1)</f>
        <v/>
      </c>
      <c r="N324" t="str">
        <f>IF(ISNA(VLOOKUP($B324&amp;N$2,'anno-2016'!$C:$C,1,FALSE)),"",1)</f>
        <v/>
      </c>
      <c r="O324" t="str">
        <f>IF(ISNA(VLOOKUP($B324&amp;O$2,'anno-2016'!$C:$C,1,FALSE)),"",1)</f>
        <v/>
      </c>
      <c r="P324">
        <f t="shared" si="17"/>
        <v>1</v>
      </c>
    </row>
    <row r="325" spans="1:16">
      <c r="A325">
        <f t="shared" si="15"/>
        <v>1</v>
      </c>
      <c r="B325" t="str">
        <f t="shared" si="16"/>
        <v>iacomuccipaolo</v>
      </c>
      <c r="C325" s="1" t="s">
        <v>981</v>
      </c>
      <c r="D325" s="1"/>
      <c r="E325" s="1">
        <v>160991829</v>
      </c>
      <c r="F325" s="9" t="s">
        <v>955</v>
      </c>
      <c r="G325" s="1">
        <v>3288959697</v>
      </c>
      <c r="H325" t="str">
        <f>IF(ISNA(VLOOKUP($B325&amp;H$2,'anno-2016'!$C:$C,1,FALSE)),"",1)</f>
        <v/>
      </c>
      <c r="I325" t="str">
        <f>IF(ISNA(VLOOKUP($B325&amp;I$2,'anno-2016'!$C:$C,1,FALSE)),"",1)</f>
        <v/>
      </c>
      <c r="J325">
        <f>IF(ISNA(VLOOKUP($B325&amp;J$2,'anno-2016'!$C:$C,1,FALSE)),"",1)</f>
        <v>1</v>
      </c>
      <c r="K325">
        <f>IF(ISNA(VLOOKUP($B325&amp;K$2,'anno-2016'!$C:$C,1,FALSE)),"",1)</f>
        <v>1</v>
      </c>
      <c r="L325" t="str">
        <f>IF(ISNA(VLOOKUP($B325&amp;L$2,'anno-2016'!$C:$C,1,FALSE)),"",1)</f>
        <v/>
      </c>
      <c r="M325" t="str">
        <f>IF(ISNA(VLOOKUP($B325&amp;M$2,'anno-2016'!$C:$C,1,FALSE)),"",1)</f>
        <v/>
      </c>
      <c r="N325" t="str">
        <f>IF(ISNA(VLOOKUP($B325&amp;N$2,'anno-2016'!$C:$C,1,FALSE)),"",1)</f>
        <v/>
      </c>
      <c r="O325">
        <f>IF(ISNA(VLOOKUP($B325&amp;O$2,'anno-2016'!$C:$C,1,FALSE)),"",1)</f>
        <v>1</v>
      </c>
      <c r="P325">
        <f t="shared" si="17"/>
        <v>3</v>
      </c>
    </row>
    <row r="326" spans="1:16">
      <c r="A326">
        <f t="shared" si="15"/>
        <v>1</v>
      </c>
      <c r="B326" t="str">
        <f t="shared" si="16"/>
        <v>drelli</v>
      </c>
      <c r="C326" s="1" t="s">
        <v>982</v>
      </c>
      <c r="D326" s="1"/>
      <c r="E326" s="1">
        <v>161143919</v>
      </c>
      <c r="F326" s="9" t="s">
        <v>956</v>
      </c>
      <c r="G326" s="1">
        <v>34768954</v>
      </c>
      <c r="H326" t="str">
        <f>IF(ISNA(VLOOKUP($B326&amp;H$2,'anno-2016'!$C:$C,1,FALSE)),"",1)</f>
        <v/>
      </c>
      <c r="I326" t="str">
        <f>IF(ISNA(VLOOKUP($B326&amp;I$2,'anno-2016'!$C:$C,1,FALSE)),"",1)</f>
        <v/>
      </c>
      <c r="J326">
        <f>IF(ISNA(VLOOKUP($B326&amp;J$2,'anno-2016'!$C:$C,1,FALSE)),"",1)</f>
        <v>1</v>
      </c>
      <c r="K326" t="str">
        <f>IF(ISNA(VLOOKUP($B326&amp;K$2,'anno-2016'!$C:$C,1,FALSE)),"",1)</f>
        <v/>
      </c>
      <c r="L326" t="str">
        <f>IF(ISNA(VLOOKUP($B326&amp;L$2,'anno-2016'!$C:$C,1,FALSE)),"",1)</f>
        <v/>
      </c>
      <c r="M326" t="str">
        <f>IF(ISNA(VLOOKUP($B326&amp;M$2,'anno-2016'!$C:$C,1,FALSE)),"",1)</f>
        <v/>
      </c>
      <c r="N326" t="str">
        <f>IF(ISNA(VLOOKUP($B326&amp;N$2,'anno-2016'!$C:$C,1,FALSE)),"",1)</f>
        <v/>
      </c>
      <c r="O326" t="str">
        <f>IF(ISNA(VLOOKUP($B326&amp;O$2,'anno-2016'!$C:$C,1,FALSE)),"",1)</f>
        <v/>
      </c>
      <c r="P326">
        <f t="shared" si="17"/>
        <v>1</v>
      </c>
    </row>
    <row r="327" spans="1:16">
      <c r="A327">
        <f t="shared" si="15"/>
        <v>1</v>
      </c>
      <c r="B327" t="str">
        <f t="shared" si="16"/>
        <v>ceccariniluca</v>
      </c>
      <c r="C327" s="1" t="s">
        <v>983</v>
      </c>
      <c r="D327" s="1"/>
      <c r="E327" s="1">
        <v>160991828</v>
      </c>
      <c r="F327" s="9" t="s">
        <v>957</v>
      </c>
      <c r="G327" s="1">
        <v>3478864565</v>
      </c>
      <c r="H327" t="str">
        <f>IF(ISNA(VLOOKUP($B327&amp;H$2,'anno-2016'!$C:$C,1,FALSE)),"",1)</f>
        <v/>
      </c>
      <c r="I327" t="str">
        <f>IF(ISNA(VLOOKUP($B327&amp;I$2,'anno-2016'!$C:$C,1,FALSE)),"",1)</f>
        <v/>
      </c>
      <c r="J327">
        <f>IF(ISNA(VLOOKUP($B327&amp;J$2,'anno-2016'!$C:$C,1,FALSE)),"",1)</f>
        <v>1</v>
      </c>
      <c r="K327">
        <f>IF(ISNA(VLOOKUP($B327&amp;K$2,'anno-2016'!$C:$C,1,FALSE)),"",1)</f>
        <v>1</v>
      </c>
      <c r="L327" t="str">
        <f>IF(ISNA(VLOOKUP($B327&amp;L$2,'anno-2016'!$C:$C,1,FALSE)),"",1)</f>
        <v/>
      </c>
      <c r="M327" t="str">
        <f>IF(ISNA(VLOOKUP($B327&amp;M$2,'anno-2016'!$C:$C,1,FALSE)),"",1)</f>
        <v/>
      </c>
      <c r="N327" t="str">
        <f>IF(ISNA(VLOOKUP($B327&amp;N$2,'anno-2016'!$C:$C,1,FALSE)),"",1)</f>
        <v/>
      </c>
      <c r="O327" t="str">
        <f>IF(ISNA(VLOOKUP($B327&amp;O$2,'anno-2016'!$C:$C,1,FALSE)),"",1)</f>
        <v/>
      </c>
      <c r="P327">
        <f t="shared" si="17"/>
        <v>2</v>
      </c>
    </row>
    <row r="328" spans="1:16">
      <c r="A328">
        <f t="shared" si="15"/>
        <v>1</v>
      </c>
      <c r="B328" t="str">
        <f t="shared" si="16"/>
        <v>sparaventigiovanni</v>
      </c>
      <c r="C328" s="1" t="s">
        <v>984</v>
      </c>
      <c r="D328" s="1"/>
      <c r="E328" s="1"/>
      <c r="F328" s="9" t="s">
        <v>958</v>
      </c>
      <c r="G328" s="1">
        <v>3383006089</v>
      </c>
      <c r="H328" t="str">
        <f>IF(ISNA(VLOOKUP($B328&amp;H$2,'anno-2016'!$C:$C,1,FALSE)),"",1)</f>
        <v/>
      </c>
      <c r="I328" t="str">
        <f>IF(ISNA(VLOOKUP($B328&amp;I$2,'anno-2016'!$C:$C,1,FALSE)),"",1)</f>
        <v/>
      </c>
      <c r="J328">
        <f>IF(ISNA(VLOOKUP($B328&amp;J$2,'anno-2016'!$C:$C,1,FALSE)),"",1)</f>
        <v>1</v>
      </c>
      <c r="K328" t="str">
        <f>IF(ISNA(VLOOKUP($B328&amp;K$2,'anno-2016'!$C:$C,1,FALSE)),"",1)</f>
        <v/>
      </c>
      <c r="L328" t="str">
        <f>IF(ISNA(VLOOKUP($B328&amp;L$2,'anno-2016'!$C:$C,1,FALSE)),"",1)</f>
        <v/>
      </c>
      <c r="M328" t="str">
        <f>IF(ISNA(VLOOKUP($B328&amp;M$2,'anno-2016'!$C:$C,1,FALSE)),"",1)</f>
        <v/>
      </c>
      <c r="N328" t="str">
        <f>IF(ISNA(VLOOKUP($B328&amp;N$2,'anno-2016'!$C:$C,1,FALSE)),"",1)</f>
        <v/>
      </c>
      <c r="O328" t="str">
        <f>IF(ISNA(VLOOKUP($B328&amp;O$2,'anno-2016'!$C:$C,1,FALSE)),"",1)</f>
        <v/>
      </c>
      <c r="P328">
        <f t="shared" si="17"/>
        <v>1</v>
      </c>
    </row>
    <row r="329" spans="1:16">
      <c r="A329">
        <f t="shared" si="15"/>
        <v>1</v>
      </c>
      <c r="B329" t="str">
        <f t="shared" si="16"/>
        <v>ligipatrick</v>
      </c>
      <c r="C329" s="1" t="s">
        <v>985</v>
      </c>
      <c r="D329" s="1"/>
      <c r="E329" s="1"/>
      <c r="F329" s="9" t="s">
        <v>959</v>
      </c>
      <c r="G329" s="1">
        <v>3404927905</v>
      </c>
      <c r="H329" t="str">
        <f>IF(ISNA(VLOOKUP($B329&amp;H$2,'anno-2016'!$C:$C,1,FALSE)),"",1)</f>
        <v/>
      </c>
      <c r="I329" t="str">
        <f>IF(ISNA(VLOOKUP($B329&amp;I$2,'anno-2016'!$C:$C,1,FALSE)),"",1)</f>
        <v/>
      </c>
      <c r="J329">
        <f>IF(ISNA(VLOOKUP($B329&amp;J$2,'anno-2016'!$C:$C,1,FALSE)),"",1)</f>
        <v>1</v>
      </c>
      <c r="K329" t="str">
        <f>IF(ISNA(VLOOKUP($B329&amp;K$2,'anno-2016'!$C:$C,1,FALSE)),"",1)</f>
        <v/>
      </c>
      <c r="L329" t="str">
        <f>IF(ISNA(VLOOKUP($B329&amp;L$2,'anno-2016'!$C:$C,1,FALSE)),"",1)</f>
        <v/>
      </c>
      <c r="M329" t="str">
        <f>IF(ISNA(VLOOKUP($B329&amp;M$2,'anno-2016'!$C:$C,1,FALSE)),"",1)</f>
        <v/>
      </c>
      <c r="N329" t="str">
        <f>IF(ISNA(VLOOKUP($B329&amp;N$2,'anno-2016'!$C:$C,1,FALSE)),"",1)</f>
        <v/>
      </c>
      <c r="O329">
        <f>IF(ISNA(VLOOKUP($B329&amp;O$2,'anno-2016'!$C:$C,1,FALSE)),"",1)</f>
        <v>1</v>
      </c>
      <c r="P329">
        <f t="shared" si="17"/>
        <v>2</v>
      </c>
    </row>
    <row r="330" spans="1:16">
      <c r="A330">
        <f t="shared" si="15"/>
        <v>1</v>
      </c>
      <c r="B330" t="str">
        <f t="shared" si="16"/>
        <v>brunettisanzio</v>
      </c>
      <c r="C330" s="1" t="s">
        <v>986</v>
      </c>
      <c r="D330" s="1" t="s">
        <v>480</v>
      </c>
      <c r="E330" s="1">
        <v>7835792</v>
      </c>
      <c r="F330" s="1"/>
      <c r="G330" s="1"/>
      <c r="H330" t="str">
        <f>IF(ISNA(VLOOKUP($B330&amp;H$2,'anno-2016'!$C:$C,1,FALSE)),"",1)</f>
        <v/>
      </c>
      <c r="I330" t="str">
        <f>IF(ISNA(VLOOKUP($B330&amp;I$2,'anno-2016'!$C:$C,1,FALSE)),"",1)</f>
        <v/>
      </c>
      <c r="J330">
        <f>IF(ISNA(VLOOKUP($B330&amp;J$2,'anno-2016'!$C:$C,1,FALSE)),"",1)</f>
        <v>1</v>
      </c>
      <c r="K330" t="str">
        <f>IF(ISNA(VLOOKUP($B330&amp;K$2,'anno-2016'!$C:$C,1,FALSE)),"",1)</f>
        <v/>
      </c>
      <c r="L330" t="str">
        <f>IF(ISNA(VLOOKUP($B330&amp;L$2,'anno-2016'!$C:$C,1,FALSE)),"",1)</f>
        <v/>
      </c>
      <c r="M330" t="str">
        <f>IF(ISNA(VLOOKUP($B330&amp;M$2,'anno-2016'!$C:$C,1,FALSE)),"",1)</f>
        <v/>
      </c>
      <c r="N330">
        <f>IF(ISNA(VLOOKUP($B330&amp;N$2,'anno-2016'!$C:$C,1,FALSE)),"",1)</f>
        <v>1</v>
      </c>
      <c r="O330" t="str">
        <f>IF(ISNA(VLOOKUP($B330&amp;O$2,'anno-2016'!$C:$C,1,FALSE)),"",1)</f>
        <v/>
      </c>
      <c r="P330">
        <f t="shared" si="17"/>
        <v>2</v>
      </c>
    </row>
    <row r="331" spans="1:16">
      <c r="A331">
        <f t="shared" si="15"/>
        <v>1</v>
      </c>
      <c r="B331" t="str">
        <f t="shared" si="16"/>
        <v>amatoristefano</v>
      </c>
      <c r="C331" s="1" t="s">
        <v>987</v>
      </c>
      <c r="D331" s="1"/>
      <c r="E331" s="1">
        <v>160991633</v>
      </c>
      <c r="F331" s="9" t="s">
        <v>960</v>
      </c>
      <c r="G331" s="1">
        <v>3492115150</v>
      </c>
      <c r="H331" t="str">
        <f>IF(ISNA(VLOOKUP($B331&amp;H$2,'anno-2016'!$C:$C,1,FALSE)),"",1)</f>
        <v/>
      </c>
      <c r="I331" t="str">
        <f>IF(ISNA(VLOOKUP($B331&amp;I$2,'anno-2016'!$C:$C,1,FALSE)),"",1)</f>
        <v/>
      </c>
      <c r="J331">
        <f>IF(ISNA(VLOOKUP($B331&amp;J$2,'anno-2016'!$C:$C,1,FALSE)),"",1)</f>
        <v>1</v>
      </c>
      <c r="K331">
        <f>IF(ISNA(VLOOKUP($B331&amp;K$2,'anno-2016'!$C:$C,1,FALSE)),"",1)</f>
        <v>1</v>
      </c>
      <c r="L331" t="str">
        <f>IF(ISNA(VLOOKUP($B331&amp;L$2,'anno-2016'!$C:$C,1,FALSE)),"",1)</f>
        <v/>
      </c>
      <c r="M331" t="str">
        <f>IF(ISNA(VLOOKUP($B331&amp;M$2,'anno-2016'!$C:$C,1,FALSE)),"",1)</f>
        <v/>
      </c>
      <c r="N331" t="str">
        <f>IF(ISNA(VLOOKUP($B331&amp;N$2,'anno-2016'!$C:$C,1,FALSE)),"",1)</f>
        <v/>
      </c>
      <c r="O331" t="str">
        <f>IF(ISNA(VLOOKUP($B331&amp;O$2,'anno-2016'!$C:$C,1,FALSE)),"",1)</f>
        <v/>
      </c>
      <c r="P331">
        <f t="shared" si="17"/>
        <v>2</v>
      </c>
    </row>
    <row r="332" spans="1:16">
      <c r="A332">
        <f t="shared" si="15"/>
        <v>1</v>
      </c>
      <c r="B332" t="str">
        <f t="shared" si="16"/>
        <v>caldariroberto</v>
      </c>
      <c r="C332" s="1" t="s">
        <v>988</v>
      </c>
      <c r="D332" s="1" t="s">
        <v>463</v>
      </c>
      <c r="E332" s="1">
        <v>161003566</v>
      </c>
      <c r="F332" s="1"/>
      <c r="G332" s="1"/>
      <c r="H332" t="str">
        <f>IF(ISNA(VLOOKUP($B332&amp;H$2,'anno-2016'!$C:$C,1,FALSE)),"",1)</f>
        <v/>
      </c>
      <c r="I332" t="str">
        <f>IF(ISNA(VLOOKUP($B332&amp;I$2,'anno-2016'!$C:$C,1,FALSE)),"",1)</f>
        <v/>
      </c>
      <c r="J332">
        <f>IF(ISNA(VLOOKUP($B332&amp;J$2,'anno-2016'!$C:$C,1,FALSE)),"",1)</f>
        <v>1</v>
      </c>
      <c r="K332">
        <f>IF(ISNA(VLOOKUP($B332&amp;K$2,'anno-2016'!$C:$C,1,FALSE)),"",1)</f>
        <v>1</v>
      </c>
      <c r="L332" t="str">
        <f>IF(ISNA(VLOOKUP($B332&amp;L$2,'anno-2016'!$C:$C,1,FALSE)),"",1)</f>
        <v/>
      </c>
      <c r="M332" t="str">
        <f>IF(ISNA(VLOOKUP($B332&amp;M$2,'anno-2016'!$C:$C,1,FALSE)),"",1)</f>
        <v/>
      </c>
      <c r="N332" t="str">
        <f>IF(ISNA(VLOOKUP($B332&amp;N$2,'anno-2016'!$C:$C,1,FALSE)),"",1)</f>
        <v/>
      </c>
      <c r="O332">
        <f>IF(ISNA(VLOOKUP($B332&amp;O$2,'anno-2016'!$C:$C,1,FALSE)),"",1)</f>
        <v>1</v>
      </c>
      <c r="P332">
        <f t="shared" si="17"/>
        <v>3</v>
      </c>
    </row>
    <row r="333" spans="1:16">
      <c r="A333">
        <f t="shared" si="15"/>
        <v>1</v>
      </c>
      <c r="B333" t="str">
        <f t="shared" si="16"/>
        <v>balduccilidiano</v>
      </c>
      <c r="C333" s="1" t="s">
        <v>989</v>
      </c>
      <c r="D333" s="1" t="s">
        <v>962</v>
      </c>
      <c r="E333" s="1"/>
      <c r="F333" s="1"/>
      <c r="G333" s="1"/>
      <c r="H333" t="str">
        <f>IF(ISNA(VLOOKUP($B333&amp;H$2,'anno-2016'!$C:$C,1,FALSE)),"",1)</f>
        <v/>
      </c>
      <c r="I333" t="str">
        <f>IF(ISNA(VLOOKUP($B333&amp;I$2,'anno-2016'!$C:$C,1,FALSE)),"",1)</f>
        <v/>
      </c>
      <c r="J333">
        <f>IF(ISNA(VLOOKUP($B333&amp;J$2,'anno-2016'!$C:$C,1,FALSE)),"",1)</f>
        <v>1</v>
      </c>
      <c r="K333" t="str">
        <f>IF(ISNA(VLOOKUP($B333&amp;K$2,'anno-2016'!$C:$C,1,FALSE)),"",1)</f>
        <v/>
      </c>
      <c r="L333" t="str">
        <f>IF(ISNA(VLOOKUP($B333&amp;L$2,'anno-2016'!$C:$C,1,FALSE)),"",1)</f>
        <v/>
      </c>
      <c r="M333" t="str">
        <f>IF(ISNA(VLOOKUP($B333&amp;M$2,'anno-2016'!$C:$C,1,FALSE)),"",1)</f>
        <v/>
      </c>
      <c r="N333" t="str">
        <f>IF(ISNA(VLOOKUP($B333&amp;N$2,'anno-2016'!$C:$C,1,FALSE)),"",1)</f>
        <v/>
      </c>
      <c r="O333">
        <f>IF(ISNA(VLOOKUP($B333&amp;O$2,'anno-2016'!$C:$C,1,FALSE)),"",1)</f>
        <v>1</v>
      </c>
      <c r="P333">
        <f t="shared" si="17"/>
        <v>2</v>
      </c>
    </row>
    <row r="334" spans="1:16">
      <c r="A334">
        <f t="shared" si="15"/>
        <v>1</v>
      </c>
      <c r="B334" t="str">
        <f t="shared" si="16"/>
        <v>federiciemanuele</v>
      </c>
      <c r="C334" s="1" t="s">
        <v>990</v>
      </c>
      <c r="D334" s="1" t="s">
        <v>458</v>
      </c>
      <c r="E334" s="1"/>
      <c r="F334" s="9" t="s">
        <v>963</v>
      </c>
      <c r="G334" s="1"/>
      <c r="H334" t="str">
        <f>IF(ISNA(VLOOKUP($B334&amp;H$2,'anno-2016'!$C:$C,1,FALSE)),"",1)</f>
        <v/>
      </c>
      <c r="I334" t="str">
        <f>IF(ISNA(VLOOKUP($B334&amp;I$2,'anno-2016'!$C:$C,1,FALSE)),"",1)</f>
        <v/>
      </c>
      <c r="J334">
        <f>IF(ISNA(VLOOKUP($B334&amp;J$2,'anno-2016'!$C:$C,1,FALSE)),"",1)</f>
        <v>1</v>
      </c>
      <c r="K334">
        <f>IF(ISNA(VLOOKUP($B334&amp;K$2,'anno-2016'!$C:$C,1,FALSE)),"",1)</f>
        <v>1</v>
      </c>
      <c r="L334" t="str">
        <f>IF(ISNA(VLOOKUP($B334&amp;L$2,'anno-2016'!$C:$C,1,FALSE)),"",1)</f>
        <v/>
      </c>
      <c r="M334" t="str">
        <f>IF(ISNA(VLOOKUP($B334&amp;M$2,'anno-2016'!$C:$C,1,FALSE)),"",1)</f>
        <v/>
      </c>
      <c r="N334" t="str">
        <f>IF(ISNA(VLOOKUP($B334&amp;N$2,'anno-2016'!$C:$C,1,FALSE)),"",1)</f>
        <v/>
      </c>
      <c r="O334">
        <f>IF(ISNA(VLOOKUP($B334&amp;O$2,'anno-2016'!$C:$C,1,FALSE)),"",1)</f>
        <v>1</v>
      </c>
      <c r="P334">
        <f t="shared" si="17"/>
        <v>3</v>
      </c>
    </row>
    <row r="335" spans="1:16">
      <c r="A335">
        <f t="shared" si="15"/>
        <v>1</v>
      </c>
      <c r="B335" t="str">
        <f t="shared" si="16"/>
        <v>benvenutiparide</v>
      </c>
      <c r="C335" s="1" t="s">
        <v>991</v>
      </c>
      <c r="D335" s="1" t="s">
        <v>458</v>
      </c>
      <c r="E335" s="1"/>
      <c r="F335" s="9" t="s">
        <v>964</v>
      </c>
      <c r="G335" s="1">
        <v>3480171130</v>
      </c>
      <c r="H335" t="str">
        <f>IF(ISNA(VLOOKUP($B335&amp;H$2,'anno-2016'!$C:$C,1,FALSE)),"",1)</f>
        <v/>
      </c>
      <c r="I335" t="str">
        <f>IF(ISNA(VLOOKUP($B335&amp;I$2,'anno-2016'!$C:$C,1,FALSE)),"",1)</f>
        <v/>
      </c>
      <c r="J335">
        <f>IF(ISNA(VLOOKUP($B335&amp;J$2,'anno-2016'!$C:$C,1,FALSE)),"",1)</f>
        <v>1</v>
      </c>
      <c r="K335">
        <f>IF(ISNA(VLOOKUP($B335&amp;K$2,'anno-2016'!$C:$C,1,FALSE)),"",1)</f>
        <v>1</v>
      </c>
      <c r="L335" t="str">
        <f>IF(ISNA(VLOOKUP($B335&amp;L$2,'anno-2016'!$C:$C,1,FALSE)),"",1)</f>
        <v/>
      </c>
      <c r="M335" t="str">
        <f>IF(ISNA(VLOOKUP($B335&amp;M$2,'anno-2016'!$C:$C,1,FALSE)),"",1)</f>
        <v/>
      </c>
      <c r="N335" t="str">
        <f>IF(ISNA(VLOOKUP($B335&amp;N$2,'anno-2016'!$C:$C,1,FALSE)),"",1)</f>
        <v/>
      </c>
      <c r="O335" t="str">
        <f>IF(ISNA(VLOOKUP($B335&amp;O$2,'anno-2016'!$C:$C,1,FALSE)),"",1)</f>
        <v/>
      </c>
      <c r="P335">
        <f t="shared" si="17"/>
        <v>2</v>
      </c>
    </row>
    <row r="336" spans="1:16">
      <c r="A336">
        <f t="shared" si="15"/>
        <v>1</v>
      </c>
      <c r="B336" t="str">
        <f t="shared" si="16"/>
        <v>federiciandrea</v>
      </c>
      <c r="C336" s="1" t="s">
        <v>992</v>
      </c>
      <c r="D336" s="1" t="s">
        <v>965</v>
      </c>
      <c r="E336" s="1" t="s">
        <v>966</v>
      </c>
      <c r="F336" s="1"/>
      <c r="G336" s="1"/>
      <c r="H336" t="str">
        <f>IF(ISNA(VLOOKUP($B336&amp;H$2,'anno-2016'!$C:$C,1,FALSE)),"",1)</f>
        <v/>
      </c>
      <c r="I336" t="str">
        <f>IF(ISNA(VLOOKUP($B336&amp;I$2,'anno-2016'!$C:$C,1,FALSE)),"",1)</f>
        <v/>
      </c>
      <c r="J336">
        <f>IF(ISNA(VLOOKUP($B336&amp;J$2,'anno-2016'!$C:$C,1,FALSE)),"",1)</f>
        <v>1</v>
      </c>
      <c r="K336">
        <f>IF(ISNA(VLOOKUP($B336&amp;K$2,'anno-2016'!$C:$C,1,FALSE)),"",1)</f>
        <v>1</v>
      </c>
      <c r="L336" t="str">
        <f>IF(ISNA(VLOOKUP($B336&amp;L$2,'anno-2016'!$C:$C,1,FALSE)),"",1)</f>
        <v/>
      </c>
      <c r="M336" t="str">
        <f>IF(ISNA(VLOOKUP($B336&amp;M$2,'anno-2016'!$C:$C,1,FALSE)),"",1)</f>
        <v/>
      </c>
      <c r="N336" t="str">
        <f>IF(ISNA(VLOOKUP($B336&amp;N$2,'anno-2016'!$C:$C,1,FALSE)),"",1)</f>
        <v/>
      </c>
      <c r="O336" t="str">
        <f>IF(ISNA(VLOOKUP($B336&amp;O$2,'anno-2016'!$C:$C,1,FALSE)),"",1)</f>
        <v/>
      </c>
      <c r="P336">
        <f t="shared" si="17"/>
        <v>2</v>
      </c>
    </row>
    <row r="337" spans="1:16">
      <c r="A337">
        <f t="shared" si="15"/>
        <v>1</v>
      </c>
      <c r="B337" t="str">
        <f t="shared" si="16"/>
        <v>alessandronilamberto</v>
      </c>
      <c r="C337" s="1" t="s">
        <v>993</v>
      </c>
      <c r="D337" s="1" t="s">
        <v>458</v>
      </c>
      <c r="E337" s="1"/>
      <c r="F337" s="9" t="s">
        <v>967</v>
      </c>
      <c r="G337" s="1"/>
      <c r="H337" t="str">
        <f>IF(ISNA(VLOOKUP($B337&amp;H$2,'anno-2016'!$C:$C,1,FALSE)),"",1)</f>
        <v/>
      </c>
      <c r="I337" t="str">
        <f>IF(ISNA(VLOOKUP($B337&amp;I$2,'anno-2016'!$C:$C,1,FALSE)),"",1)</f>
        <v/>
      </c>
      <c r="J337">
        <f>IF(ISNA(VLOOKUP($B337&amp;J$2,'anno-2016'!$C:$C,1,FALSE)),"",1)</f>
        <v>1</v>
      </c>
      <c r="K337" t="str">
        <f>IF(ISNA(VLOOKUP($B337&amp;K$2,'anno-2016'!$C:$C,1,FALSE)),"",1)</f>
        <v/>
      </c>
      <c r="L337">
        <f>IF(ISNA(VLOOKUP($B337&amp;L$2,'anno-2016'!$C:$C,1,FALSE)),"",1)</f>
        <v>1</v>
      </c>
      <c r="M337" t="str">
        <f>IF(ISNA(VLOOKUP($B337&amp;M$2,'anno-2016'!$C:$C,1,FALSE)),"",1)</f>
        <v/>
      </c>
      <c r="N337" t="str">
        <f>IF(ISNA(VLOOKUP($B337&amp;N$2,'anno-2016'!$C:$C,1,FALSE)),"",1)</f>
        <v/>
      </c>
      <c r="O337">
        <f>IF(ISNA(VLOOKUP($B337&amp;O$2,'anno-2016'!$C:$C,1,FALSE)),"",1)</f>
        <v>1</v>
      </c>
      <c r="P337">
        <f t="shared" si="17"/>
        <v>3</v>
      </c>
    </row>
    <row r="338" spans="1:16">
      <c r="A338">
        <f t="shared" si="15"/>
        <v>1</v>
      </c>
      <c r="B338" t="str">
        <f t="shared" si="16"/>
        <v>andrucciolidavide</v>
      </c>
      <c r="C338" s="1" t="s">
        <v>994</v>
      </c>
      <c r="D338" s="5" t="s">
        <v>646</v>
      </c>
      <c r="E338" s="1"/>
      <c r="F338" s="1"/>
      <c r="G338" s="1"/>
      <c r="H338" t="str">
        <f>IF(ISNA(VLOOKUP($B338&amp;H$2,'anno-2016'!$C:$C,1,FALSE)),"",1)</f>
        <v/>
      </c>
      <c r="I338" t="str">
        <f>IF(ISNA(VLOOKUP($B338&amp;I$2,'anno-2016'!$C:$C,1,FALSE)),"",1)</f>
        <v/>
      </c>
      <c r="J338">
        <f>IF(ISNA(VLOOKUP($B338&amp;J$2,'anno-2016'!$C:$C,1,FALSE)),"",1)</f>
        <v>1</v>
      </c>
      <c r="K338" t="str">
        <f>IF(ISNA(VLOOKUP($B338&amp;K$2,'anno-2016'!$C:$C,1,FALSE)),"",1)</f>
        <v/>
      </c>
      <c r="L338">
        <f>IF(ISNA(VLOOKUP($B338&amp;L$2,'anno-2016'!$C:$C,1,FALSE)),"",1)</f>
        <v>1</v>
      </c>
      <c r="M338" t="str">
        <f>IF(ISNA(VLOOKUP($B338&amp;M$2,'anno-2016'!$C:$C,1,FALSE)),"",1)</f>
        <v/>
      </c>
      <c r="N338" t="str">
        <f>IF(ISNA(VLOOKUP($B338&amp;N$2,'anno-2016'!$C:$C,1,FALSE)),"",1)</f>
        <v/>
      </c>
      <c r="O338">
        <f>IF(ISNA(VLOOKUP($B338&amp;O$2,'anno-2016'!$C:$C,1,FALSE)),"",1)</f>
        <v>1</v>
      </c>
      <c r="P338">
        <f t="shared" si="17"/>
        <v>3</v>
      </c>
    </row>
    <row r="339" spans="1:16">
      <c r="A339">
        <f t="shared" si="15"/>
        <v>1</v>
      </c>
      <c r="B339" t="str">
        <f t="shared" si="16"/>
        <v>gabanniniemanuele</v>
      </c>
      <c r="C339" s="1" t="s">
        <v>996</v>
      </c>
      <c r="D339" s="1" t="s">
        <v>463</v>
      </c>
      <c r="E339" s="1"/>
      <c r="F339" s="1"/>
      <c r="G339" s="1"/>
      <c r="H339" t="str">
        <f>IF(ISNA(VLOOKUP($B339&amp;H$2,'anno-2016'!$C:$C,1,FALSE)),"",1)</f>
        <v/>
      </c>
      <c r="I339" t="str">
        <f>IF(ISNA(VLOOKUP($B339&amp;I$2,'anno-2016'!$C:$C,1,FALSE)),"",1)</f>
        <v/>
      </c>
      <c r="J339">
        <f>IF(ISNA(VLOOKUP($B339&amp;J$2,'anno-2016'!$C:$C,1,FALSE)),"",1)</f>
        <v>1</v>
      </c>
      <c r="K339">
        <f>IF(ISNA(VLOOKUP($B339&amp;K$2,'anno-2016'!$C:$C,1,FALSE)),"",1)</f>
        <v>1</v>
      </c>
      <c r="L339" t="str">
        <f>IF(ISNA(VLOOKUP($B339&amp;L$2,'anno-2016'!$C:$C,1,FALSE)),"",1)</f>
        <v/>
      </c>
      <c r="M339" t="str">
        <f>IF(ISNA(VLOOKUP($B339&amp;M$2,'anno-2016'!$C:$C,1,FALSE)),"",1)</f>
        <v/>
      </c>
      <c r="N339" t="str">
        <f>IF(ISNA(VLOOKUP($B339&amp;N$2,'anno-2016'!$C:$C,1,FALSE)),"",1)</f>
        <v/>
      </c>
      <c r="O339" t="str">
        <f>IF(ISNA(VLOOKUP($B339&amp;O$2,'anno-2016'!$C:$C,1,FALSE)),"",1)</f>
        <v/>
      </c>
      <c r="P339">
        <f t="shared" si="17"/>
        <v>2</v>
      </c>
    </row>
    <row r="340" spans="1:16">
      <c r="A340">
        <f t="shared" si="15"/>
        <v>1</v>
      </c>
      <c r="B340" t="str">
        <f t="shared" si="16"/>
        <v>giglionigabriele</v>
      </c>
      <c r="C340" s="1" t="s">
        <v>997</v>
      </c>
      <c r="D340" s="1" t="s">
        <v>968</v>
      </c>
      <c r="E340" s="1"/>
      <c r="F340" s="1"/>
      <c r="G340" s="1"/>
      <c r="H340" t="str">
        <f>IF(ISNA(VLOOKUP($B340&amp;H$2,'anno-2016'!$C:$C,1,FALSE)),"",1)</f>
        <v/>
      </c>
      <c r="I340" t="str">
        <f>IF(ISNA(VLOOKUP($B340&amp;I$2,'anno-2016'!$C:$C,1,FALSE)),"",1)</f>
        <v/>
      </c>
      <c r="J340">
        <f>IF(ISNA(VLOOKUP($B340&amp;J$2,'anno-2016'!$C:$C,1,FALSE)),"",1)</f>
        <v>1</v>
      </c>
      <c r="K340" t="str">
        <f>IF(ISNA(VLOOKUP($B340&amp;K$2,'anno-2016'!$C:$C,1,FALSE)),"",1)</f>
        <v/>
      </c>
      <c r="L340" t="str">
        <f>IF(ISNA(VLOOKUP($B340&amp;L$2,'anno-2016'!$C:$C,1,FALSE)),"",1)</f>
        <v/>
      </c>
      <c r="M340" t="str">
        <f>IF(ISNA(VLOOKUP($B340&amp;M$2,'anno-2016'!$C:$C,1,FALSE)),"",1)</f>
        <v/>
      </c>
      <c r="N340" t="str">
        <f>IF(ISNA(VLOOKUP($B340&amp;N$2,'anno-2016'!$C:$C,1,FALSE)),"",1)</f>
        <v/>
      </c>
      <c r="O340" t="str">
        <f>IF(ISNA(VLOOKUP($B340&amp;O$2,'anno-2016'!$C:$C,1,FALSE)),"",1)</f>
        <v/>
      </c>
      <c r="P340">
        <f t="shared" si="17"/>
        <v>1</v>
      </c>
    </row>
    <row r="341" spans="1:16">
      <c r="A341">
        <f t="shared" si="15"/>
        <v>1</v>
      </c>
      <c r="B341" t="str">
        <f t="shared" si="16"/>
        <v>broccoligianluca</v>
      </c>
      <c r="C341" s="1" t="s">
        <v>998</v>
      </c>
      <c r="D341" s="1" t="s">
        <v>175</v>
      </c>
      <c r="E341" s="1"/>
      <c r="F341" s="9" t="s">
        <v>969</v>
      </c>
      <c r="G341" s="1"/>
      <c r="H341" t="str">
        <f>IF(ISNA(VLOOKUP($B341&amp;H$2,'anno-2016'!$C:$C,1,FALSE)),"",1)</f>
        <v/>
      </c>
      <c r="I341" t="str">
        <f>IF(ISNA(VLOOKUP($B341&amp;I$2,'anno-2016'!$C:$C,1,FALSE)),"",1)</f>
        <v/>
      </c>
      <c r="J341">
        <f>IF(ISNA(VLOOKUP($B341&amp;J$2,'anno-2016'!$C:$C,1,FALSE)),"",1)</f>
        <v>1</v>
      </c>
      <c r="K341" t="str">
        <f>IF(ISNA(VLOOKUP($B341&amp;K$2,'anno-2016'!$C:$C,1,FALSE)),"",1)</f>
        <v/>
      </c>
      <c r="L341" t="str">
        <f>IF(ISNA(VLOOKUP($B341&amp;L$2,'anno-2016'!$C:$C,1,FALSE)),"",1)</f>
        <v/>
      </c>
      <c r="M341" t="str">
        <f>IF(ISNA(VLOOKUP($B341&amp;M$2,'anno-2016'!$C:$C,1,FALSE)),"",1)</f>
        <v/>
      </c>
      <c r="N341" t="str">
        <f>IF(ISNA(VLOOKUP($B341&amp;N$2,'anno-2016'!$C:$C,1,FALSE)),"",1)</f>
        <v/>
      </c>
      <c r="O341" t="str">
        <f>IF(ISNA(VLOOKUP($B341&amp;O$2,'anno-2016'!$C:$C,1,FALSE)),"",1)</f>
        <v/>
      </c>
      <c r="P341">
        <f t="shared" si="17"/>
        <v>1</v>
      </c>
    </row>
    <row r="342" spans="1:16">
      <c r="A342">
        <f t="shared" si="15"/>
        <v>1</v>
      </c>
      <c r="B342" t="str">
        <f t="shared" si="16"/>
        <v>gueldapiergiorgio</v>
      </c>
      <c r="C342" s="1" t="s">
        <v>999</v>
      </c>
      <c r="D342" s="1" t="s">
        <v>970</v>
      </c>
      <c r="E342" s="1"/>
      <c r="F342" s="1"/>
      <c r="G342" s="1"/>
      <c r="H342" t="str">
        <f>IF(ISNA(VLOOKUP($B342&amp;H$2,'anno-2016'!$C:$C,1,FALSE)),"",1)</f>
        <v/>
      </c>
      <c r="I342" t="str">
        <f>IF(ISNA(VLOOKUP($B342&amp;I$2,'anno-2016'!$C:$C,1,FALSE)),"",1)</f>
        <v/>
      </c>
      <c r="J342">
        <f>IF(ISNA(VLOOKUP($B342&amp;J$2,'anno-2016'!$C:$C,1,FALSE)),"",1)</f>
        <v>1</v>
      </c>
      <c r="K342" t="str">
        <f>IF(ISNA(VLOOKUP($B342&amp;K$2,'anno-2016'!$C:$C,1,FALSE)),"",1)</f>
        <v/>
      </c>
      <c r="L342">
        <f>IF(ISNA(VLOOKUP($B342&amp;L$2,'anno-2016'!$C:$C,1,FALSE)),"",1)</f>
        <v>1</v>
      </c>
      <c r="M342">
        <f>IF(ISNA(VLOOKUP($B342&amp;M$2,'anno-2016'!$C:$C,1,FALSE)),"",1)</f>
        <v>1</v>
      </c>
      <c r="N342">
        <f>IF(ISNA(VLOOKUP($B342&amp;N$2,'anno-2016'!$C:$C,1,FALSE)),"",1)</f>
        <v>1</v>
      </c>
      <c r="O342">
        <f>IF(ISNA(VLOOKUP($B342&amp;O$2,'anno-2016'!$C:$C,1,FALSE)),"",1)</f>
        <v>1</v>
      </c>
      <c r="P342">
        <f t="shared" si="17"/>
        <v>5</v>
      </c>
    </row>
    <row r="343" spans="1:16">
      <c r="A343">
        <f t="shared" si="15"/>
        <v>1</v>
      </c>
      <c r="B343" t="str">
        <f t="shared" si="16"/>
        <v>sperindeigiovanni</v>
      </c>
      <c r="C343" s="1" t="s">
        <v>1000</v>
      </c>
      <c r="D343" s="1" t="s">
        <v>462</v>
      </c>
      <c r="E343" s="1"/>
      <c r="F343" s="1"/>
      <c r="G343" s="1"/>
      <c r="H343" t="str">
        <f>IF(ISNA(VLOOKUP($B343&amp;H$2,'anno-2016'!$C:$C,1,FALSE)),"",1)</f>
        <v/>
      </c>
      <c r="I343" t="str">
        <f>IF(ISNA(VLOOKUP($B343&amp;I$2,'anno-2016'!$C:$C,1,FALSE)),"",1)</f>
        <v/>
      </c>
      <c r="J343">
        <f>IF(ISNA(VLOOKUP($B343&amp;J$2,'anno-2016'!$C:$C,1,FALSE)),"",1)</f>
        <v>1</v>
      </c>
      <c r="K343">
        <f>IF(ISNA(VLOOKUP($B343&amp;K$2,'anno-2016'!$C:$C,1,FALSE)),"",1)</f>
        <v>1</v>
      </c>
      <c r="L343" t="str">
        <f>IF(ISNA(VLOOKUP($B343&amp;L$2,'anno-2016'!$C:$C,1,FALSE)),"",1)</f>
        <v/>
      </c>
      <c r="M343" t="str">
        <f>IF(ISNA(VLOOKUP($B343&amp;M$2,'anno-2016'!$C:$C,1,FALSE)),"",1)</f>
        <v/>
      </c>
      <c r="N343" t="str">
        <f>IF(ISNA(VLOOKUP($B343&amp;N$2,'anno-2016'!$C:$C,1,FALSE)),"",1)</f>
        <v/>
      </c>
      <c r="O343" t="str">
        <f>IF(ISNA(VLOOKUP($B343&amp;O$2,'anno-2016'!$C:$C,1,FALSE)),"",1)</f>
        <v/>
      </c>
      <c r="P343">
        <f t="shared" si="17"/>
        <v>2</v>
      </c>
    </row>
    <row r="344" spans="1:16">
      <c r="A344">
        <f t="shared" si="15"/>
        <v>1</v>
      </c>
      <c r="B344" t="str">
        <f t="shared" si="16"/>
        <v>frascalijerry</v>
      </c>
      <c r="C344" s="1" t="s">
        <v>1001</v>
      </c>
      <c r="D344" s="1" t="s">
        <v>458</v>
      </c>
      <c r="E344" s="1"/>
      <c r="F344" s="9" t="s">
        <v>971</v>
      </c>
      <c r="G344" s="1"/>
      <c r="H344" t="str">
        <f>IF(ISNA(VLOOKUP($B344&amp;H$2,'anno-2016'!$C:$C,1,FALSE)),"",1)</f>
        <v/>
      </c>
      <c r="I344" t="str">
        <f>IF(ISNA(VLOOKUP($B344&amp;I$2,'anno-2016'!$C:$C,1,FALSE)),"",1)</f>
        <v/>
      </c>
      <c r="J344">
        <f>IF(ISNA(VLOOKUP($B344&amp;J$2,'anno-2016'!$C:$C,1,FALSE)),"",1)</f>
        <v>1</v>
      </c>
      <c r="K344" t="str">
        <f>IF(ISNA(VLOOKUP($B344&amp;K$2,'anno-2016'!$C:$C,1,FALSE)),"",1)</f>
        <v/>
      </c>
      <c r="L344" t="str">
        <f>IF(ISNA(VLOOKUP($B344&amp;L$2,'anno-2016'!$C:$C,1,FALSE)),"",1)</f>
        <v/>
      </c>
      <c r="M344" t="str">
        <f>IF(ISNA(VLOOKUP($B344&amp;M$2,'anno-2016'!$C:$C,1,FALSE)),"",1)</f>
        <v/>
      </c>
      <c r="N344" t="str">
        <f>IF(ISNA(VLOOKUP($B344&amp;N$2,'anno-2016'!$C:$C,1,FALSE)),"",1)</f>
        <v/>
      </c>
      <c r="O344" t="str">
        <f>IF(ISNA(VLOOKUP($B344&amp;O$2,'anno-2016'!$C:$C,1,FALSE)),"",1)</f>
        <v/>
      </c>
      <c r="P344">
        <f t="shared" si="17"/>
        <v>1</v>
      </c>
    </row>
    <row r="345" spans="1:16">
      <c r="A345">
        <f t="shared" si="15"/>
        <v>1</v>
      </c>
      <c r="B345" t="str">
        <f t="shared" si="16"/>
        <v>parcesepepaolo</v>
      </c>
      <c r="C345" s="1" t="s">
        <v>1002</v>
      </c>
      <c r="D345" s="1" t="s">
        <v>458</v>
      </c>
      <c r="E345" s="1"/>
      <c r="F345" s="9" t="s">
        <v>972</v>
      </c>
      <c r="G345" s="1"/>
      <c r="H345" t="str">
        <f>IF(ISNA(VLOOKUP($B345&amp;H$2,'anno-2016'!$C:$C,1,FALSE)),"",1)</f>
        <v/>
      </c>
      <c r="I345" t="str">
        <f>IF(ISNA(VLOOKUP($B345&amp;I$2,'anno-2016'!$C:$C,1,FALSE)),"",1)</f>
        <v/>
      </c>
      <c r="J345">
        <f>IF(ISNA(VLOOKUP($B345&amp;J$2,'anno-2016'!$C:$C,1,FALSE)),"",1)</f>
        <v>1</v>
      </c>
      <c r="K345" t="str">
        <f>IF(ISNA(VLOOKUP($B345&amp;K$2,'anno-2016'!$C:$C,1,FALSE)),"",1)</f>
        <v/>
      </c>
      <c r="L345" t="str">
        <f>IF(ISNA(VLOOKUP($B345&amp;L$2,'anno-2016'!$C:$C,1,FALSE)),"",1)</f>
        <v/>
      </c>
      <c r="M345" t="str">
        <f>IF(ISNA(VLOOKUP($B345&amp;M$2,'anno-2016'!$C:$C,1,FALSE)),"",1)</f>
        <v/>
      </c>
      <c r="N345" t="str">
        <f>IF(ISNA(VLOOKUP($B345&amp;N$2,'anno-2016'!$C:$C,1,FALSE)),"",1)</f>
        <v/>
      </c>
      <c r="O345" t="str">
        <f>IF(ISNA(VLOOKUP($B345&amp;O$2,'anno-2016'!$C:$C,1,FALSE)),"",1)</f>
        <v/>
      </c>
      <c r="P345">
        <f t="shared" si="17"/>
        <v>1</v>
      </c>
    </row>
    <row r="346" spans="1:16">
      <c r="A346">
        <f t="shared" si="15"/>
        <v>1</v>
      </c>
      <c r="B346" t="str">
        <f t="shared" si="16"/>
        <v>biagiolialessandro</v>
      </c>
      <c r="C346" s="1" t="s">
        <v>1003</v>
      </c>
      <c r="D346" s="1" t="s">
        <v>458</v>
      </c>
      <c r="E346" s="1"/>
      <c r="F346" s="1"/>
      <c r="G346" s="1"/>
      <c r="H346" t="str">
        <f>IF(ISNA(VLOOKUP($B346&amp;H$2,'anno-2016'!$C:$C,1,FALSE)),"",1)</f>
        <v/>
      </c>
      <c r="I346" t="str">
        <f>IF(ISNA(VLOOKUP($B346&amp;I$2,'anno-2016'!$C:$C,1,FALSE)),"",1)</f>
        <v/>
      </c>
      <c r="J346">
        <f>IF(ISNA(VLOOKUP($B346&amp;J$2,'anno-2016'!$C:$C,1,FALSE)),"",1)</f>
        <v>1</v>
      </c>
      <c r="K346" t="str">
        <f>IF(ISNA(VLOOKUP($B346&amp;K$2,'anno-2016'!$C:$C,1,FALSE)),"",1)</f>
        <v/>
      </c>
      <c r="L346" t="str">
        <f>IF(ISNA(VLOOKUP($B346&amp;L$2,'anno-2016'!$C:$C,1,FALSE)),"",1)</f>
        <v/>
      </c>
      <c r="M346" t="str">
        <f>IF(ISNA(VLOOKUP($B346&amp;M$2,'anno-2016'!$C:$C,1,FALSE)),"",1)</f>
        <v/>
      </c>
      <c r="N346" t="str">
        <f>IF(ISNA(VLOOKUP($B346&amp;N$2,'anno-2016'!$C:$C,1,FALSE)),"",1)</f>
        <v/>
      </c>
      <c r="O346" t="str">
        <f>IF(ISNA(VLOOKUP($B346&amp;O$2,'anno-2016'!$C:$C,1,FALSE)),"",1)</f>
        <v/>
      </c>
      <c r="P346">
        <f t="shared" si="17"/>
        <v>1</v>
      </c>
    </row>
    <row r="347" spans="1:16">
      <c r="A347">
        <f t="shared" si="15"/>
        <v>1</v>
      </c>
      <c r="B347" t="str">
        <f t="shared" si="16"/>
        <v>bianceribruno</v>
      </c>
      <c r="C347" s="1" t="s">
        <v>1004</v>
      </c>
      <c r="D347" s="1" t="s">
        <v>458</v>
      </c>
      <c r="E347" s="1"/>
      <c r="F347" s="1"/>
      <c r="G347" s="1"/>
      <c r="H347" t="str">
        <f>IF(ISNA(VLOOKUP($B347&amp;H$2,'anno-2016'!$C:$C,1,FALSE)),"",1)</f>
        <v/>
      </c>
      <c r="I347" t="str">
        <f>IF(ISNA(VLOOKUP($B347&amp;I$2,'anno-2016'!$C:$C,1,FALSE)),"",1)</f>
        <v/>
      </c>
      <c r="J347">
        <f>IF(ISNA(VLOOKUP($B347&amp;J$2,'anno-2016'!$C:$C,1,FALSE)),"",1)</f>
        <v>1</v>
      </c>
      <c r="K347" t="str">
        <f>IF(ISNA(VLOOKUP($B347&amp;K$2,'anno-2016'!$C:$C,1,FALSE)),"",1)</f>
        <v/>
      </c>
      <c r="L347" t="str">
        <f>IF(ISNA(VLOOKUP($B347&amp;L$2,'anno-2016'!$C:$C,1,FALSE)),"",1)</f>
        <v/>
      </c>
      <c r="M347" t="str">
        <f>IF(ISNA(VLOOKUP($B347&amp;M$2,'anno-2016'!$C:$C,1,FALSE)),"",1)</f>
        <v/>
      </c>
      <c r="N347" t="str">
        <f>IF(ISNA(VLOOKUP($B347&amp;N$2,'anno-2016'!$C:$C,1,FALSE)),"",1)</f>
        <v/>
      </c>
      <c r="O347" t="str">
        <f>IF(ISNA(VLOOKUP($B347&amp;O$2,'anno-2016'!$C:$C,1,FALSE)),"",1)</f>
        <v/>
      </c>
      <c r="P347">
        <f t="shared" si="17"/>
        <v>1</v>
      </c>
    </row>
    <row r="348" spans="1:16">
      <c r="A348">
        <f t="shared" si="15"/>
        <v>1</v>
      </c>
      <c r="B348" t="str">
        <f t="shared" si="16"/>
        <v>matteistefano</v>
      </c>
      <c r="C348" s="1" t="s">
        <v>1005</v>
      </c>
      <c r="D348" s="1" t="s">
        <v>973</v>
      </c>
      <c r="E348" s="1"/>
      <c r="F348" s="9" t="s">
        <v>974</v>
      </c>
      <c r="G348" s="1"/>
      <c r="H348" t="str">
        <f>IF(ISNA(VLOOKUP($B348&amp;H$2,'anno-2016'!$C:$C,1,FALSE)),"",1)</f>
        <v/>
      </c>
      <c r="I348" t="str">
        <f>IF(ISNA(VLOOKUP($B348&amp;I$2,'anno-2016'!$C:$C,1,FALSE)),"",1)</f>
        <v/>
      </c>
      <c r="J348">
        <f>IF(ISNA(VLOOKUP($B348&amp;J$2,'anno-2016'!$C:$C,1,FALSE)),"",1)</f>
        <v>1</v>
      </c>
      <c r="K348" t="str">
        <f>IF(ISNA(VLOOKUP($B348&amp;K$2,'anno-2016'!$C:$C,1,FALSE)),"",1)</f>
        <v/>
      </c>
      <c r="L348" t="str">
        <f>IF(ISNA(VLOOKUP($B348&amp;L$2,'anno-2016'!$C:$C,1,FALSE)),"",1)</f>
        <v/>
      </c>
      <c r="M348" t="str">
        <f>IF(ISNA(VLOOKUP($B348&amp;M$2,'anno-2016'!$C:$C,1,FALSE)),"",1)</f>
        <v/>
      </c>
      <c r="N348" t="str">
        <f>IF(ISNA(VLOOKUP($B348&amp;N$2,'anno-2016'!$C:$C,1,FALSE)),"",1)</f>
        <v/>
      </c>
      <c r="O348" t="str">
        <f>IF(ISNA(VLOOKUP($B348&amp;O$2,'anno-2016'!$C:$C,1,FALSE)),"",1)</f>
        <v/>
      </c>
      <c r="P348">
        <f t="shared" si="17"/>
        <v>1</v>
      </c>
    </row>
    <row r="349" spans="1:16">
      <c r="A349">
        <f t="shared" si="15"/>
        <v>1</v>
      </c>
      <c r="B349" t="str">
        <f t="shared" si="16"/>
        <v>foschigianfranco</v>
      </c>
      <c r="C349" s="1" t="s">
        <v>1006</v>
      </c>
      <c r="D349" s="5" t="s">
        <v>475</v>
      </c>
      <c r="E349" s="1"/>
      <c r="F349" s="1"/>
      <c r="G349" s="1"/>
      <c r="H349">
        <f>IF(ISNA(VLOOKUP($B349&amp;H$2,'anno-2016'!$C:$C,1,FALSE)),"",1)</f>
        <v>1</v>
      </c>
      <c r="I349">
        <f>IF(ISNA(VLOOKUP($B349&amp;I$2,'anno-2016'!$C:$C,1,FALSE)),"",1)</f>
        <v>1</v>
      </c>
      <c r="J349">
        <f>IF(ISNA(VLOOKUP($B349&amp;J$2,'anno-2016'!$C:$C,1,FALSE)),"",1)</f>
        <v>1</v>
      </c>
      <c r="K349">
        <f>IF(ISNA(VLOOKUP($B349&amp;K$2,'anno-2016'!$C:$C,1,FALSE)),"",1)</f>
        <v>1</v>
      </c>
      <c r="L349">
        <f>IF(ISNA(VLOOKUP($B349&amp;L$2,'anno-2016'!$C:$C,1,FALSE)),"",1)</f>
        <v>1</v>
      </c>
      <c r="M349">
        <f>IF(ISNA(VLOOKUP($B349&amp;M$2,'anno-2016'!$C:$C,1,FALSE)),"",1)</f>
        <v>1</v>
      </c>
      <c r="N349">
        <f>IF(ISNA(VLOOKUP($B349&amp;N$2,'anno-2016'!$C:$C,1,FALSE)),"",1)</f>
        <v>1</v>
      </c>
      <c r="O349">
        <f>IF(ISNA(VLOOKUP($B349&amp;O$2,'anno-2016'!$C:$C,1,FALSE)),"",1)</f>
        <v>1</v>
      </c>
      <c r="P349">
        <f t="shared" si="17"/>
        <v>8</v>
      </c>
    </row>
    <row r="350" spans="1:16">
      <c r="A350">
        <f t="shared" si="15"/>
        <v>1</v>
      </c>
      <c r="B350" t="str">
        <f t="shared" si="16"/>
        <v>maestrinmanuele</v>
      </c>
      <c r="C350" s="1" t="s">
        <v>1007</v>
      </c>
      <c r="D350" s="1" t="s">
        <v>457</v>
      </c>
      <c r="E350" s="1">
        <v>161092439</v>
      </c>
      <c r="F350" s="1"/>
      <c r="G350" s="1"/>
      <c r="H350" t="str">
        <f>IF(ISNA(VLOOKUP($B350&amp;H$2,'anno-2016'!$C:$C,1,FALSE)),"",1)</f>
        <v/>
      </c>
      <c r="I350" t="str">
        <f>IF(ISNA(VLOOKUP($B350&amp;I$2,'anno-2016'!$C:$C,1,FALSE)),"",1)</f>
        <v/>
      </c>
      <c r="J350">
        <f>IF(ISNA(VLOOKUP($B350&amp;J$2,'anno-2016'!$C:$C,1,FALSE)),"",1)</f>
        <v>1</v>
      </c>
      <c r="K350">
        <f>IF(ISNA(VLOOKUP($B350&amp;K$2,'anno-2016'!$C:$C,1,FALSE)),"",1)</f>
        <v>1</v>
      </c>
      <c r="L350" t="str">
        <f>IF(ISNA(VLOOKUP($B350&amp;L$2,'anno-2016'!$C:$C,1,FALSE)),"",1)</f>
        <v/>
      </c>
      <c r="M350" t="str">
        <f>IF(ISNA(VLOOKUP($B350&amp;M$2,'anno-2016'!$C:$C,1,FALSE)),"",1)</f>
        <v/>
      </c>
      <c r="N350" t="str">
        <f>IF(ISNA(VLOOKUP($B350&amp;N$2,'anno-2016'!$C:$C,1,FALSE)),"",1)</f>
        <v/>
      </c>
      <c r="O350" t="str">
        <f>IF(ISNA(VLOOKUP($B350&amp;O$2,'anno-2016'!$C:$C,1,FALSE)),"",1)</f>
        <v/>
      </c>
      <c r="P350">
        <f t="shared" si="17"/>
        <v>2</v>
      </c>
    </row>
    <row r="351" spans="1:16">
      <c r="A351">
        <f t="shared" si="15"/>
        <v>1</v>
      </c>
      <c r="B351" t="str">
        <f t="shared" si="16"/>
        <v>patrignanimilena</v>
      </c>
      <c r="C351" s="1" t="s">
        <v>1008</v>
      </c>
      <c r="D351" s="1" t="s">
        <v>457</v>
      </c>
      <c r="E351" s="1">
        <v>160991698</v>
      </c>
      <c r="F351" s="1"/>
      <c r="G351" s="1"/>
      <c r="H351" t="str">
        <f>IF(ISNA(VLOOKUP($B351&amp;H$2,'anno-2016'!$C:$C,1,FALSE)),"",1)</f>
        <v/>
      </c>
      <c r="I351" t="str">
        <f>IF(ISNA(VLOOKUP($B351&amp;I$2,'anno-2016'!$C:$C,1,FALSE)),"",1)</f>
        <v/>
      </c>
      <c r="J351">
        <f>IF(ISNA(VLOOKUP($B351&amp;J$2,'anno-2016'!$C:$C,1,FALSE)),"",1)</f>
        <v>1</v>
      </c>
      <c r="K351" t="str">
        <f>IF(ISNA(VLOOKUP($B351&amp;K$2,'anno-2016'!$C:$C,1,FALSE)),"",1)</f>
        <v/>
      </c>
      <c r="L351" t="str">
        <f>IF(ISNA(VLOOKUP($B351&amp;L$2,'anno-2016'!$C:$C,1,FALSE)),"",1)</f>
        <v/>
      </c>
      <c r="M351" t="str">
        <f>IF(ISNA(VLOOKUP($B351&amp;M$2,'anno-2016'!$C:$C,1,FALSE)),"",1)</f>
        <v/>
      </c>
      <c r="N351" t="str">
        <f>IF(ISNA(VLOOKUP($B351&amp;N$2,'anno-2016'!$C:$C,1,FALSE)),"",1)</f>
        <v/>
      </c>
      <c r="O351" t="str">
        <f>IF(ISNA(VLOOKUP($B351&amp;O$2,'anno-2016'!$C:$C,1,FALSE)),"",1)</f>
        <v/>
      </c>
      <c r="P351">
        <f t="shared" si="17"/>
        <v>1</v>
      </c>
    </row>
    <row r="352" spans="1:16">
      <c r="A352">
        <f t="shared" si="15"/>
        <v>1</v>
      </c>
      <c r="B352" t="str">
        <f t="shared" si="16"/>
        <v>eusebimarco</v>
      </c>
      <c r="C352" s="1" t="s">
        <v>1009</v>
      </c>
      <c r="D352" s="1" t="s">
        <v>462</v>
      </c>
      <c r="E352" s="1"/>
      <c r="F352" s="1"/>
      <c r="G352" s="1"/>
      <c r="H352" t="str">
        <f>IF(ISNA(VLOOKUP($B352&amp;H$2,'anno-2016'!$C:$C,1,FALSE)),"",1)</f>
        <v/>
      </c>
      <c r="I352" t="str">
        <f>IF(ISNA(VLOOKUP($B352&amp;I$2,'anno-2016'!$C:$C,1,FALSE)),"",1)</f>
        <v/>
      </c>
      <c r="J352">
        <f>IF(ISNA(VLOOKUP($B352&amp;J$2,'anno-2016'!$C:$C,1,FALSE)),"",1)</f>
        <v>1</v>
      </c>
      <c r="K352" t="str">
        <f>IF(ISNA(VLOOKUP($B352&amp;K$2,'anno-2016'!$C:$C,1,FALSE)),"",1)</f>
        <v/>
      </c>
      <c r="L352" t="str">
        <f>IF(ISNA(VLOOKUP($B352&amp;L$2,'anno-2016'!$C:$C,1,FALSE)),"",1)</f>
        <v/>
      </c>
      <c r="M352" t="str">
        <f>IF(ISNA(VLOOKUP($B352&amp;M$2,'anno-2016'!$C:$C,1,FALSE)),"",1)</f>
        <v/>
      </c>
      <c r="N352" t="str">
        <f>IF(ISNA(VLOOKUP($B352&amp;N$2,'anno-2016'!$C:$C,1,FALSE)),"",1)</f>
        <v/>
      </c>
      <c r="O352" t="str">
        <f>IF(ISNA(VLOOKUP($B352&amp;O$2,'anno-2016'!$C:$C,1,FALSE)),"",1)</f>
        <v/>
      </c>
      <c r="P352">
        <f t="shared" si="17"/>
        <v>1</v>
      </c>
    </row>
    <row r="353" spans="1:16">
      <c r="A353">
        <f t="shared" si="15"/>
        <v>1</v>
      </c>
      <c r="B353" t="str">
        <f t="shared" si="16"/>
        <v>carlonimatteo</v>
      </c>
      <c r="C353" s="1" t="s">
        <v>1010</v>
      </c>
      <c r="D353" s="1" t="s">
        <v>658</v>
      </c>
      <c r="E353" s="1"/>
      <c r="F353" s="1"/>
      <c r="G353" s="1"/>
      <c r="H353" t="str">
        <f>IF(ISNA(VLOOKUP($B353&amp;H$2,'anno-2016'!$C:$C,1,FALSE)),"",1)</f>
        <v/>
      </c>
      <c r="I353" t="str">
        <f>IF(ISNA(VLOOKUP($B353&amp;I$2,'anno-2016'!$C:$C,1,FALSE)),"",1)</f>
        <v/>
      </c>
      <c r="J353">
        <f>IF(ISNA(VLOOKUP($B353&amp;J$2,'anno-2016'!$C:$C,1,FALSE)),"",1)</f>
        <v>1</v>
      </c>
      <c r="K353" t="str">
        <f>IF(ISNA(VLOOKUP($B353&amp;K$2,'anno-2016'!$C:$C,1,FALSE)),"",1)</f>
        <v/>
      </c>
      <c r="L353" t="str">
        <f>IF(ISNA(VLOOKUP($B353&amp;L$2,'anno-2016'!$C:$C,1,FALSE)),"",1)</f>
        <v/>
      </c>
      <c r="M353" t="str">
        <f>IF(ISNA(VLOOKUP($B353&amp;M$2,'anno-2016'!$C:$C,1,FALSE)),"",1)</f>
        <v/>
      </c>
      <c r="N353" t="str">
        <f>IF(ISNA(VLOOKUP($B353&amp;N$2,'anno-2016'!$C:$C,1,FALSE)),"",1)</f>
        <v/>
      </c>
      <c r="O353" t="str">
        <f>IF(ISNA(VLOOKUP($B353&amp;O$2,'anno-2016'!$C:$C,1,FALSE)),"",1)</f>
        <v/>
      </c>
      <c r="P353">
        <f t="shared" si="17"/>
        <v>1</v>
      </c>
    </row>
    <row r="354" spans="1:16">
      <c r="A354">
        <f t="shared" si="15"/>
        <v>1</v>
      </c>
      <c r="B354" t="str">
        <f t="shared" si="16"/>
        <v>milenacecchini</v>
      </c>
      <c r="C354" s="1" t="s">
        <v>1011</v>
      </c>
      <c r="D354" s="1" t="s">
        <v>458</v>
      </c>
      <c r="E354" s="1"/>
      <c r="F354" s="1"/>
      <c r="G354" s="1"/>
      <c r="H354" t="str">
        <f>IF(ISNA(VLOOKUP($B354&amp;H$2,'anno-2016'!$C:$C,1,FALSE)),"",1)</f>
        <v/>
      </c>
      <c r="I354" t="str">
        <f>IF(ISNA(VLOOKUP($B354&amp;I$2,'anno-2016'!$C:$C,1,FALSE)),"",1)</f>
        <v/>
      </c>
      <c r="J354">
        <f>IF(ISNA(VLOOKUP($B354&amp;J$2,'anno-2016'!$C:$C,1,FALSE)),"",1)</f>
        <v>1</v>
      </c>
      <c r="K354" t="str">
        <f>IF(ISNA(VLOOKUP($B354&amp;K$2,'anno-2016'!$C:$C,1,FALSE)),"",1)</f>
        <v/>
      </c>
      <c r="L354" t="str">
        <f>IF(ISNA(VLOOKUP($B354&amp;L$2,'anno-2016'!$C:$C,1,FALSE)),"",1)</f>
        <v/>
      </c>
      <c r="M354" t="str">
        <f>IF(ISNA(VLOOKUP($B354&amp;M$2,'anno-2016'!$C:$C,1,FALSE)),"",1)</f>
        <v/>
      </c>
      <c r="N354" t="str">
        <f>IF(ISNA(VLOOKUP($B354&amp;N$2,'anno-2016'!$C:$C,1,FALSE)),"",1)</f>
        <v/>
      </c>
      <c r="O354" t="str">
        <f>IF(ISNA(VLOOKUP($B354&amp;O$2,'anno-2016'!$C:$C,1,FALSE)),"",1)</f>
        <v/>
      </c>
      <c r="P354">
        <f t="shared" si="17"/>
        <v>1</v>
      </c>
    </row>
    <row r="355" spans="1:16">
      <c r="A355">
        <f t="shared" si="15"/>
        <v>1</v>
      </c>
      <c r="B355" t="str">
        <f t="shared" si="16"/>
        <v>aguzziclaudio</v>
      </c>
      <c r="C355" s="1" t="s">
        <v>1149</v>
      </c>
      <c r="D355" s="1" t="s">
        <v>647</v>
      </c>
      <c r="E355" s="8">
        <v>160907244</v>
      </c>
      <c r="F355" s="1"/>
      <c r="G355" s="1"/>
      <c r="H355" t="str">
        <f>IF(ISNA(VLOOKUP($B355&amp;H$2,'anno-2016'!$C:$C,1,FALSE)),"",1)</f>
        <v/>
      </c>
      <c r="I355" t="str">
        <f>IF(ISNA(VLOOKUP($B355&amp;I$2,'anno-2016'!$C:$C,1,FALSE)),"",1)</f>
        <v/>
      </c>
      <c r="J355" t="str">
        <f>IF(ISNA(VLOOKUP($B355&amp;J$2,'anno-2016'!$C:$C,1,FALSE)),"",1)</f>
        <v/>
      </c>
      <c r="K355">
        <f>IF(ISNA(VLOOKUP($B355&amp;K$2,'anno-2016'!$C:$C,1,FALSE)),"",1)</f>
        <v>1</v>
      </c>
      <c r="L355" t="str">
        <f>IF(ISNA(VLOOKUP($B355&amp;L$2,'anno-2016'!$C:$C,1,FALSE)),"",1)</f>
        <v/>
      </c>
      <c r="M355" t="str">
        <f>IF(ISNA(VLOOKUP($B355&amp;M$2,'anno-2016'!$C:$C,1,FALSE)),"",1)</f>
        <v/>
      </c>
      <c r="N355">
        <f>IF(ISNA(VLOOKUP($B355&amp;N$2,'anno-2016'!$C:$C,1,FALSE)),"",1)</f>
        <v>1</v>
      </c>
      <c r="O355" t="str">
        <f>IF(ISNA(VLOOKUP($B355&amp;O$2,'anno-2016'!$C:$C,1,FALSE)),"",1)</f>
        <v/>
      </c>
      <c r="P355">
        <f t="shared" si="17"/>
        <v>2</v>
      </c>
    </row>
    <row r="356" spans="1:16">
      <c r="A356">
        <f t="shared" si="15"/>
        <v>1</v>
      </c>
      <c r="B356" t="str">
        <f t="shared" si="16"/>
        <v>AlessandriniLamberto</v>
      </c>
      <c r="C356" s="1" t="s">
        <v>1150</v>
      </c>
      <c r="D356" s="1" t="s">
        <v>458</v>
      </c>
      <c r="E356" s="8"/>
      <c r="F356" s="1"/>
      <c r="G356" s="1"/>
      <c r="H356" t="str">
        <f>IF(ISNA(VLOOKUP($B356&amp;H$2,'anno-2016'!$C:$C,1,FALSE)),"",1)</f>
        <v/>
      </c>
      <c r="I356" t="str">
        <f>IF(ISNA(VLOOKUP($B356&amp;I$2,'anno-2016'!$C:$C,1,FALSE)),"",1)</f>
        <v/>
      </c>
      <c r="J356" t="str">
        <f>IF(ISNA(VLOOKUP($B356&amp;J$2,'anno-2016'!$C:$C,1,FALSE)),"",1)</f>
        <v/>
      </c>
      <c r="K356">
        <f>IF(ISNA(VLOOKUP($B356&amp;K$2,'anno-2016'!$C:$C,1,FALSE)),"",1)</f>
        <v>1</v>
      </c>
      <c r="L356" t="str">
        <f>IF(ISNA(VLOOKUP($B356&amp;L$2,'anno-2016'!$C:$C,1,FALSE)),"",1)</f>
        <v/>
      </c>
      <c r="M356" t="str">
        <f>IF(ISNA(VLOOKUP($B356&amp;M$2,'anno-2016'!$C:$C,1,FALSE)),"",1)</f>
        <v/>
      </c>
      <c r="N356" t="str">
        <f>IF(ISNA(VLOOKUP($B356&amp;N$2,'anno-2016'!$C:$C,1,FALSE)),"",1)</f>
        <v/>
      </c>
      <c r="O356" t="str">
        <f>IF(ISNA(VLOOKUP($B356&amp;O$2,'anno-2016'!$C:$C,1,FALSE)),"",1)</f>
        <v/>
      </c>
      <c r="P356">
        <f t="shared" si="17"/>
        <v>1</v>
      </c>
    </row>
    <row r="357" spans="1:16">
      <c r="A357">
        <f t="shared" si="15"/>
        <v>1</v>
      </c>
      <c r="B357" t="str">
        <f t="shared" si="16"/>
        <v>AnnibaliLuca</v>
      </c>
      <c r="C357" s="1" t="s">
        <v>1151</v>
      </c>
      <c r="D357" s="1" t="s">
        <v>458</v>
      </c>
      <c r="E357" s="8"/>
      <c r="F357" s="1"/>
      <c r="G357" s="1"/>
      <c r="H357" t="str">
        <f>IF(ISNA(VLOOKUP($B357&amp;H$2,'anno-2016'!$C:$C,1,FALSE)),"",1)</f>
        <v/>
      </c>
      <c r="I357" t="str">
        <f>IF(ISNA(VLOOKUP($B357&amp;I$2,'anno-2016'!$C:$C,1,FALSE)),"",1)</f>
        <v/>
      </c>
      <c r="J357" t="str">
        <f>IF(ISNA(VLOOKUP($B357&amp;J$2,'anno-2016'!$C:$C,1,FALSE)),"",1)</f>
        <v/>
      </c>
      <c r="K357">
        <f>IF(ISNA(VLOOKUP($B357&amp;K$2,'anno-2016'!$C:$C,1,FALSE)),"",1)</f>
        <v>1</v>
      </c>
      <c r="L357" t="str">
        <f>IF(ISNA(VLOOKUP($B357&amp;L$2,'anno-2016'!$C:$C,1,FALSE)),"",1)</f>
        <v/>
      </c>
      <c r="M357" t="str">
        <f>IF(ISNA(VLOOKUP($B357&amp;M$2,'anno-2016'!$C:$C,1,FALSE)),"",1)</f>
        <v/>
      </c>
      <c r="N357" t="str">
        <f>IF(ISNA(VLOOKUP($B357&amp;N$2,'anno-2016'!$C:$C,1,FALSE)),"",1)</f>
        <v/>
      </c>
      <c r="O357" t="str">
        <f>IF(ISNA(VLOOKUP($B357&amp;O$2,'anno-2016'!$C:$C,1,FALSE)),"",1)</f>
        <v/>
      </c>
      <c r="P357">
        <f t="shared" si="17"/>
        <v>1</v>
      </c>
    </row>
    <row r="358" spans="1:16">
      <c r="A358">
        <f t="shared" si="15"/>
        <v>1</v>
      </c>
      <c r="B358" t="str">
        <f t="shared" si="16"/>
        <v>BarberiniLoris</v>
      </c>
      <c r="C358" s="1" t="s">
        <v>1152</v>
      </c>
      <c r="D358" s="1" t="s">
        <v>458</v>
      </c>
      <c r="E358" s="8"/>
      <c r="F358" s="1"/>
      <c r="G358" s="1"/>
      <c r="H358" t="str">
        <f>IF(ISNA(VLOOKUP($B358&amp;H$2,'anno-2016'!$C:$C,1,FALSE)),"",1)</f>
        <v/>
      </c>
      <c r="I358" t="str">
        <f>IF(ISNA(VLOOKUP($B358&amp;I$2,'anno-2016'!$C:$C,1,FALSE)),"",1)</f>
        <v/>
      </c>
      <c r="J358" t="str">
        <f>IF(ISNA(VLOOKUP($B358&amp;J$2,'anno-2016'!$C:$C,1,FALSE)),"",1)</f>
        <v/>
      </c>
      <c r="K358">
        <f>IF(ISNA(VLOOKUP($B358&amp;K$2,'anno-2016'!$C:$C,1,FALSE)),"",1)</f>
        <v>1</v>
      </c>
      <c r="L358" t="str">
        <f>IF(ISNA(VLOOKUP($B358&amp;L$2,'anno-2016'!$C:$C,1,FALSE)),"",1)</f>
        <v/>
      </c>
      <c r="M358" t="str">
        <f>IF(ISNA(VLOOKUP($B358&amp;M$2,'anno-2016'!$C:$C,1,FALSE)),"",1)</f>
        <v/>
      </c>
      <c r="N358" t="str">
        <f>IF(ISNA(VLOOKUP($B358&amp;N$2,'anno-2016'!$C:$C,1,FALSE)),"",1)</f>
        <v/>
      </c>
      <c r="O358" t="str">
        <f>IF(ISNA(VLOOKUP($B358&amp;O$2,'anno-2016'!$C:$C,1,FALSE)),"",1)</f>
        <v/>
      </c>
      <c r="P358">
        <f t="shared" si="17"/>
        <v>1</v>
      </c>
    </row>
    <row r="359" spans="1:16">
      <c r="A359">
        <f t="shared" si="15"/>
        <v>1</v>
      </c>
      <c r="B359" t="str">
        <f t="shared" si="16"/>
        <v>barbinistefano</v>
      </c>
      <c r="C359" s="1" t="s">
        <v>1153</v>
      </c>
      <c r="D359" s="5" t="s">
        <v>472</v>
      </c>
      <c r="E359" s="8">
        <v>16103938</v>
      </c>
      <c r="F359" s="1"/>
      <c r="G359" s="1"/>
      <c r="H359" t="str">
        <f>IF(ISNA(VLOOKUP($B359&amp;H$2,'anno-2016'!$C:$C,1,FALSE)),"",1)</f>
        <v/>
      </c>
      <c r="I359" t="str">
        <f>IF(ISNA(VLOOKUP($B359&amp;I$2,'anno-2016'!$C:$C,1,FALSE)),"",1)</f>
        <v/>
      </c>
      <c r="J359" t="str">
        <f>IF(ISNA(VLOOKUP($B359&amp;J$2,'anno-2016'!$C:$C,1,FALSE)),"",1)</f>
        <v/>
      </c>
      <c r="K359">
        <f>IF(ISNA(VLOOKUP($B359&amp;K$2,'anno-2016'!$C:$C,1,FALSE)),"",1)</f>
        <v>1</v>
      </c>
      <c r="L359" t="str">
        <f>IF(ISNA(VLOOKUP($B359&amp;L$2,'anno-2016'!$C:$C,1,FALSE)),"",1)</f>
        <v/>
      </c>
      <c r="M359" t="str">
        <f>IF(ISNA(VLOOKUP($B359&amp;M$2,'anno-2016'!$C:$C,1,FALSE)),"",1)</f>
        <v/>
      </c>
      <c r="N359" t="str">
        <f>IF(ISNA(VLOOKUP($B359&amp;N$2,'anno-2016'!$C:$C,1,FALSE)),"",1)</f>
        <v/>
      </c>
      <c r="O359" t="str">
        <f>IF(ISNA(VLOOKUP($B359&amp;O$2,'anno-2016'!$C:$C,1,FALSE)),"",1)</f>
        <v/>
      </c>
      <c r="P359">
        <f t="shared" si="17"/>
        <v>1</v>
      </c>
    </row>
    <row r="360" spans="1:16">
      <c r="A360">
        <f t="shared" si="15"/>
        <v>1</v>
      </c>
      <c r="B360" t="str">
        <f t="shared" si="16"/>
        <v>berardinelliroberto</v>
      </c>
      <c r="C360" s="1" t="s">
        <v>1154</v>
      </c>
      <c r="D360" s="1" t="s">
        <v>1141</v>
      </c>
      <c r="E360" s="8">
        <v>360075</v>
      </c>
      <c r="F360" s="1"/>
      <c r="G360" s="1"/>
      <c r="H360" t="str">
        <f>IF(ISNA(VLOOKUP($B360&amp;H$2,'anno-2016'!$C:$C,1,FALSE)),"",1)</f>
        <v/>
      </c>
      <c r="I360" t="str">
        <f>IF(ISNA(VLOOKUP($B360&amp;I$2,'anno-2016'!$C:$C,1,FALSE)),"",1)</f>
        <v/>
      </c>
      <c r="J360" t="str">
        <f>IF(ISNA(VLOOKUP($B360&amp;J$2,'anno-2016'!$C:$C,1,FALSE)),"",1)</f>
        <v/>
      </c>
      <c r="K360">
        <f>IF(ISNA(VLOOKUP($B360&amp;K$2,'anno-2016'!$C:$C,1,FALSE)),"",1)</f>
        <v>1</v>
      </c>
      <c r="L360" t="str">
        <f>IF(ISNA(VLOOKUP($B360&amp;L$2,'anno-2016'!$C:$C,1,FALSE)),"",1)</f>
        <v/>
      </c>
      <c r="M360" t="str">
        <f>IF(ISNA(VLOOKUP($B360&amp;M$2,'anno-2016'!$C:$C,1,FALSE)),"",1)</f>
        <v/>
      </c>
      <c r="N360" t="str">
        <f>IF(ISNA(VLOOKUP($B360&amp;N$2,'anno-2016'!$C:$C,1,FALSE)),"",1)</f>
        <v/>
      </c>
      <c r="O360" t="str">
        <f>IF(ISNA(VLOOKUP($B360&amp;O$2,'anno-2016'!$C:$C,1,FALSE)),"",1)</f>
        <v/>
      </c>
      <c r="P360">
        <f t="shared" si="17"/>
        <v>1</v>
      </c>
    </row>
    <row r="361" spans="1:16">
      <c r="A361">
        <f t="shared" si="15"/>
        <v>1</v>
      </c>
      <c r="B361" t="str">
        <f t="shared" si="16"/>
        <v>bertiroberto</v>
      </c>
      <c r="C361" s="1" t="s">
        <v>1155</v>
      </c>
      <c r="D361" s="1" t="s">
        <v>1142</v>
      </c>
      <c r="E361" s="8">
        <v>161068458</v>
      </c>
      <c r="F361" s="1"/>
      <c r="G361" s="1"/>
      <c r="H361" t="str">
        <f>IF(ISNA(VLOOKUP($B361&amp;H$2,'anno-2016'!$C:$C,1,FALSE)),"",1)</f>
        <v/>
      </c>
      <c r="I361" t="str">
        <f>IF(ISNA(VLOOKUP($B361&amp;I$2,'anno-2016'!$C:$C,1,FALSE)),"",1)</f>
        <v/>
      </c>
      <c r="J361" t="str">
        <f>IF(ISNA(VLOOKUP($B361&amp;J$2,'anno-2016'!$C:$C,1,FALSE)),"",1)</f>
        <v/>
      </c>
      <c r="K361">
        <f>IF(ISNA(VLOOKUP($B361&amp;K$2,'anno-2016'!$C:$C,1,FALSE)),"",1)</f>
        <v>1</v>
      </c>
      <c r="L361" t="str">
        <f>IF(ISNA(VLOOKUP($B361&amp;L$2,'anno-2016'!$C:$C,1,FALSE)),"",1)</f>
        <v/>
      </c>
      <c r="M361" t="str">
        <f>IF(ISNA(VLOOKUP($B361&amp;M$2,'anno-2016'!$C:$C,1,FALSE)),"",1)</f>
        <v/>
      </c>
      <c r="N361" t="str">
        <f>IF(ISNA(VLOOKUP($B361&amp;N$2,'anno-2016'!$C:$C,1,FALSE)),"",1)</f>
        <v/>
      </c>
      <c r="O361" t="str">
        <f>IF(ISNA(VLOOKUP($B361&amp;O$2,'anno-2016'!$C:$C,1,FALSE)),"",1)</f>
        <v/>
      </c>
      <c r="P361">
        <f t="shared" si="17"/>
        <v>1</v>
      </c>
    </row>
    <row r="362" spans="1:16">
      <c r="A362">
        <f t="shared" si="15"/>
        <v>1</v>
      </c>
      <c r="B362" t="str">
        <f t="shared" si="16"/>
        <v>bianchiandrea</v>
      </c>
      <c r="C362" s="1" t="s">
        <v>1156</v>
      </c>
      <c r="D362" s="1" t="s">
        <v>1143</v>
      </c>
      <c r="E362" s="8">
        <v>454117</v>
      </c>
      <c r="F362" s="1"/>
      <c r="G362" s="1"/>
      <c r="H362" t="str">
        <f>IF(ISNA(VLOOKUP($B362&amp;H$2,'anno-2016'!$C:$C,1,FALSE)),"",1)</f>
        <v/>
      </c>
      <c r="I362" t="str">
        <f>IF(ISNA(VLOOKUP($B362&amp;I$2,'anno-2016'!$C:$C,1,FALSE)),"",1)</f>
        <v/>
      </c>
      <c r="J362" t="str">
        <f>IF(ISNA(VLOOKUP($B362&amp;J$2,'anno-2016'!$C:$C,1,FALSE)),"",1)</f>
        <v/>
      </c>
      <c r="K362">
        <f>IF(ISNA(VLOOKUP($B362&amp;K$2,'anno-2016'!$C:$C,1,FALSE)),"",1)</f>
        <v>1</v>
      </c>
      <c r="L362" t="str">
        <f>IF(ISNA(VLOOKUP($B362&amp;L$2,'anno-2016'!$C:$C,1,FALSE)),"",1)</f>
        <v/>
      </c>
      <c r="M362" t="str">
        <f>IF(ISNA(VLOOKUP($B362&amp;M$2,'anno-2016'!$C:$C,1,FALSE)),"",1)</f>
        <v/>
      </c>
      <c r="N362" t="str">
        <f>IF(ISNA(VLOOKUP($B362&amp;N$2,'anno-2016'!$C:$C,1,FALSE)),"",1)</f>
        <v/>
      </c>
      <c r="O362" t="str">
        <f>IF(ISNA(VLOOKUP($B362&amp;O$2,'anno-2016'!$C:$C,1,FALSE)),"",1)</f>
        <v/>
      </c>
      <c r="P362">
        <f t="shared" si="17"/>
        <v>1</v>
      </c>
    </row>
    <row r="363" spans="1:16">
      <c r="A363">
        <f t="shared" si="15"/>
        <v>1</v>
      </c>
      <c r="B363" t="str">
        <f t="shared" si="16"/>
        <v>bodinitommaso</v>
      </c>
      <c r="C363" s="1" t="s">
        <v>1157</v>
      </c>
      <c r="D363" s="1" t="s">
        <v>1140</v>
      </c>
      <c r="E363" s="8">
        <v>1089357</v>
      </c>
      <c r="F363" s="1"/>
      <c r="G363" s="1"/>
      <c r="H363" t="str">
        <f>IF(ISNA(VLOOKUP($B363&amp;H$2,'anno-2016'!$C:$C,1,FALSE)),"",1)</f>
        <v/>
      </c>
      <c r="I363" t="str">
        <f>IF(ISNA(VLOOKUP($B363&amp;I$2,'anno-2016'!$C:$C,1,FALSE)),"",1)</f>
        <v/>
      </c>
      <c r="J363" t="str">
        <f>IF(ISNA(VLOOKUP($B363&amp;J$2,'anno-2016'!$C:$C,1,FALSE)),"",1)</f>
        <v/>
      </c>
      <c r="K363">
        <f>IF(ISNA(VLOOKUP($B363&amp;K$2,'anno-2016'!$C:$C,1,FALSE)),"",1)</f>
        <v>1</v>
      </c>
      <c r="L363" t="str">
        <f>IF(ISNA(VLOOKUP($B363&amp;L$2,'anno-2016'!$C:$C,1,FALSE)),"",1)</f>
        <v/>
      </c>
      <c r="M363" t="str">
        <f>IF(ISNA(VLOOKUP($B363&amp;M$2,'anno-2016'!$C:$C,1,FALSE)),"",1)</f>
        <v/>
      </c>
      <c r="N363" t="str">
        <f>IF(ISNA(VLOOKUP($B363&amp;N$2,'anno-2016'!$C:$C,1,FALSE)),"",1)</f>
        <v/>
      </c>
      <c r="O363" t="str">
        <f>IF(ISNA(VLOOKUP($B363&amp;O$2,'anno-2016'!$C:$C,1,FALSE)),"",1)</f>
        <v/>
      </c>
      <c r="P363">
        <f t="shared" si="17"/>
        <v>1</v>
      </c>
    </row>
    <row r="364" spans="1:16">
      <c r="A364">
        <f t="shared" si="15"/>
        <v>1</v>
      </c>
      <c r="B364" t="str">
        <f t="shared" si="16"/>
        <v>BrafaglioliOmar</v>
      </c>
      <c r="C364" s="1" t="s">
        <v>1158</v>
      </c>
      <c r="D364" s="1" t="s">
        <v>458</v>
      </c>
      <c r="E364" s="8"/>
      <c r="F364" s="1"/>
      <c r="G364" s="1"/>
      <c r="H364" t="str">
        <f>IF(ISNA(VLOOKUP($B364&amp;H$2,'anno-2016'!$C:$C,1,FALSE)),"",1)</f>
        <v/>
      </c>
      <c r="I364" t="str">
        <f>IF(ISNA(VLOOKUP($B364&amp;I$2,'anno-2016'!$C:$C,1,FALSE)),"",1)</f>
        <v/>
      </c>
      <c r="J364" t="str">
        <f>IF(ISNA(VLOOKUP($B364&amp;J$2,'anno-2016'!$C:$C,1,FALSE)),"",1)</f>
        <v/>
      </c>
      <c r="K364">
        <f>IF(ISNA(VLOOKUP($B364&amp;K$2,'anno-2016'!$C:$C,1,FALSE)),"",1)</f>
        <v>1</v>
      </c>
      <c r="L364" t="str">
        <f>IF(ISNA(VLOOKUP($B364&amp;L$2,'anno-2016'!$C:$C,1,FALSE)),"",1)</f>
        <v/>
      </c>
      <c r="M364" t="str">
        <f>IF(ISNA(VLOOKUP($B364&amp;M$2,'anno-2016'!$C:$C,1,FALSE)),"",1)</f>
        <v/>
      </c>
      <c r="N364" t="str">
        <f>IF(ISNA(VLOOKUP($B364&amp;N$2,'anno-2016'!$C:$C,1,FALSE)),"",1)</f>
        <v/>
      </c>
      <c r="O364" t="str">
        <f>IF(ISNA(VLOOKUP($B364&amp;O$2,'anno-2016'!$C:$C,1,FALSE)),"",1)</f>
        <v/>
      </c>
      <c r="P364">
        <f t="shared" si="17"/>
        <v>1</v>
      </c>
    </row>
    <row r="365" spans="1:16">
      <c r="A365">
        <f t="shared" si="15"/>
        <v>1</v>
      </c>
      <c r="B365" t="str">
        <f t="shared" si="16"/>
        <v>Buccimarco</v>
      </c>
      <c r="C365" s="1" t="s">
        <v>1159</v>
      </c>
      <c r="D365" s="1" t="s">
        <v>458</v>
      </c>
      <c r="E365" s="8"/>
      <c r="F365" s="1"/>
      <c r="G365" s="1"/>
      <c r="H365" t="str">
        <f>IF(ISNA(VLOOKUP($B365&amp;H$2,'anno-2016'!$C:$C,1,FALSE)),"",1)</f>
        <v/>
      </c>
      <c r="I365" t="str">
        <f>IF(ISNA(VLOOKUP($B365&amp;I$2,'anno-2016'!$C:$C,1,FALSE)),"",1)</f>
        <v/>
      </c>
      <c r="J365" t="str">
        <f>IF(ISNA(VLOOKUP($B365&amp;J$2,'anno-2016'!$C:$C,1,FALSE)),"",1)</f>
        <v/>
      </c>
      <c r="K365">
        <f>IF(ISNA(VLOOKUP($B365&amp;K$2,'anno-2016'!$C:$C,1,FALSE)),"",1)</f>
        <v>1</v>
      </c>
      <c r="L365" t="str">
        <f>IF(ISNA(VLOOKUP($B365&amp;L$2,'anno-2016'!$C:$C,1,FALSE)),"",1)</f>
        <v/>
      </c>
      <c r="M365" t="str">
        <f>IF(ISNA(VLOOKUP($B365&amp;M$2,'anno-2016'!$C:$C,1,FALSE)),"",1)</f>
        <v/>
      </c>
      <c r="N365" t="str">
        <f>IF(ISNA(VLOOKUP($B365&amp;N$2,'anno-2016'!$C:$C,1,FALSE)),"",1)</f>
        <v/>
      </c>
      <c r="O365" t="str">
        <f>IF(ISNA(VLOOKUP($B365&amp;O$2,'anno-2016'!$C:$C,1,FALSE)),"",1)</f>
        <v/>
      </c>
      <c r="P365">
        <f t="shared" si="17"/>
        <v>1</v>
      </c>
    </row>
    <row r="366" spans="1:16">
      <c r="A366">
        <f t="shared" si="15"/>
        <v>1</v>
      </c>
      <c r="B366" t="str">
        <f t="shared" si="16"/>
        <v>canutialberto</v>
      </c>
      <c r="C366" s="1" t="s">
        <v>1160</v>
      </c>
      <c r="D366" s="1" t="s">
        <v>1144</v>
      </c>
      <c r="E366" s="8">
        <v>7835355</v>
      </c>
      <c r="F366" s="1"/>
      <c r="G366" s="1"/>
      <c r="H366" t="str">
        <f>IF(ISNA(VLOOKUP($B366&amp;H$2,'anno-2016'!$C:$C,1,FALSE)),"",1)</f>
        <v/>
      </c>
      <c r="I366" t="str">
        <f>IF(ISNA(VLOOKUP($B366&amp;I$2,'anno-2016'!$C:$C,1,FALSE)),"",1)</f>
        <v/>
      </c>
      <c r="J366" t="str">
        <f>IF(ISNA(VLOOKUP($B366&amp;J$2,'anno-2016'!$C:$C,1,FALSE)),"",1)</f>
        <v/>
      </c>
      <c r="K366">
        <f>IF(ISNA(VLOOKUP($B366&amp;K$2,'anno-2016'!$C:$C,1,FALSE)),"",1)</f>
        <v>1</v>
      </c>
      <c r="L366" t="str">
        <f>IF(ISNA(VLOOKUP($B366&amp;L$2,'anno-2016'!$C:$C,1,FALSE)),"",1)</f>
        <v/>
      </c>
      <c r="M366" t="str">
        <f>IF(ISNA(VLOOKUP($B366&amp;M$2,'anno-2016'!$C:$C,1,FALSE)),"",1)</f>
        <v/>
      </c>
      <c r="N366" t="str">
        <f>IF(ISNA(VLOOKUP($B366&amp;N$2,'anno-2016'!$C:$C,1,FALSE)),"",1)</f>
        <v/>
      </c>
      <c r="O366" t="str">
        <f>IF(ISNA(VLOOKUP($B366&amp;O$2,'anno-2016'!$C:$C,1,FALSE)),"",1)</f>
        <v/>
      </c>
      <c r="P366">
        <f t="shared" si="17"/>
        <v>1</v>
      </c>
    </row>
    <row r="367" spans="1:16">
      <c r="A367">
        <f t="shared" si="15"/>
        <v>1</v>
      </c>
      <c r="B367" t="str">
        <f t="shared" si="16"/>
        <v>CappielloAchille</v>
      </c>
      <c r="C367" s="1" t="s">
        <v>1161</v>
      </c>
      <c r="D367" s="1" t="s">
        <v>458</v>
      </c>
      <c r="E367" s="8"/>
      <c r="F367" s="1"/>
      <c r="G367" s="1"/>
      <c r="H367" t="str">
        <f>IF(ISNA(VLOOKUP($B367&amp;H$2,'anno-2016'!$C:$C,1,FALSE)),"",1)</f>
        <v/>
      </c>
      <c r="I367" t="str">
        <f>IF(ISNA(VLOOKUP($B367&amp;I$2,'anno-2016'!$C:$C,1,FALSE)),"",1)</f>
        <v/>
      </c>
      <c r="J367" t="str">
        <f>IF(ISNA(VLOOKUP($B367&amp;J$2,'anno-2016'!$C:$C,1,FALSE)),"",1)</f>
        <v/>
      </c>
      <c r="K367">
        <f>IF(ISNA(VLOOKUP($B367&amp;K$2,'anno-2016'!$C:$C,1,FALSE)),"",1)</f>
        <v>1</v>
      </c>
      <c r="L367" t="str">
        <f>IF(ISNA(VLOOKUP($B367&amp;L$2,'anno-2016'!$C:$C,1,FALSE)),"",1)</f>
        <v/>
      </c>
      <c r="M367" t="str">
        <f>IF(ISNA(VLOOKUP($B367&amp;M$2,'anno-2016'!$C:$C,1,FALSE)),"",1)</f>
        <v/>
      </c>
      <c r="N367" t="str">
        <f>IF(ISNA(VLOOKUP($B367&amp;N$2,'anno-2016'!$C:$C,1,FALSE)),"",1)</f>
        <v/>
      </c>
      <c r="O367" t="str">
        <f>IF(ISNA(VLOOKUP($B367&amp;O$2,'anno-2016'!$C:$C,1,FALSE)),"",1)</f>
        <v/>
      </c>
      <c r="P367">
        <f t="shared" si="17"/>
        <v>1</v>
      </c>
    </row>
    <row r="368" spans="1:16">
      <c r="A368">
        <f t="shared" si="15"/>
        <v>1</v>
      </c>
      <c r="B368" t="str">
        <f t="shared" si="16"/>
        <v>casadeimarco</v>
      </c>
      <c r="C368" s="1" t="s">
        <v>1162</v>
      </c>
      <c r="D368" s="1" t="s">
        <v>1144</v>
      </c>
      <c r="E368" s="8">
        <v>7835340</v>
      </c>
      <c r="F368" s="1"/>
      <c r="G368" s="1"/>
      <c r="H368" t="str">
        <f>IF(ISNA(VLOOKUP($B368&amp;H$2,'anno-2016'!$C:$C,1,FALSE)),"",1)</f>
        <v/>
      </c>
      <c r="I368" t="str">
        <f>IF(ISNA(VLOOKUP($B368&amp;I$2,'anno-2016'!$C:$C,1,FALSE)),"",1)</f>
        <v/>
      </c>
      <c r="J368" t="str">
        <f>IF(ISNA(VLOOKUP($B368&amp;J$2,'anno-2016'!$C:$C,1,FALSE)),"",1)</f>
        <v/>
      </c>
      <c r="K368">
        <f>IF(ISNA(VLOOKUP($B368&amp;K$2,'anno-2016'!$C:$C,1,FALSE)),"",1)</f>
        <v>1</v>
      </c>
      <c r="L368" t="str">
        <f>IF(ISNA(VLOOKUP($B368&amp;L$2,'anno-2016'!$C:$C,1,FALSE)),"",1)</f>
        <v/>
      </c>
      <c r="M368" t="str">
        <f>IF(ISNA(VLOOKUP($B368&amp;M$2,'anno-2016'!$C:$C,1,FALSE)),"",1)</f>
        <v/>
      </c>
      <c r="N368" t="str">
        <f>IF(ISNA(VLOOKUP($B368&amp;N$2,'anno-2016'!$C:$C,1,FALSE)),"",1)</f>
        <v/>
      </c>
      <c r="O368" t="str">
        <f>IF(ISNA(VLOOKUP($B368&amp;O$2,'anno-2016'!$C:$C,1,FALSE)),"",1)</f>
        <v/>
      </c>
      <c r="P368">
        <f t="shared" si="17"/>
        <v>1</v>
      </c>
    </row>
    <row r="369" spans="1:16">
      <c r="A369">
        <f t="shared" si="15"/>
        <v>1</v>
      </c>
      <c r="B369" t="str">
        <f t="shared" si="16"/>
        <v>CascianaSalvatore</v>
      </c>
      <c r="C369" s="1" t="s">
        <v>1163</v>
      </c>
      <c r="D369" s="1" t="s">
        <v>458</v>
      </c>
      <c r="E369" s="8"/>
      <c r="F369" s="1"/>
      <c r="G369" s="1"/>
      <c r="H369" t="str">
        <f>IF(ISNA(VLOOKUP($B369&amp;H$2,'anno-2016'!$C:$C,1,FALSE)),"",1)</f>
        <v/>
      </c>
      <c r="I369" t="str">
        <f>IF(ISNA(VLOOKUP($B369&amp;I$2,'anno-2016'!$C:$C,1,FALSE)),"",1)</f>
        <v/>
      </c>
      <c r="J369" t="str">
        <f>IF(ISNA(VLOOKUP($B369&amp;J$2,'anno-2016'!$C:$C,1,FALSE)),"",1)</f>
        <v/>
      </c>
      <c r="K369">
        <f>IF(ISNA(VLOOKUP($B369&amp;K$2,'anno-2016'!$C:$C,1,FALSE)),"",1)</f>
        <v>1</v>
      </c>
      <c r="L369" t="str">
        <f>IF(ISNA(VLOOKUP($B369&amp;L$2,'anno-2016'!$C:$C,1,FALSE)),"",1)</f>
        <v/>
      </c>
      <c r="M369" t="str">
        <f>IF(ISNA(VLOOKUP($B369&amp;M$2,'anno-2016'!$C:$C,1,FALSE)),"",1)</f>
        <v/>
      </c>
      <c r="N369" t="str">
        <f>IF(ISNA(VLOOKUP($B369&amp;N$2,'anno-2016'!$C:$C,1,FALSE)),"",1)</f>
        <v/>
      </c>
      <c r="O369" t="str">
        <f>IF(ISNA(VLOOKUP($B369&amp;O$2,'anno-2016'!$C:$C,1,FALSE)),"",1)</f>
        <v/>
      </c>
      <c r="P369">
        <f t="shared" si="17"/>
        <v>1</v>
      </c>
    </row>
    <row r="370" spans="1:16">
      <c r="A370">
        <f t="shared" si="15"/>
        <v>1</v>
      </c>
      <c r="B370" t="str">
        <f t="shared" si="16"/>
        <v>castelligiuliani</v>
      </c>
      <c r="C370" s="1" t="s">
        <v>1164</v>
      </c>
      <c r="D370" s="1" t="s">
        <v>662</v>
      </c>
      <c r="E370" s="8">
        <v>1151</v>
      </c>
      <c r="F370" s="1"/>
      <c r="G370" s="1"/>
      <c r="H370" t="str">
        <f>IF(ISNA(VLOOKUP($B370&amp;H$2,'anno-2016'!$C:$C,1,FALSE)),"",1)</f>
        <v/>
      </c>
      <c r="I370" t="str">
        <f>IF(ISNA(VLOOKUP($B370&amp;I$2,'anno-2016'!$C:$C,1,FALSE)),"",1)</f>
        <v/>
      </c>
      <c r="J370" t="str">
        <f>IF(ISNA(VLOOKUP($B370&amp;J$2,'anno-2016'!$C:$C,1,FALSE)),"",1)</f>
        <v/>
      </c>
      <c r="K370">
        <f>IF(ISNA(VLOOKUP($B370&amp;K$2,'anno-2016'!$C:$C,1,FALSE)),"",1)</f>
        <v>1</v>
      </c>
      <c r="L370" t="str">
        <f>IF(ISNA(VLOOKUP($B370&amp;L$2,'anno-2016'!$C:$C,1,FALSE)),"",1)</f>
        <v/>
      </c>
      <c r="M370" t="str">
        <f>IF(ISNA(VLOOKUP($B370&amp;M$2,'anno-2016'!$C:$C,1,FALSE)),"",1)</f>
        <v/>
      </c>
      <c r="N370" t="str">
        <f>IF(ISNA(VLOOKUP($B370&amp;N$2,'anno-2016'!$C:$C,1,FALSE)),"",1)</f>
        <v/>
      </c>
      <c r="O370" t="str">
        <f>IF(ISNA(VLOOKUP($B370&amp;O$2,'anno-2016'!$C:$C,1,FALSE)),"",1)</f>
        <v/>
      </c>
      <c r="P370">
        <f t="shared" si="17"/>
        <v>1</v>
      </c>
    </row>
    <row r="371" spans="1:16">
      <c r="A371">
        <f t="shared" si="15"/>
        <v>1</v>
      </c>
      <c r="B371" t="str">
        <f t="shared" si="16"/>
        <v>CerioniAlessandro</v>
      </c>
      <c r="C371" s="1" t="s">
        <v>1165</v>
      </c>
      <c r="D371" s="1" t="s">
        <v>458</v>
      </c>
      <c r="E371" s="8"/>
      <c r="F371" s="1"/>
      <c r="G371" s="1"/>
      <c r="H371" t="str">
        <f>IF(ISNA(VLOOKUP($B371&amp;H$2,'anno-2016'!$C:$C,1,FALSE)),"",1)</f>
        <v/>
      </c>
      <c r="I371" t="str">
        <f>IF(ISNA(VLOOKUP($B371&amp;I$2,'anno-2016'!$C:$C,1,FALSE)),"",1)</f>
        <v/>
      </c>
      <c r="J371" t="str">
        <f>IF(ISNA(VLOOKUP($B371&amp;J$2,'anno-2016'!$C:$C,1,FALSE)),"",1)</f>
        <v/>
      </c>
      <c r="K371">
        <f>IF(ISNA(VLOOKUP($B371&amp;K$2,'anno-2016'!$C:$C,1,FALSE)),"",1)</f>
        <v>1</v>
      </c>
      <c r="L371" t="str">
        <f>IF(ISNA(VLOOKUP($B371&amp;L$2,'anno-2016'!$C:$C,1,FALSE)),"",1)</f>
        <v/>
      </c>
      <c r="M371" t="str">
        <f>IF(ISNA(VLOOKUP($B371&amp;M$2,'anno-2016'!$C:$C,1,FALSE)),"",1)</f>
        <v/>
      </c>
      <c r="N371" t="str">
        <f>IF(ISNA(VLOOKUP($B371&amp;N$2,'anno-2016'!$C:$C,1,FALSE)),"",1)</f>
        <v/>
      </c>
      <c r="O371" t="str">
        <f>IF(ISNA(VLOOKUP($B371&amp;O$2,'anno-2016'!$C:$C,1,FALSE)),"",1)</f>
        <v/>
      </c>
      <c r="P371">
        <f t="shared" si="17"/>
        <v>1</v>
      </c>
    </row>
    <row r="372" spans="1:16">
      <c r="A372">
        <f t="shared" si="15"/>
        <v>1</v>
      </c>
      <c r="B372" t="str">
        <f t="shared" si="16"/>
        <v>cervionialessandro</v>
      </c>
      <c r="C372" s="1" t="s">
        <v>1166</v>
      </c>
      <c r="D372" s="1" t="s">
        <v>646</v>
      </c>
      <c r="E372" s="8"/>
      <c r="F372" s="1"/>
      <c r="G372" s="1"/>
      <c r="H372" t="str">
        <f>IF(ISNA(VLOOKUP($B372&amp;H$2,'anno-2016'!$C:$C,1,FALSE)),"",1)</f>
        <v/>
      </c>
      <c r="I372" t="str">
        <f>IF(ISNA(VLOOKUP($B372&amp;I$2,'anno-2016'!$C:$C,1,FALSE)),"",1)</f>
        <v/>
      </c>
      <c r="J372" t="str">
        <f>IF(ISNA(VLOOKUP($B372&amp;J$2,'anno-2016'!$C:$C,1,FALSE)),"",1)</f>
        <v/>
      </c>
      <c r="K372">
        <f>IF(ISNA(VLOOKUP($B372&amp;K$2,'anno-2016'!$C:$C,1,FALSE)),"",1)</f>
        <v>1</v>
      </c>
      <c r="L372" t="str">
        <f>IF(ISNA(VLOOKUP($B372&amp;L$2,'anno-2016'!$C:$C,1,FALSE)),"",1)</f>
        <v/>
      </c>
      <c r="M372" t="str">
        <f>IF(ISNA(VLOOKUP($B372&amp;M$2,'anno-2016'!$C:$C,1,FALSE)),"",1)</f>
        <v/>
      </c>
      <c r="N372" t="str">
        <f>IF(ISNA(VLOOKUP($B372&amp;N$2,'anno-2016'!$C:$C,1,FALSE)),"",1)</f>
        <v/>
      </c>
      <c r="O372" t="str">
        <f>IF(ISNA(VLOOKUP($B372&amp;O$2,'anno-2016'!$C:$C,1,FALSE)),"",1)</f>
        <v/>
      </c>
      <c r="P372">
        <f t="shared" si="17"/>
        <v>1</v>
      </c>
    </row>
    <row r="373" spans="1:16">
      <c r="A373">
        <f t="shared" si="15"/>
        <v>1</v>
      </c>
      <c r="B373" t="str">
        <f t="shared" si="16"/>
        <v>FaggioliniEmiliano</v>
      </c>
      <c r="C373" s="1" t="s">
        <v>1167</v>
      </c>
      <c r="D373" s="1" t="s">
        <v>458</v>
      </c>
      <c r="E373" s="8"/>
      <c r="F373" s="1"/>
      <c r="G373" s="1"/>
      <c r="H373" t="str">
        <f>IF(ISNA(VLOOKUP($B373&amp;H$2,'anno-2016'!$C:$C,1,FALSE)),"",1)</f>
        <v/>
      </c>
      <c r="I373" t="str">
        <f>IF(ISNA(VLOOKUP($B373&amp;I$2,'anno-2016'!$C:$C,1,FALSE)),"",1)</f>
        <v/>
      </c>
      <c r="J373" t="str">
        <f>IF(ISNA(VLOOKUP($B373&amp;J$2,'anno-2016'!$C:$C,1,FALSE)),"",1)</f>
        <v/>
      </c>
      <c r="K373">
        <f>IF(ISNA(VLOOKUP($B373&amp;K$2,'anno-2016'!$C:$C,1,FALSE)),"",1)</f>
        <v>1</v>
      </c>
      <c r="L373" t="str">
        <f>IF(ISNA(VLOOKUP($B373&amp;L$2,'anno-2016'!$C:$C,1,FALSE)),"",1)</f>
        <v/>
      </c>
      <c r="M373" t="str">
        <f>IF(ISNA(VLOOKUP($B373&amp;M$2,'anno-2016'!$C:$C,1,FALSE)),"",1)</f>
        <v/>
      </c>
      <c r="N373" t="str">
        <f>IF(ISNA(VLOOKUP($B373&amp;N$2,'anno-2016'!$C:$C,1,FALSE)),"",1)</f>
        <v/>
      </c>
      <c r="O373" t="str">
        <f>IF(ISNA(VLOOKUP($B373&amp;O$2,'anno-2016'!$C:$C,1,FALSE)),"",1)</f>
        <v/>
      </c>
      <c r="P373">
        <f t="shared" si="17"/>
        <v>1</v>
      </c>
    </row>
    <row r="374" spans="1:16">
      <c r="A374">
        <f t="shared" si="15"/>
        <v>1</v>
      </c>
      <c r="B374" t="str">
        <f t="shared" si="16"/>
        <v>FalleriFabrizio</v>
      </c>
      <c r="C374" s="1" t="s">
        <v>1168</v>
      </c>
      <c r="D374" s="1" t="s">
        <v>458</v>
      </c>
      <c r="E374" s="8"/>
      <c r="F374" s="1"/>
      <c r="G374" s="1"/>
      <c r="H374" t="str">
        <f>IF(ISNA(VLOOKUP($B374&amp;H$2,'anno-2016'!$C:$C,1,FALSE)),"",1)</f>
        <v/>
      </c>
      <c r="I374" t="str">
        <f>IF(ISNA(VLOOKUP($B374&amp;I$2,'anno-2016'!$C:$C,1,FALSE)),"",1)</f>
        <v/>
      </c>
      <c r="J374" t="str">
        <f>IF(ISNA(VLOOKUP($B374&amp;J$2,'anno-2016'!$C:$C,1,FALSE)),"",1)</f>
        <v/>
      </c>
      <c r="K374">
        <f>IF(ISNA(VLOOKUP($B374&amp;K$2,'anno-2016'!$C:$C,1,FALSE)),"",1)</f>
        <v>1</v>
      </c>
      <c r="L374" t="str">
        <f>IF(ISNA(VLOOKUP($B374&amp;L$2,'anno-2016'!$C:$C,1,FALSE)),"",1)</f>
        <v/>
      </c>
      <c r="M374" t="str">
        <f>IF(ISNA(VLOOKUP($B374&amp;M$2,'anno-2016'!$C:$C,1,FALSE)),"",1)</f>
        <v/>
      </c>
      <c r="N374" t="str">
        <f>IF(ISNA(VLOOKUP($B374&amp;N$2,'anno-2016'!$C:$C,1,FALSE)),"",1)</f>
        <v/>
      </c>
      <c r="O374" t="str">
        <f>IF(ISNA(VLOOKUP($B374&amp;O$2,'anno-2016'!$C:$C,1,FALSE)),"",1)</f>
        <v/>
      </c>
      <c r="P374">
        <f t="shared" si="17"/>
        <v>1</v>
      </c>
    </row>
    <row r="375" spans="1:16">
      <c r="A375">
        <f t="shared" si="15"/>
        <v>1</v>
      </c>
      <c r="B375" t="str">
        <f t="shared" si="16"/>
        <v>ferraiuolofabio</v>
      </c>
      <c r="C375" s="1" t="s">
        <v>1169</v>
      </c>
      <c r="D375" s="5" t="s">
        <v>466</v>
      </c>
      <c r="E375" s="8" t="s">
        <v>1021</v>
      </c>
      <c r="F375" s="1"/>
      <c r="G375" s="1"/>
      <c r="H375" t="str">
        <f>IF(ISNA(VLOOKUP($B375&amp;H$2,'anno-2016'!$C:$C,1,FALSE)),"",1)</f>
        <v/>
      </c>
      <c r="I375" t="str">
        <f>IF(ISNA(VLOOKUP($B375&amp;I$2,'anno-2016'!$C:$C,1,FALSE)),"",1)</f>
        <v/>
      </c>
      <c r="J375" t="str">
        <f>IF(ISNA(VLOOKUP($B375&amp;J$2,'anno-2016'!$C:$C,1,FALSE)),"",1)</f>
        <v/>
      </c>
      <c r="K375">
        <f>IF(ISNA(VLOOKUP($B375&amp;K$2,'anno-2016'!$C:$C,1,FALSE)),"",1)</f>
        <v>1</v>
      </c>
      <c r="L375" t="str">
        <f>IF(ISNA(VLOOKUP($B375&amp;L$2,'anno-2016'!$C:$C,1,FALSE)),"",1)</f>
        <v/>
      </c>
      <c r="M375" t="str">
        <f>IF(ISNA(VLOOKUP($B375&amp;M$2,'anno-2016'!$C:$C,1,FALSE)),"",1)</f>
        <v/>
      </c>
      <c r="N375" t="str">
        <f>IF(ISNA(VLOOKUP($B375&amp;N$2,'anno-2016'!$C:$C,1,FALSE)),"",1)</f>
        <v/>
      </c>
      <c r="O375" t="str">
        <f>IF(ISNA(VLOOKUP($B375&amp;O$2,'anno-2016'!$C:$C,1,FALSE)),"",1)</f>
        <v/>
      </c>
      <c r="P375">
        <f t="shared" si="17"/>
        <v>1</v>
      </c>
    </row>
    <row r="376" spans="1:16">
      <c r="A376">
        <f t="shared" si="15"/>
        <v>1</v>
      </c>
      <c r="B376" t="str">
        <f t="shared" si="16"/>
        <v>ficherasaverio</v>
      </c>
      <c r="C376" s="1" t="s">
        <v>1170</v>
      </c>
      <c r="D376" s="1" t="s">
        <v>463</v>
      </c>
      <c r="E376" s="8">
        <v>161092471</v>
      </c>
      <c r="F376" s="1"/>
      <c r="G376" s="1"/>
      <c r="H376" t="str">
        <f>IF(ISNA(VLOOKUP($B376&amp;H$2,'anno-2016'!$C:$C,1,FALSE)),"",1)</f>
        <v/>
      </c>
      <c r="I376" t="str">
        <f>IF(ISNA(VLOOKUP($B376&amp;I$2,'anno-2016'!$C:$C,1,FALSE)),"",1)</f>
        <v/>
      </c>
      <c r="J376" t="str">
        <f>IF(ISNA(VLOOKUP($B376&amp;J$2,'anno-2016'!$C:$C,1,FALSE)),"",1)</f>
        <v/>
      </c>
      <c r="K376">
        <f>IF(ISNA(VLOOKUP($B376&amp;K$2,'anno-2016'!$C:$C,1,FALSE)),"",1)</f>
        <v>1</v>
      </c>
      <c r="L376" t="str">
        <f>IF(ISNA(VLOOKUP($B376&amp;L$2,'anno-2016'!$C:$C,1,FALSE)),"",1)</f>
        <v/>
      </c>
      <c r="M376" t="str">
        <f>IF(ISNA(VLOOKUP($B376&amp;M$2,'anno-2016'!$C:$C,1,FALSE)),"",1)</f>
        <v/>
      </c>
      <c r="N376" t="str">
        <f>IF(ISNA(VLOOKUP($B376&amp;N$2,'anno-2016'!$C:$C,1,FALSE)),"",1)</f>
        <v/>
      </c>
      <c r="O376" t="str">
        <f>IF(ISNA(VLOOKUP($B376&amp;O$2,'anno-2016'!$C:$C,1,FALSE)),"",1)</f>
        <v/>
      </c>
      <c r="P376">
        <f t="shared" si="17"/>
        <v>1</v>
      </c>
    </row>
    <row r="377" spans="1:16">
      <c r="A377">
        <f t="shared" si="15"/>
        <v>1</v>
      </c>
      <c r="B377" t="str">
        <f t="shared" si="16"/>
        <v>FrattiniGabriele</v>
      </c>
      <c r="C377" s="1" t="s">
        <v>1171</v>
      </c>
      <c r="D377" s="1" t="s">
        <v>458</v>
      </c>
      <c r="E377" s="8"/>
      <c r="F377" s="1"/>
      <c r="G377" s="1"/>
      <c r="H377" t="str">
        <f>IF(ISNA(VLOOKUP($B377&amp;H$2,'anno-2016'!$C:$C,1,FALSE)),"",1)</f>
        <v/>
      </c>
      <c r="I377" t="str">
        <f>IF(ISNA(VLOOKUP($B377&amp;I$2,'anno-2016'!$C:$C,1,FALSE)),"",1)</f>
        <v/>
      </c>
      <c r="J377" t="str">
        <f>IF(ISNA(VLOOKUP($B377&amp;J$2,'anno-2016'!$C:$C,1,FALSE)),"",1)</f>
        <v/>
      </c>
      <c r="K377">
        <f>IF(ISNA(VLOOKUP($B377&amp;K$2,'anno-2016'!$C:$C,1,FALSE)),"",1)</f>
        <v>1</v>
      </c>
      <c r="L377" t="str">
        <f>IF(ISNA(VLOOKUP($B377&amp;L$2,'anno-2016'!$C:$C,1,FALSE)),"",1)</f>
        <v/>
      </c>
      <c r="M377" t="str">
        <f>IF(ISNA(VLOOKUP($B377&amp;M$2,'anno-2016'!$C:$C,1,FALSE)),"",1)</f>
        <v/>
      </c>
      <c r="N377" t="str">
        <f>IF(ISNA(VLOOKUP($B377&amp;N$2,'anno-2016'!$C:$C,1,FALSE)),"",1)</f>
        <v/>
      </c>
      <c r="O377" t="str">
        <f>IF(ISNA(VLOOKUP($B377&amp;O$2,'anno-2016'!$C:$C,1,FALSE)),"",1)</f>
        <v/>
      </c>
      <c r="P377">
        <f t="shared" si="17"/>
        <v>1</v>
      </c>
    </row>
    <row r="378" spans="1:16">
      <c r="A378">
        <f t="shared" si="15"/>
        <v>1</v>
      </c>
      <c r="B378" t="str">
        <f t="shared" si="16"/>
        <v>garbugligiovanni</v>
      </c>
      <c r="C378" s="1" t="s">
        <v>1172</v>
      </c>
      <c r="D378" s="5" t="s">
        <v>468</v>
      </c>
      <c r="E378" s="8"/>
      <c r="F378" s="1"/>
      <c r="G378" s="1"/>
      <c r="H378" t="str">
        <f>IF(ISNA(VLOOKUP($B378&amp;H$2,'anno-2016'!$C:$C,1,FALSE)),"",1)</f>
        <v/>
      </c>
      <c r="I378" t="str">
        <f>IF(ISNA(VLOOKUP($B378&amp;I$2,'anno-2016'!$C:$C,1,FALSE)),"",1)</f>
        <v/>
      </c>
      <c r="J378" t="str">
        <f>IF(ISNA(VLOOKUP($B378&amp;J$2,'anno-2016'!$C:$C,1,FALSE)),"",1)</f>
        <v/>
      </c>
      <c r="K378">
        <f>IF(ISNA(VLOOKUP($B378&amp;K$2,'anno-2016'!$C:$C,1,FALSE)),"",1)</f>
        <v>1</v>
      </c>
      <c r="L378" t="str">
        <f>IF(ISNA(VLOOKUP($B378&amp;L$2,'anno-2016'!$C:$C,1,FALSE)),"",1)</f>
        <v/>
      </c>
      <c r="M378" t="str">
        <f>IF(ISNA(VLOOKUP($B378&amp;M$2,'anno-2016'!$C:$C,1,FALSE)),"",1)</f>
        <v/>
      </c>
      <c r="N378" t="str">
        <f>IF(ISNA(VLOOKUP($B378&amp;N$2,'anno-2016'!$C:$C,1,FALSE)),"",1)</f>
        <v/>
      </c>
      <c r="O378" t="str">
        <f>IF(ISNA(VLOOKUP($B378&amp;O$2,'anno-2016'!$C:$C,1,FALSE)),"",1)</f>
        <v/>
      </c>
      <c r="P378">
        <f t="shared" si="17"/>
        <v>1</v>
      </c>
    </row>
    <row r="379" spans="1:16">
      <c r="A379">
        <f t="shared" si="15"/>
        <v>1</v>
      </c>
      <c r="B379" t="str">
        <f t="shared" si="16"/>
        <v>GiannessiSettimio</v>
      </c>
      <c r="C379" s="1" t="s">
        <v>1173</v>
      </c>
      <c r="D379" s="1" t="s">
        <v>458</v>
      </c>
      <c r="E379" s="8"/>
      <c r="F379" s="1"/>
      <c r="G379" s="1"/>
      <c r="H379" t="str">
        <f>IF(ISNA(VLOOKUP($B379&amp;H$2,'anno-2016'!$C:$C,1,FALSE)),"",1)</f>
        <v/>
      </c>
      <c r="I379" t="str">
        <f>IF(ISNA(VLOOKUP($B379&amp;I$2,'anno-2016'!$C:$C,1,FALSE)),"",1)</f>
        <v/>
      </c>
      <c r="J379" t="str">
        <f>IF(ISNA(VLOOKUP($B379&amp;J$2,'anno-2016'!$C:$C,1,FALSE)),"",1)</f>
        <v/>
      </c>
      <c r="K379">
        <f>IF(ISNA(VLOOKUP($B379&amp;K$2,'anno-2016'!$C:$C,1,FALSE)),"",1)</f>
        <v>1</v>
      </c>
      <c r="L379" t="str">
        <f>IF(ISNA(VLOOKUP($B379&amp;L$2,'anno-2016'!$C:$C,1,FALSE)),"",1)</f>
        <v/>
      </c>
      <c r="M379" t="str">
        <f>IF(ISNA(VLOOKUP($B379&amp;M$2,'anno-2016'!$C:$C,1,FALSE)),"",1)</f>
        <v/>
      </c>
      <c r="N379" t="str">
        <f>IF(ISNA(VLOOKUP($B379&amp;N$2,'anno-2016'!$C:$C,1,FALSE)),"",1)</f>
        <v/>
      </c>
      <c r="O379" t="str">
        <f>IF(ISNA(VLOOKUP($B379&amp;O$2,'anno-2016'!$C:$C,1,FALSE)),"",1)</f>
        <v/>
      </c>
      <c r="P379">
        <f t="shared" si="17"/>
        <v>1</v>
      </c>
    </row>
    <row r="380" spans="1:16">
      <c r="A380">
        <f t="shared" si="15"/>
        <v>1</v>
      </c>
      <c r="B380" t="str">
        <f t="shared" si="16"/>
        <v>giardifabio</v>
      </c>
      <c r="C380" s="1" t="s">
        <v>1174</v>
      </c>
      <c r="D380" s="1" t="s">
        <v>1145</v>
      </c>
      <c r="E380" s="8">
        <v>651</v>
      </c>
      <c r="F380" s="1"/>
      <c r="G380" s="1"/>
      <c r="H380" t="str">
        <f>IF(ISNA(VLOOKUP($B380&amp;H$2,'anno-2016'!$C:$C,1,FALSE)),"",1)</f>
        <v/>
      </c>
      <c r="I380" t="str">
        <f>IF(ISNA(VLOOKUP($B380&amp;I$2,'anno-2016'!$C:$C,1,FALSE)),"",1)</f>
        <v/>
      </c>
      <c r="J380" t="str">
        <f>IF(ISNA(VLOOKUP($B380&amp;J$2,'anno-2016'!$C:$C,1,FALSE)),"",1)</f>
        <v/>
      </c>
      <c r="K380">
        <f>IF(ISNA(VLOOKUP($B380&amp;K$2,'anno-2016'!$C:$C,1,FALSE)),"",1)</f>
        <v>1</v>
      </c>
      <c r="L380" t="str">
        <f>IF(ISNA(VLOOKUP($B380&amp;L$2,'anno-2016'!$C:$C,1,FALSE)),"",1)</f>
        <v/>
      </c>
      <c r="M380" t="str">
        <f>IF(ISNA(VLOOKUP($B380&amp;M$2,'anno-2016'!$C:$C,1,FALSE)),"",1)</f>
        <v/>
      </c>
      <c r="N380" t="str">
        <f>IF(ISNA(VLOOKUP($B380&amp;N$2,'anno-2016'!$C:$C,1,FALSE)),"",1)</f>
        <v/>
      </c>
      <c r="O380" t="str">
        <f>IF(ISNA(VLOOKUP($B380&amp;O$2,'anno-2016'!$C:$C,1,FALSE)),"",1)</f>
        <v/>
      </c>
      <c r="P380">
        <f t="shared" si="17"/>
        <v>1</v>
      </c>
    </row>
    <row r="381" spans="1:16">
      <c r="A381">
        <f t="shared" si="15"/>
        <v>1</v>
      </c>
      <c r="B381" t="str">
        <f t="shared" si="16"/>
        <v>GorgoliniGiuliano</v>
      </c>
      <c r="C381" s="1" t="s">
        <v>1175</v>
      </c>
      <c r="D381" s="1" t="s">
        <v>458</v>
      </c>
      <c r="E381" s="8"/>
      <c r="F381" s="1"/>
      <c r="G381" s="1"/>
      <c r="H381" t="str">
        <f>IF(ISNA(VLOOKUP($B381&amp;H$2,'anno-2016'!$C:$C,1,FALSE)),"",1)</f>
        <v/>
      </c>
      <c r="I381" t="str">
        <f>IF(ISNA(VLOOKUP($B381&amp;I$2,'anno-2016'!$C:$C,1,FALSE)),"",1)</f>
        <v/>
      </c>
      <c r="J381" t="str">
        <f>IF(ISNA(VLOOKUP($B381&amp;J$2,'anno-2016'!$C:$C,1,FALSE)),"",1)</f>
        <v/>
      </c>
      <c r="K381">
        <f>IF(ISNA(VLOOKUP($B381&amp;K$2,'anno-2016'!$C:$C,1,FALSE)),"",1)</f>
        <v>1</v>
      </c>
      <c r="L381" t="str">
        <f>IF(ISNA(VLOOKUP($B381&amp;L$2,'anno-2016'!$C:$C,1,FALSE)),"",1)</f>
        <v/>
      </c>
      <c r="M381" t="str">
        <f>IF(ISNA(VLOOKUP($B381&amp;M$2,'anno-2016'!$C:$C,1,FALSE)),"",1)</f>
        <v/>
      </c>
      <c r="N381" t="str">
        <f>IF(ISNA(VLOOKUP($B381&amp;N$2,'anno-2016'!$C:$C,1,FALSE)),"",1)</f>
        <v/>
      </c>
      <c r="O381" t="str">
        <f>IF(ISNA(VLOOKUP($B381&amp;O$2,'anno-2016'!$C:$C,1,FALSE)),"",1)</f>
        <v/>
      </c>
      <c r="P381">
        <f t="shared" si="17"/>
        <v>1</v>
      </c>
    </row>
    <row r="382" spans="1:16">
      <c r="A382">
        <f t="shared" si="15"/>
        <v>1</v>
      </c>
      <c r="B382" t="str">
        <f t="shared" si="16"/>
        <v>guidimassimiliano</v>
      </c>
      <c r="C382" s="1" t="s">
        <v>1176</v>
      </c>
      <c r="D382" s="1" t="s">
        <v>463</v>
      </c>
      <c r="E382" s="8">
        <v>161092466</v>
      </c>
      <c r="F382" s="1"/>
      <c r="G382" s="1"/>
      <c r="H382" t="str">
        <f>IF(ISNA(VLOOKUP($B382&amp;H$2,'anno-2016'!$C:$C,1,FALSE)),"",1)</f>
        <v/>
      </c>
      <c r="I382" t="str">
        <f>IF(ISNA(VLOOKUP($B382&amp;I$2,'anno-2016'!$C:$C,1,FALSE)),"",1)</f>
        <v/>
      </c>
      <c r="J382" t="str">
        <f>IF(ISNA(VLOOKUP($B382&amp;J$2,'anno-2016'!$C:$C,1,FALSE)),"",1)</f>
        <v/>
      </c>
      <c r="K382">
        <f>IF(ISNA(VLOOKUP($B382&amp;K$2,'anno-2016'!$C:$C,1,FALSE)),"",1)</f>
        <v>1</v>
      </c>
      <c r="L382" t="str">
        <f>IF(ISNA(VLOOKUP($B382&amp;L$2,'anno-2016'!$C:$C,1,FALSE)),"",1)</f>
        <v/>
      </c>
      <c r="M382" t="str">
        <f>IF(ISNA(VLOOKUP($B382&amp;M$2,'anno-2016'!$C:$C,1,FALSE)),"",1)</f>
        <v/>
      </c>
      <c r="N382" t="str">
        <f>IF(ISNA(VLOOKUP($B382&amp;N$2,'anno-2016'!$C:$C,1,FALSE)),"",1)</f>
        <v/>
      </c>
      <c r="O382" t="str">
        <f>IF(ISNA(VLOOKUP($B382&amp;O$2,'anno-2016'!$C:$C,1,FALSE)),"",1)</f>
        <v/>
      </c>
      <c r="P382">
        <f t="shared" si="17"/>
        <v>1</v>
      </c>
    </row>
    <row r="383" spans="1:16">
      <c r="A383">
        <f t="shared" si="15"/>
        <v>1</v>
      </c>
      <c r="B383" t="str">
        <f t="shared" si="16"/>
        <v>LaniAlessandro</v>
      </c>
      <c r="C383" s="1" t="s">
        <v>1177</v>
      </c>
      <c r="D383" s="1" t="s">
        <v>458</v>
      </c>
      <c r="E383" s="8"/>
      <c r="F383" s="1"/>
      <c r="G383" s="1"/>
      <c r="H383" t="str">
        <f>IF(ISNA(VLOOKUP($B383&amp;H$2,'anno-2016'!$C:$C,1,FALSE)),"",1)</f>
        <v/>
      </c>
      <c r="I383" t="str">
        <f>IF(ISNA(VLOOKUP($B383&amp;I$2,'anno-2016'!$C:$C,1,FALSE)),"",1)</f>
        <v/>
      </c>
      <c r="J383" t="str">
        <f>IF(ISNA(VLOOKUP($B383&amp;J$2,'anno-2016'!$C:$C,1,FALSE)),"",1)</f>
        <v/>
      </c>
      <c r="K383">
        <f>IF(ISNA(VLOOKUP($B383&amp;K$2,'anno-2016'!$C:$C,1,FALSE)),"",1)</f>
        <v>1</v>
      </c>
      <c r="L383" t="str">
        <f>IF(ISNA(VLOOKUP($B383&amp;L$2,'anno-2016'!$C:$C,1,FALSE)),"",1)</f>
        <v/>
      </c>
      <c r="M383" t="str">
        <f>IF(ISNA(VLOOKUP($B383&amp;M$2,'anno-2016'!$C:$C,1,FALSE)),"",1)</f>
        <v/>
      </c>
      <c r="N383" t="str">
        <f>IF(ISNA(VLOOKUP($B383&amp;N$2,'anno-2016'!$C:$C,1,FALSE)),"",1)</f>
        <v/>
      </c>
      <c r="O383" t="str">
        <f>IF(ISNA(VLOOKUP($B383&amp;O$2,'anno-2016'!$C:$C,1,FALSE)),"",1)</f>
        <v/>
      </c>
      <c r="P383">
        <f t="shared" si="17"/>
        <v>1</v>
      </c>
    </row>
    <row r="384" spans="1:16">
      <c r="A384">
        <f t="shared" si="15"/>
        <v>1</v>
      </c>
      <c r="B384" t="str">
        <f t="shared" si="16"/>
        <v>LaniRoberto</v>
      </c>
      <c r="C384" s="1" t="s">
        <v>1178</v>
      </c>
      <c r="D384" s="1" t="s">
        <v>458</v>
      </c>
      <c r="E384" s="8"/>
      <c r="F384" s="1"/>
      <c r="G384" s="1"/>
      <c r="H384" t="str">
        <f>IF(ISNA(VLOOKUP($B384&amp;H$2,'anno-2016'!$C:$C,1,FALSE)),"",1)</f>
        <v/>
      </c>
      <c r="I384" t="str">
        <f>IF(ISNA(VLOOKUP($B384&amp;I$2,'anno-2016'!$C:$C,1,FALSE)),"",1)</f>
        <v/>
      </c>
      <c r="J384" t="str">
        <f>IF(ISNA(VLOOKUP($B384&amp;J$2,'anno-2016'!$C:$C,1,FALSE)),"",1)</f>
        <v/>
      </c>
      <c r="K384">
        <f>IF(ISNA(VLOOKUP($B384&amp;K$2,'anno-2016'!$C:$C,1,FALSE)),"",1)</f>
        <v>1</v>
      </c>
      <c r="L384" t="str">
        <f>IF(ISNA(VLOOKUP($B384&amp;L$2,'anno-2016'!$C:$C,1,FALSE)),"",1)</f>
        <v/>
      </c>
      <c r="M384" t="str">
        <f>IF(ISNA(VLOOKUP($B384&amp;M$2,'anno-2016'!$C:$C,1,FALSE)),"",1)</f>
        <v/>
      </c>
      <c r="N384" t="str">
        <f>IF(ISNA(VLOOKUP($B384&amp;N$2,'anno-2016'!$C:$C,1,FALSE)),"",1)</f>
        <v/>
      </c>
      <c r="O384" t="str">
        <f>IF(ISNA(VLOOKUP($B384&amp;O$2,'anno-2016'!$C:$C,1,FALSE)),"",1)</f>
        <v/>
      </c>
      <c r="P384">
        <f t="shared" si="17"/>
        <v>1</v>
      </c>
    </row>
    <row r="385" spans="1:16">
      <c r="A385">
        <f t="shared" si="15"/>
        <v>1</v>
      </c>
      <c r="B385" t="str">
        <f t="shared" si="16"/>
        <v>LittiAngelo</v>
      </c>
      <c r="C385" s="1" t="s">
        <v>1179</v>
      </c>
      <c r="D385" s="1" t="s">
        <v>458</v>
      </c>
      <c r="E385" s="8"/>
      <c r="F385" s="1"/>
      <c r="G385" s="1"/>
      <c r="H385" t="str">
        <f>IF(ISNA(VLOOKUP($B385&amp;H$2,'anno-2016'!$C:$C,1,FALSE)),"",1)</f>
        <v/>
      </c>
      <c r="I385" t="str">
        <f>IF(ISNA(VLOOKUP($B385&amp;I$2,'anno-2016'!$C:$C,1,FALSE)),"",1)</f>
        <v/>
      </c>
      <c r="J385" t="str">
        <f>IF(ISNA(VLOOKUP($B385&amp;J$2,'anno-2016'!$C:$C,1,FALSE)),"",1)</f>
        <v/>
      </c>
      <c r="K385">
        <f>IF(ISNA(VLOOKUP($B385&amp;K$2,'anno-2016'!$C:$C,1,FALSE)),"",1)</f>
        <v>1</v>
      </c>
      <c r="L385" t="str">
        <f>IF(ISNA(VLOOKUP($B385&amp;L$2,'anno-2016'!$C:$C,1,FALSE)),"",1)</f>
        <v/>
      </c>
      <c r="M385" t="str">
        <f>IF(ISNA(VLOOKUP($B385&amp;M$2,'anno-2016'!$C:$C,1,FALSE)),"",1)</f>
        <v/>
      </c>
      <c r="N385" t="str">
        <f>IF(ISNA(VLOOKUP($B385&amp;N$2,'anno-2016'!$C:$C,1,FALSE)),"",1)</f>
        <v/>
      </c>
      <c r="O385" t="str">
        <f>IF(ISNA(VLOOKUP($B385&amp;O$2,'anno-2016'!$C:$C,1,FALSE)),"",1)</f>
        <v/>
      </c>
      <c r="P385">
        <f t="shared" si="17"/>
        <v>1</v>
      </c>
    </row>
    <row r="386" spans="1:16">
      <c r="A386">
        <f t="shared" si="15"/>
        <v>1</v>
      </c>
      <c r="B386" t="str">
        <f t="shared" si="16"/>
        <v>LonghiAngelo</v>
      </c>
      <c r="C386" s="1" t="s">
        <v>1180</v>
      </c>
      <c r="D386" s="1" t="s">
        <v>458</v>
      </c>
      <c r="E386" s="8"/>
      <c r="F386" s="1"/>
      <c r="G386" s="1"/>
      <c r="H386" t="str">
        <f>IF(ISNA(VLOOKUP($B386&amp;H$2,'anno-2016'!$C:$C,1,FALSE)),"",1)</f>
        <v/>
      </c>
      <c r="I386" t="str">
        <f>IF(ISNA(VLOOKUP($B386&amp;I$2,'anno-2016'!$C:$C,1,FALSE)),"",1)</f>
        <v/>
      </c>
      <c r="J386" t="str">
        <f>IF(ISNA(VLOOKUP($B386&amp;J$2,'anno-2016'!$C:$C,1,FALSE)),"",1)</f>
        <v/>
      </c>
      <c r="K386">
        <f>IF(ISNA(VLOOKUP($B386&amp;K$2,'anno-2016'!$C:$C,1,FALSE)),"",1)</f>
        <v>1</v>
      </c>
      <c r="L386" t="str">
        <f>IF(ISNA(VLOOKUP($B386&amp;L$2,'anno-2016'!$C:$C,1,FALSE)),"",1)</f>
        <v/>
      </c>
      <c r="M386" t="str">
        <f>IF(ISNA(VLOOKUP($B386&amp;M$2,'anno-2016'!$C:$C,1,FALSE)),"",1)</f>
        <v/>
      </c>
      <c r="N386" t="str">
        <f>IF(ISNA(VLOOKUP($B386&amp;N$2,'anno-2016'!$C:$C,1,FALSE)),"",1)</f>
        <v/>
      </c>
      <c r="O386" t="str">
        <f>IF(ISNA(VLOOKUP($B386&amp;O$2,'anno-2016'!$C:$C,1,FALSE)),"",1)</f>
        <v/>
      </c>
      <c r="P386">
        <f t="shared" si="17"/>
        <v>1</v>
      </c>
    </row>
    <row r="387" spans="1:16">
      <c r="A387">
        <f t="shared" ref="A387:A441" si="18">COUNTIF($C:$C,C387)</f>
        <v>1</v>
      </c>
      <c r="B387" t="str">
        <f t="shared" si="16"/>
        <v>ManciniGiancarlo</v>
      </c>
      <c r="C387" s="1" t="s">
        <v>1181</v>
      </c>
      <c r="D387" s="1" t="s">
        <v>467</v>
      </c>
      <c r="E387" s="8"/>
      <c r="F387" s="1"/>
      <c r="G387" s="1"/>
      <c r="H387" t="str">
        <f>IF(ISNA(VLOOKUP($B387&amp;H$2,'anno-2016'!$C:$C,1,FALSE)),"",1)</f>
        <v/>
      </c>
      <c r="I387" t="str">
        <f>IF(ISNA(VLOOKUP($B387&amp;I$2,'anno-2016'!$C:$C,1,FALSE)),"",1)</f>
        <v/>
      </c>
      <c r="J387" t="str">
        <f>IF(ISNA(VLOOKUP($B387&amp;J$2,'anno-2016'!$C:$C,1,FALSE)),"",1)</f>
        <v/>
      </c>
      <c r="K387">
        <f>IF(ISNA(VLOOKUP($B387&amp;K$2,'anno-2016'!$C:$C,1,FALSE)),"",1)</f>
        <v>1</v>
      </c>
      <c r="L387">
        <f>IF(ISNA(VLOOKUP($B387&amp;L$2,'anno-2016'!$C:$C,1,FALSE)),"",1)</f>
        <v>1</v>
      </c>
      <c r="M387" t="str">
        <f>IF(ISNA(VLOOKUP($B387&amp;M$2,'anno-2016'!$C:$C,1,FALSE)),"",1)</f>
        <v/>
      </c>
      <c r="N387" t="str">
        <f>IF(ISNA(VLOOKUP($B387&amp;N$2,'anno-2016'!$C:$C,1,FALSE)),"",1)</f>
        <v/>
      </c>
      <c r="O387" t="str">
        <f>IF(ISNA(VLOOKUP($B387&amp;O$2,'anno-2016'!$C:$C,1,FALSE)),"",1)</f>
        <v/>
      </c>
      <c r="P387">
        <f t="shared" ref="P387:P450" si="19">SUM(H387:O387)</f>
        <v>2</v>
      </c>
    </row>
    <row r="388" spans="1:16">
      <c r="A388">
        <f t="shared" si="18"/>
        <v>1</v>
      </c>
      <c r="B388" t="str">
        <f t="shared" ref="B388:B397" si="20">SUBSTITUTE($C388," ","")</f>
        <v>ManciniJacopo</v>
      </c>
      <c r="C388" s="1" t="s">
        <v>1182</v>
      </c>
      <c r="D388" s="1" t="s">
        <v>458</v>
      </c>
      <c r="E388" s="8"/>
      <c r="F388" s="1"/>
      <c r="G388" s="1"/>
      <c r="H388" t="str">
        <f>IF(ISNA(VLOOKUP($B388&amp;H$2,'anno-2016'!$C:$C,1,FALSE)),"",1)</f>
        <v/>
      </c>
      <c r="I388" t="str">
        <f>IF(ISNA(VLOOKUP($B388&amp;I$2,'anno-2016'!$C:$C,1,FALSE)),"",1)</f>
        <v/>
      </c>
      <c r="J388" t="str">
        <f>IF(ISNA(VLOOKUP($B388&amp;J$2,'anno-2016'!$C:$C,1,FALSE)),"",1)</f>
        <v/>
      </c>
      <c r="K388">
        <f>IF(ISNA(VLOOKUP($B388&amp;K$2,'anno-2016'!$C:$C,1,FALSE)),"",1)</f>
        <v>1</v>
      </c>
      <c r="L388" t="str">
        <f>IF(ISNA(VLOOKUP($B388&amp;L$2,'anno-2016'!$C:$C,1,FALSE)),"",1)</f>
        <v/>
      </c>
      <c r="M388" t="str">
        <f>IF(ISNA(VLOOKUP($B388&amp;M$2,'anno-2016'!$C:$C,1,FALSE)),"",1)</f>
        <v/>
      </c>
      <c r="N388" t="str">
        <f>IF(ISNA(VLOOKUP($B388&amp;N$2,'anno-2016'!$C:$C,1,FALSE)),"",1)</f>
        <v/>
      </c>
      <c r="O388" t="str">
        <f>IF(ISNA(VLOOKUP($B388&amp;O$2,'anno-2016'!$C:$C,1,FALSE)),"",1)</f>
        <v/>
      </c>
      <c r="P388">
        <f t="shared" si="19"/>
        <v>1</v>
      </c>
    </row>
    <row r="389" spans="1:16">
      <c r="A389">
        <f t="shared" si="18"/>
        <v>1</v>
      </c>
      <c r="B389" t="str">
        <f t="shared" si="20"/>
        <v>ManganiLorenzo</v>
      </c>
      <c r="C389" s="1" t="s">
        <v>1183</v>
      </c>
      <c r="D389" s="1" t="s">
        <v>458</v>
      </c>
      <c r="E389" s="8"/>
      <c r="F389" s="1"/>
      <c r="G389" s="1"/>
      <c r="H389" t="str">
        <f>IF(ISNA(VLOOKUP($B389&amp;H$2,'anno-2016'!$C:$C,1,FALSE)),"",1)</f>
        <v/>
      </c>
      <c r="I389" t="str">
        <f>IF(ISNA(VLOOKUP($B389&amp;I$2,'anno-2016'!$C:$C,1,FALSE)),"",1)</f>
        <v/>
      </c>
      <c r="J389" t="str">
        <f>IF(ISNA(VLOOKUP($B389&amp;J$2,'anno-2016'!$C:$C,1,FALSE)),"",1)</f>
        <v/>
      </c>
      <c r="K389">
        <f>IF(ISNA(VLOOKUP($B389&amp;K$2,'anno-2016'!$C:$C,1,FALSE)),"",1)</f>
        <v>1</v>
      </c>
      <c r="L389" t="str">
        <f>IF(ISNA(VLOOKUP($B389&amp;L$2,'anno-2016'!$C:$C,1,FALSE)),"",1)</f>
        <v/>
      </c>
      <c r="M389" t="str">
        <f>IF(ISNA(VLOOKUP($B389&amp;M$2,'anno-2016'!$C:$C,1,FALSE)),"",1)</f>
        <v/>
      </c>
      <c r="N389" t="str">
        <f>IF(ISNA(VLOOKUP($B389&amp;N$2,'anno-2016'!$C:$C,1,FALSE)),"",1)</f>
        <v/>
      </c>
      <c r="O389" t="str">
        <f>IF(ISNA(VLOOKUP($B389&amp;O$2,'anno-2016'!$C:$C,1,FALSE)),"",1)</f>
        <v/>
      </c>
      <c r="P389">
        <f t="shared" si="19"/>
        <v>1</v>
      </c>
    </row>
    <row r="390" spans="1:16">
      <c r="A390">
        <f t="shared" si="18"/>
        <v>1</v>
      </c>
      <c r="B390" t="str">
        <f t="shared" si="20"/>
        <v>ManganiNicola</v>
      </c>
      <c r="C390" s="1" t="s">
        <v>1184</v>
      </c>
      <c r="D390" s="1" t="s">
        <v>458</v>
      </c>
      <c r="E390" s="8"/>
      <c r="F390" s="1"/>
      <c r="G390" s="1"/>
      <c r="H390" t="str">
        <f>IF(ISNA(VLOOKUP($B390&amp;H$2,'anno-2016'!$C:$C,1,FALSE)),"",1)</f>
        <v/>
      </c>
      <c r="I390" t="str">
        <f>IF(ISNA(VLOOKUP($B390&amp;I$2,'anno-2016'!$C:$C,1,FALSE)),"",1)</f>
        <v/>
      </c>
      <c r="J390" t="str">
        <f>IF(ISNA(VLOOKUP($B390&amp;J$2,'anno-2016'!$C:$C,1,FALSE)),"",1)</f>
        <v/>
      </c>
      <c r="K390">
        <f>IF(ISNA(VLOOKUP($B390&amp;K$2,'anno-2016'!$C:$C,1,FALSE)),"",1)</f>
        <v>1</v>
      </c>
      <c r="L390" t="str">
        <f>IF(ISNA(VLOOKUP($B390&amp;L$2,'anno-2016'!$C:$C,1,FALSE)),"",1)</f>
        <v/>
      </c>
      <c r="M390" t="str">
        <f>IF(ISNA(VLOOKUP($B390&amp;M$2,'anno-2016'!$C:$C,1,FALSE)),"",1)</f>
        <v/>
      </c>
      <c r="N390" t="str">
        <f>IF(ISNA(VLOOKUP($B390&amp;N$2,'anno-2016'!$C:$C,1,FALSE)),"",1)</f>
        <v/>
      </c>
      <c r="O390" t="str">
        <f>IF(ISNA(VLOOKUP($B390&amp;O$2,'anno-2016'!$C:$C,1,FALSE)),"",1)</f>
        <v/>
      </c>
      <c r="P390">
        <f t="shared" si="19"/>
        <v>1</v>
      </c>
    </row>
    <row r="391" spans="1:16">
      <c r="A391">
        <f t="shared" si="18"/>
        <v>1</v>
      </c>
      <c r="B391" t="str">
        <f t="shared" si="20"/>
        <v>MarangoniFabio</v>
      </c>
      <c r="C391" s="1" t="s">
        <v>1185</v>
      </c>
      <c r="D391" s="1" t="s">
        <v>458</v>
      </c>
      <c r="E391" s="8"/>
      <c r="F391" s="1"/>
      <c r="G391" s="1"/>
      <c r="H391" t="str">
        <f>IF(ISNA(VLOOKUP($B391&amp;H$2,'anno-2016'!$C:$C,1,FALSE)),"",1)</f>
        <v/>
      </c>
      <c r="I391" t="str">
        <f>IF(ISNA(VLOOKUP($B391&amp;I$2,'anno-2016'!$C:$C,1,FALSE)),"",1)</f>
        <v/>
      </c>
      <c r="J391" t="str">
        <f>IF(ISNA(VLOOKUP($B391&amp;J$2,'anno-2016'!$C:$C,1,FALSE)),"",1)</f>
        <v/>
      </c>
      <c r="K391">
        <f>IF(ISNA(VLOOKUP($B391&amp;K$2,'anno-2016'!$C:$C,1,FALSE)),"",1)</f>
        <v>1</v>
      </c>
      <c r="L391" t="str">
        <f>IF(ISNA(VLOOKUP($B391&amp;L$2,'anno-2016'!$C:$C,1,FALSE)),"",1)</f>
        <v/>
      </c>
      <c r="M391" t="str">
        <f>IF(ISNA(VLOOKUP($B391&amp;M$2,'anno-2016'!$C:$C,1,FALSE)),"",1)</f>
        <v/>
      </c>
      <c r="N391" t="str">
        <f>IF(ISNA(VLOOKUP($B391&amp;N$2,'anno-2016'!$C:$C,1,FALSE)),"",1)</f>
        <v/>
      </c>
      <c r="O391">
        <f>IF(ISNA(VLOOKUP($B391&amp;O$2,'anno-2016'!$C:$C,1,FALSE)),"",1)</f>
        <v>1</v>
      </c>
      <c r="P391">
        <f t="shared" si="19"/>
        <v>2</v>
      </c>
    </row>
    <row r="392" spans="1:16">
      <c r="A392">
        <f t="shared" si="18"/>
        <v>1</v>
      </c>
      <c r="B392" t="str">
        <f t="shared" si="20"/>
        <v>MarcantoniSamuele</v>
      </c>
      <c r="C392" s="1" t="s">
        <v>1186</v>
      </c>
      <c r="D392" s="1" t="s">
        <v>458</v>
      </c>
      <c r="E392" s="8"/>
      <c r="F392" s="1"/>
      <c r="G392" s="1"/>
      <c r="H392" t="str">
        <f>IF(ISNA(VLOOKUP($B392&amp;H$2,'anno-2016'!$C:$C,1,FALSE)),"",1)</f>
        <v/>
      </c>
      <c r="I392" t="str">
        <f>IF(ISNA(VLOOKUP($B392&amp;I$2,'anno-2016'!$C:$C,1,FALSE)),"",1)</f>
        <v/>
      </c>
      <c r="J392" t="str">
        <f>IF(ISNA(VLOOKUP($B392&amp;J$2,'anno-2016'!$C:$C,1,FALSE)),"",1)</f>
        <v/>
      </c>
      <c r="K392">
        <f>IF(ISNA(VLOOKUP($B392&amp;K$2,'anno-2016'!$C:$C,1,FALSE)),"",1)</f>
        <v>1</v>
      </c>
      <c r="L392" t="str">
        <f>IF(ISNA(VLOOKUP($B392&amp;L$2,'anno-2016'!$C:$C,1,FALSE)),"",1)</f>
        <v/>
      </c>
      <c r="M392" t="str">
        <f>IF(ISNA(VLOOKUP($B392&amp;M$2,'anno-2016'!$C:$C,1,FALSE)),"",1)</f>
        <v/>
      </c>
      <c r="N392" t="str">
        <f>IF(ISNA(VLOOKUP($B392&amp;N$2,'anno-2016'!$C:$C,1,FALSE)),"",1)</f>
        <v/>
      </c>
      <c r="O392" t="str">
        <f>IF(ISNA(VLOOKUP($B392&amp;O$2,'anno-2016'!$C:$C,1,FALSE)),"",1)</f>
        <v/>
      </c>
      <c r="P392">
        <f t="shared" si="19"/>
        <v>1</v>
      </c>
    </row>
    <row r="393" spans="1:16">
      <c r="A393">
        <f t="shared" si="18"/>
        <v>1</v>
      </c>
      <c r="B393" t="str">
        <f t="shared" si="20"/>
        <v>MariottiMarcello</v>
      </c>
      <c r="C393" s="1" t="s">
        <v>1187</v>
      </c>
      <c r="D393" s="1" t="s">
        <v>458</v>
      </c>
      <c r="E393" s="8"/>
      <c r="F393" s="1"/>
      <c r="G393" s="1"/>
      <c r="H393" t="str">
        <f>IF(ISNA(VLOOKUP($B393&amp;H$2,'anno-2016'!$C:$C,1,FALSE)),"",1)</f>
        <v/>
      </c>
      <c r="I393" t="str">
        <f>IF(ISNA(VLOOKUP($B393&amp;I$2,'anno-2016'!$C:$C,1,FALSE)),"",1)</f>
        <v/>
      </c>
      <c r="J393" t="str">
        <f>IF(ISNA(VLOOKUP($B393&amp;J$2,'anno-2016'!$C:$C,1,FALSE)),"",1)</f>
        <v/>
      </c>
      <c r="K393">
        <f>IF(ISNA(VLOOKUP($B393&amp;K$2,'anno-2016'!$C:$C,1,FALSE)),"",1)</f>
        <v>1</v>
      </c>
      <c r="L393" t="str">
        <f>IF(ISNA(VLOOKUP($B393&amp;L$2,'anno-2016'!$C:$C,1,FALSE)),"",1)</f>
        <v/>
      </c>
      <c r="M393" t="str">
        <f>IF(ISNA(VLOOKUP($B393&amp;M$2,'anno-2016'!$C:$C,1,FALSE)),"",1)</f>
        <v/>
      </c>
      <c r="N393" t="str">
        <f>IF(ISNA(VLOOKUP($B393&amp;N$2,'anno-2016'!$C:$C,1,FALSE)),"",1)</f>
        <v/>
      </c>
      <c r="O393" t="str">
        <f>IF(ISNA(VLOOKUP($B393&amp;O$2,'anno-2016'!$C:$C,1,FALSE)),"",1)</f>
        <v/>
      </c>
      <c r="P393">
        <f t="shared" si="19"/>
        <v>1</v>
      </c>
    </row>
    <row r="394" spans="1:16">
      <c r="A394">
        <f t="shared" si="18"/>
        <v>1</v>
      </c>
      <c r="B394" t="str">
        <f t="shared" si="20"/>
        <v>MartinelliAles</v>
      </c>
      <c r="C394" s="1" t="s">
        <v>1188</v>
      </c>
      <c r="D394" s="1" t="s">
        <v>458</v>
      </c>
      <c r="E394" s="8"/>
      <c r="F394" s="1"/>
      <c r="G394" s="1"/>
      <c r="H394" t="str">
        <f>IF(ISNA(VLOOKUP($B394&amp;H$2,'anno-2016'!$C:$C,1,FALSE)),"",1)</f>
        <v/>
      </c>
      <c r="I394" t="str">
        <f>IF(ISNA(VLOOKUP($B394&amp;I$2,'anno-2016'!$C:$C,1,FALSE)),"",1)</f>
        <v/>
      </c>
      <c r="J394" t="str">
        <f>IF(ISNA(VLOOKUP($B394&amp;J$2,'anno-2016'!$C:$C,1,FALSE)),"",1)</f>
        <v/>
      </c>
      <c r="K394">
        <f>IF(ISNA(VLOOKUP($B394&amp;K$2,'anno-2016'!$C:$C,1,FALSE)),"",1)</f>
        <v>1</v>
      </c>
      <c r="L394" t="str">
        <f>IF(ISNA(VLOOKUP($B394&amp;L$2,'anno-2016'!$C:$C,1,FALSE)),"",1)</f>
        <v/>
      </c>
      <c r="M394" t="str">
        <f>IF(ISNA(VLOOKUP($B394&amp;M$2,'anno-2016'!$C:$C,1,FALSE)),"",1)</f>
        <v/>
      </c>
      <c r="N394" t="str">
        <f>IF(ISNA(VLOOKUP($B394&amp;N$2,'anno-2016'!$C:$C,1,FALSE)),"",1)</f>
        <v/>
      </c>
      <c r="O394" t="str">
        <f>IF(ISNA(VLOOKUP($B394&amp;O$2,'anno-2016'!$C:$C,1,FALSE)),"",1)</f>
        <v/>
      </c>
      <c r="P394">
        <f t="shared" si="19"/>
        <v>1</v>
      </c>
    </row>
    <row r="395" spans="1:16">
      <c r="A395">
        <f t="shared" si="18"/>
        <v>1</v>
      </c>
      <c r="B395" t="str">
        <f t="shared" si="20"/>
        <v>MezzolaniLuca</v>
      </c>
      <c r="C395" s="1" t="s">
        <v>1189</v>
      </c>
      <c r="D395" s="1" t="s">
        <v>458</v>
      </c>
      <c r="E395" s="8"/>
      <c r="F395" s="1"/>
      <c r="G395" s="1"/>
      <c r="H395" t="str">
        <f>IF(ISNA(VLOOKUP($B395&amp;H$2,'anno-2016'!$C:$C,1,FALSE)),"",1)</f>
        <v/>
      </c>
      <c r="I395" t="str">
        <f>IF(ISNA(VLOOKUP($B395&amp;I$2,'anno-2016'!$C:$C,1,FALSE)),"",1)</f>
        <v/>
      </c>
      <c r="J395" t="str">
        <f>IF(ISNA(VLOOKUP($B395&amp;J$2,'anno-2016'!$C:$C,1,FALSE)),"",1)</f>
        <v/>
      </c>
      <c r="K395">
        <f>IF(ISNA(VLOOKUP($B395&amp;K$2,'anno-2016'!$C:$C,1,FALSE)),"",1)</f>
        <v>1</v>
      </c>
      <c r="L395" t="str">
        <f>IF(ISNA(VLOOKUP($B395&amp;L$2,'anno-2016'!$C:$C,1,FALSE)),"",1)</f>
        <v/>
      </c>
      <c r="M395" t="str">
        <f>IF(ISNA(VLOOKUP($B395&amp;M$2,'anno-2016'!$C:$C,1,FALSE)),"",1)</f>
        <v/>
      </c>
      <c r="N395" t="str">
        <f>IF(ISNA(VLOOKUP($B395&amp;N$2,'anno-2016'!$C:$C,1,FALSE)),"",1)</f>
        <v/>
      </c>
      <c r="O395" t="str">
        <f>IF(ISNA(VLOOKUP($B395&amp;O$2,'anno-2016'!$C:$C,1,FALSE)),"",1)</f>
        <v/>
      </c>
      <c r="P395">
        <f t="shared" si="19"/>
        <v>1</v>
      </c>
    </row>
    <row r="396" spans="1:16">
      <c r="A396">
        <f t="shared" si="18"/>
        <v>1</v>
      </c>
      <c r="B396" t="str">
        <f t="shared" si="20"/>
        <v>miliffigiampiero</v>
      </c>
      <c r="C396" s="1" t="s">
        <v>1190</v>
      </c>
      <c r="D396" s="1" t="s">
        <v>1140</v>
      </c>
      <c r="E396" s="8">
        <v>9609060</v>
      </c>
      <c r="F396" s="1"/>
      <c r="G396" s="1"/>
      <c r="H396" t="str">
        <f>IF(ISNA(VLOOKUP($B396&amp;H$2,'anno-2016'!$C:$C,1,FALSE)),"",1)</f>
        <v/>
      </c>
      <c r="I396" t="str">
        <f>IF(ISNA(VLOOKUP($B396&amp;I$2,'anno-2016'!$C:$C,1,FALSE)),"",1)</f>
        <v/>
      </c>
      <c r="J396" t="str">
        <f>IF(ISNA(VLOOKUP($B396&amp;J$2,'anno-2016'!$C:$C,1,FALSE)),"",1)</f>
        <v/>
      </c>
      <c r="K396">
        <f>IF(ISNA(VLOOKUP($B396&amp;K$2,'anno-2016'!$C:$C,1,FALSE)),"",1)</f>
        <v>1</v>
      </c>
      <c r="L396" t="str">
        <f>IF(ISNA(VLOOKUP($B396&amp;L$2,'anno-2016'!$C:$C,1,FALSE)),"",1)</f>
        <v/>
      </c>
      <c r="M396">
        <f>IF(ISNA(VLOOKUP($B396&amp;M$2,'anno-2016'!$C:$C,1,FALSE)),"",1)</f>
        <v>1</v>
      </c>
      <c r="N396">
        <f>IF(ISNA(VLOOKUP($B396&amp;N$2,'anno-2016'!$C:$C,1,FALSE)),"",1)</f>
        <v>1</v>
      </c>
      <c r="O396" t="str">
        <f>IF(ISNA(VLOOKUP($B396&amp;O$2,'anno-2016'!$C:$C,1,FALSE)),"",1)</f>
        <v/>
      </c>
      <c r="P396">
        <f t="shared" si="19"/>
        <v>3</v>
      </c>
    </row>
    <row r="397" spans="1:16">
      <c r="A397">
        <f t="shared" si="18"/>
        <v>1</v>
      </c>
      <c r="B397" t="str">
        <f t="shared" si="20"/>
        <v>miliffimattia</v>
      </c>
      <c r="C397" s="1" t="s">
        <v>1191</v>
      </c>
      <c r="D397" s="1" t="s">
        <v>1140</v>
      </c>
      <c r="E397" s="8">
        <v>1051293</v>
      </c>
      <c r="F397" s="1"/>
      <c r="G397" s="1"/>
      <c r="H397" t="str">
        <f>IF(ISNA(VLOOKUP($B397&amp;H$2,'anno-2016'!$C:$C,1,FALSE)),"",1)</f>
        <v/>
      </c>
      <c r="I397" t="str">
        <f>IF(ISNA(VLOOKUP($B397&amp;I$2,'anno-2016'!$C:$C,1,FALSE)),"",1)</f>
        <v/>
      </c>
      <c r="J397" t="str">
        <f>IF(ISNA(VLOOKUP($B397&amp;J$2,'anno-2016'!$C:$C,1,FALSE)),"",1)</f>
        <v/>
      </c>
      <c r="K397">
        <f>IF(ISNA(VLOOKUP($B397&amp;K$2,'anno-2016'!$C:$C,1,FALSE)),"",1)</f>
        <v>1</v>
      </c>
      <c r="L397" t="str">
        <f>IF(ISNA(VLOOKUP($B397&amp;L$2,'anno-2016'!$C:$C,1,FALSE)),"",1)</f>
        <v/>
      </c>
      <c r="M397">
        <f>IF(ISNA(VLOOKUP($B397&amp;M$2,'anno-2016'!$C:$C,1,FALSE)),"",1)</f>
        <v>1</v>
      </c>
      <c r="N397">
        <f>IF(ISNA(VLOOKUP($B397&amp;N$2,'anno-2016'!$C:$C,1,FALSE)),"",1)</f>
        <v>1</v>
      </c>
      <c r="O397" t="str">
        <f>IF(ISNA(VLOOKUP($B397&amp;O$2,'anno-2016'!$C:$C,1,FALSE)),"",1)</f>
        <v/>
      </c>
      <c r="P397">
        <f t="shared" si="19"/>
        <v>3</v>
      </c>
    </row>
    <row r="398" spans="1:16">
      <c r="A398">
        <f t="shared" si="18"/>
        <v>1</v>
      </c>
      <c r="B398" t="str">
        <f>SUBSTITUTE($C398," ","")</f>
        <v>PalmaPierangela</v>
      </c>
      <c r="C398" s="1" t="s">
        <v>1192</v>
      </c>
      <c r="D398" s="1" t="s">
        <v>458</v>
      </c>
      <c r="E398" s="8"/>
      <c r="F398" s="1"/>
      <c r="G398" s="1"/>
      <c r="H398" t="str">
        <f>IF(ISNA(VLOOKUP($B398&amp;H$2,'anno-2016'!$C:$C,1,FALSE)),"",1)</f>
        <v/>
      </c>
      <c r="I398" t="str">
        <f>IF(ISNA(VLOOKUP($B398&amp;I$2,'anno-2016'!$C:$C,1,FALSE)),"",1)</f>
        <v/>
      </c>
      <c r="J398" t="str">
        <f>IF(ISNA(VLOOKUP($B398&amp;J$2,'anno-2016'!$C:$C,1,FALSE)),"",1)</f>
        <v/>
      </c>
      <c r="K398">
        <f>IF(ISNA(VLOOKUP($B398&amp;K$2,'anno-2016'!$C:$C,1,FALSE)),"",1)</f>
        <v>1</v>
      </c>
      <c r="L398" t="str">
        <f>IF(ISNA(VLOOKUP($B398&amp;L$2,'anno-2016'!$C:$C,1,FALSE)),"",1)</f>
        <v/>
      </c>
      <c r="M398" t="str">
        <f>IF(ISNA(VLOOKUP($B398&amp;M$2,'anno-2016'!$C:$C,1,FALSE)),"",1)</f>
        <v/>
      </c>
      <c r="N398" t="str">
        <f>IF(ISNA(VLOOKUP($B398&amp;N$2,'anno-2016'!$C:$C,1,FALSE)),"",1)</f>
        <v/>
      </c>
      <c r="O398" t="str">
        <f>IF(ISNA(VLOOKUP($B398&amp;O$2,'anno-2016'!$C:$C,1,FALSE)),"",1)</f>
        <v/>
      </c>
      <c r="P398">
        <f t="shared" si="19"/>
        <v>1</v>
      </c>
    </row>
    <row r="399" spans="1:16">
      <c r="A399">
        <f t="shared" si="18"/>
        <v>1</v>
      </c>
      <c r="B399" t="str">
        <f>SUBSTITUTE($C399," ","")</f>
        <v>PandolfiStefano</v>
      </c>
      <c r="C399" s="1" t="s">
        <v>1193</v>
      </c>
      <c r="D399" s="1" t="s">
        <v>458</v>
      </c>
      <c r="E399" s="8"/>
      <c r="F399" s="1"/>
      <c r="G399" s="1"/>
      <c r="H399" t="str">
        <f>IF(ISNA(VLOOKUP($B399&amp;H$2,'anno-2016'!$C:$C,1,FALSE)),"",1)</f>
        <v/>
      </c>
      <c r="I399" t="str">
        <f>IF(ISNA(VLOOKUP($B399&amp;I$2,'anno-2016'!$C:$C,1,FALSE)),"",1)</f>
        <v/>
      </c>
      <c r="J399" t="str">
        <f>IF(ISNA(VLOOKUP($B399&amp;J$2,'anno-2016'!$C:$C,1,FALSE)),"",1)</f>
        <v/>
      </c>
      <c r="K399">
        <f>IF(ISNA(VLOOKUP($B399&amp;K$2,'anno-2016'!$C:$C,1,FALSE)),"",1)</f>
        <v>1</v>
      </c>
      <c r="L399" t="str">
        <f>IF(ISNA(VLOOKUP($B399&amp;L$2,'anno-2016'!$C:$C,1,FALSE)),"",1)</f>
        <v/>
      </c>
      <c r="M399" t="str">
        <f>IF(ISNA(VLOOKUP($B399&amp;M$2,'anno-2016'!$C:$C,1,FALSE)),"",1)</f>
        <v/>
      </c>
      <c r="N399" t="str">
        <f>IF(ISNA(VLOOKUP($B399&amp;N$2,'anno-2016'!$C:$C,1,FALSE)),"",1)</f>
        <v/>
      </c>
      <c r="O399" t="str">
        <f>IF(ISNA(VLOOKUP($B399&amp;O$2,'anno-2016'!$C:$C,1,FALSE)),"",1)</f>
        <v/>
      </c>
      <c r="P399">
        <f t="shared" si="19"/>
        <v>1</v>
      </c>
    </row>
    <row r="400" spans="1:16">
      <c r="A400">
        <f t="shared" si="18"/>
        <v>1</v>
      </c>
      <c r="B400" t="str">
        <f>SUBSTITUTE($C400," ","")</f>
        <v>PetroneMassimo</v>
      </c>
      <c r="C400" s="1" t="s">
        <v>1194</v>
      </c>
      <c r="D400" s="1" t="s">
        <v>458</v>
      </c>
      <c r="E400" s="8"/>
      <c r="F400" s="1"/>
      <c r="G400" s="1"/>
      <c r="H400" t="str">
        <f>IF(ISNA(VLOOKUP($B400&amp;H$2,'anno-2016'!$C:$C,1,FALSE)),"",1)</f>
        <v/>
      </c>
      <c r="I400" t="str">
        <f>IF(ISNA(VLOOKUP($B400&amp;I$2,'anno-2016'!$C:$C,1,FALSE)),"",1)</f>
        <v/>
      </c>
      <c r="J400" t="str">
        <f>IF(ISNA(VLOOKUP($B400&amp;J$2,'anno-2016'!$C:$C,1,FALSE)),"",1)</f>
        <v/>
      </c>
      <c r="K400">
        <f>IF(ISNA(VLOOKUP($B400&amp;K$2,'anno-2016'!$C:$C,1,FALSE)),"",1)</f>
        <v>1</v>
      </c>
      <c r="L400" t="str">
        <f>IF(ISNA(VLOOKUP($B400&amp;L$2,'anno-2016'!$C:$C,1,FALSE)),"",1)</f>
        <v/>
      </c>
      <c r="M400" t="str">
        <f>IF(ISNA(VLOOKUP($B400&amp;M$2,'anno-2016'!$C:$C,1,FALSE)),"",1)</f>
        <v/>
      </c>
      <c r="N400" t="str">
        <f>IF(ISNA(VLOOKUP($B400&amp;N$2,'anno-2016'!$C:$C,1,FALSE)),"",1)</f>
        <v/>
      </c>
      <c r="O400" t="str">
        <f>IF(ISNA(VLOOKUP($B400&amp;O$2,'anno-2016'!$C:$C,1,FALSE)),"",1)</f>
        <v/>
      </c>
      <c r="P400">
        <f t="shared" si="19"/>
        <v>1</v>
      </c>
    </row>
    <row r="401" spans="1:16">
      <c r="A401">
        <f t="shared" si="18"/>
        <v>1</v>
      </c>
      <c r="B401" t="str">
        <f t="shared" ref="B401:B464" si="21">SUBSTITUTE($C401," ","")</f>
        <v>pietruccidavide</v>
      </c>
      <c r="C401" s="1" t="s">
        <v>1195</v>
      </c>
      <c r="D401" s="1" t="s">
        <v>1140</v>
      </c>
      <c r="E401" s="8">
        <v>1076815</v>
      </c>
      <c r="F401" s="1"/>
      <c r="G401" s="1"/>
      <c r="H401" t="str">
        <f>IF(ISNA(VLOOKUP($B401&amp;H$2,'anno-2016'!$C:$C,1,FALSE)),"",1)</f>
        <v/>
      </c>
      <c r="I401" t="str">
        <f>IF(ISNA(VLOOKUP($B401&amp;I$2,'anno-2016'!$C:$C,1,FALSE)),"",1)</f>
        <v/>
      </c>
      <c r="J401" t="str">
        <f>IF(ISNA(VLOOKUP($B401&amp;J$2,'anno-2016'!$C:$C,1,FALSE)),"",1)</f>
        <v/>
      </c>
      <c r="K401">
        <f>IF(ISNA(VLOOKUP($B401&amp;K$2,'anno-2016'!$C:$C,1,FALSE)),"",1)</f>
        <v>1</v>
      </c>
      <c r="L401" t="str">
        <f>IF(ISNA(VLOOKUP($B401&amp;L$2,'anno-2016'!$C:$C,1,FALSE)),"",1)</f>
        <v/>
      </c>
      <c r="M401" t="str">
        <f>IF(ISNA(VLOOKUP($B401&amp;M$2,'anno-2016'!$C:$C,1,FALSE)),"",1)</f>
        <v/>
      </c>
      <c r="N401">
        <f>IF(ISNA(VLOOKUP($B401&amp;N$2,'anno-2016'!$C:$C,1,FALSE)),"",1)</f>
        <v>1</v>
      </c>
      <c r="O401" t="str">
        <f>IF(ISNA(VLOOKUP($B401&amp;O$2,'anno-2016'!$C:$C,1,FALSE)),"",1)</f>
        <v/>
      </c>
      <c r="P401">
        <f t="shared" si="19"/>
        <v>2</v>
      </c>
    </row>
    <row r="402" spans="1:16">
      <c r="A402">
        <f t="shared" si="18"/>
        <v>1</v>
      </c>
      <c r="B402" t="str">
        <f t="shared" si="21"/>
        <v>PizzaFrancesco</v>
      </c>
      <c r="C402" s="1" t="s">
        <v>1196</v>
      </c>
      <c r="D402" s="1" t="s">
        <v>458</v>
      </c>
      <c r="E402" s="8"/>
      <c r="F402" s="1"/>
      <c r="G402" s="1"/>
      <c r="H402" t="str">
        <f>IF(ISNA(VLOOKUP($B402&amp;H$2,'anno-2016'!$C:$C,1,FALSE)),"",1)</f>
        <v/>
      </c>
      <c r="I402" t="str">
        <f>IF(ISNA(VLOOKUP($B402&amp;I$2,'anno-2016'!$C:$C,1,FALSE)),"",1)</f>
        <v/>
      </c>
      <c r="J402" t="str">
        <f>IF(ISNA(VLOOKUP($B402&amp;J$2,'anno-2016'!$C:$C,1,FALSE)),"",1)</f>
        <v/>
      </c>
      <c r="K402">
        <f>IF(ISNA(VLOOKUP($B402&amp;K$2,'anno-2016'!$C:$C,1,FALSE)),"",1)</f>
        <v>1</v>
      </c>
      <c r="L402" t="str">
        <f>IF(ISNA(VLOOKUP($B402&amp;L$2,'anno-2016'!$C:$C,1,FALSE)),"",1)</f>
        <v/>
      </c>
      <c r="M402" t="str">
        <f>IF(ISNA(VLOOKUP($B402&amp;M$2,'anno-2016'!$C:$C,1,FALSE)),"",1)</f>
        <v/>
      </c>
      <c r="N402">
        <f>IF(ISNA(VLOOKUP($B402&amp;N$2,'anno-2016'!$C:$C,1,FALSE)),"",1)</f>
        <v>1</v>
      </c>
      <c r="O402">
        <f>IF(ISNA(VLOOKUP($B402&amp;O$2,'anno-2016'!$C:$C,1,FALSE)),"",1)</f>
        <v>1</v>
      </c>
      <c r="P402">
        <f t="shared" si="19"/>
        <v>3</v>
      </c>
    </row>
    <row r="403" spans="1:16">
      <c r="A403">
        <f t="shared" si="18"/>
        <v>1</v>
      </c>
      <c r="B403" t="str">
        <f t="shared" si="21"/>
        <v>pretellimartina</v>
      </c>
      <c r="C403" s="1" t="s">
        <v>1197</v>
      </c>
      <c r="D403" s="1" t="s">
        <v>1145</v>
      </c>
      <c r="E403" s="8">
        <v>1062</v>
      </c>
      <c r="F403" s="1"/>
      <c r="G403" s="1"/>
      <c r="H403" t="str">
        <f>IF(ISNA(VLOOKUP($B403&amp;H$2,'anno-2016'!$C:$C,1,FALSE)),"",1)</f>
        <v/>
      </c>
      <c r="I403" t="str">
        <f>IF(ISNA(VLOOKUP($B403&amp;I$2,'anno-2016'!$C:$C,1,FALSE)),"",1)</f>
        <v/>
      </c>
      <c r="J403" t="str">
        <f>IF(ISNA(VLOOKUP($B403&amp;J$2,'anno-2016'!$C:$C,1,FALSE)),"",1)</f>
        <v/>
      </c>
      <c r="K403">
        <f>IF(ISNA(VLOOKUP($B403&amp;K$2,'anno-2016'!$C:$C,1,FALSE)),"",1)</f>
        <v>1</v>
      </c>
      <c r="L403" t="str">
        <f>IF(ISNA(VLOOKUP($B403&amp;L$2,'anno-2016'!$C:$C,1,FALSE)),"",1)</f>
        <v/>
      </c>
      <c r="M403" t="str">
        <f>IF(ISNA(VLOOKUP($B403&amp;M$2,'anno-2016'!$C:$C,1,FALSE)),"",1)</f>
        <v/>
      </c>
      <c r="N403" t="str">
        <f>IF(ISNA(VLOOKUP($B403&amp;N$2,'anno-2016'!$C:$C,1,FALSE)),"",1)</f>
        <v/>
      </c>
      <c r="O403" t="str">
        <f>IF(ISNA(VLOOKUP($B403&amp;O$2,'anno-2016'!$C:$C,1,FALSE)),"",1)</f>
        <v/>
      </c>
      <c r="P403">
        <f t="shared" si="19"/>
        <v>1</v>
      </c>
    </row>
    <row r="404" spans="1:16">
      <c r="A404">
        <f t="shared" si="18"/>
        <v>1</v>
      </c>
      <c r="B404" t="str">
        <f t="shared" si="21"/>
        <v>RemediaMoreno</v>
      </c>
      <c r="C404" s="1" t="s">
        <v>1198</v>
      </c>
      <c r="D404" s="1" t="s">
        <v>458</v>
      </c>
      <c r="E404" s="8"/>
      <c r="F404" s="1"/>
      <c r="G404" s="1"/>
      <c r="H404" t="str">
        <f>IF(ISNA(VLOOKUP($B404&amp;H$2,'anno-2016'!$C:$C,1,FALSE)),"",1)</f>
        <v/>
      </c>
      <c r="I404" t="str">
        <f>IF(ISNA(VLOOKUP($B404&amp;I$2,'anno-2016'!$C:$C,1,FALSE)),"",1)</f>
        <v/>
      </c>
      <c r="J404" t="str">
        <f>IF(ISNA(VLOOKUP($B404&amp;J$2,'anno-2016'!$C:$C,1,FALSE)),"",1)</f>
        <v/>
      </c>
      <c r="K404">
        <f>IF(ISNA(VLOOKUP($B404&amp;K$2,'anno-2016'!$C:$C,1,FALSE)),"",1)</f>
        <v>1</v>
      </c>
      <c r="L404" t="str">
        <f>IF(ISNA(VLOOKUP($B404&amp;L$2,'anno-2016'!$C:$C,1,FALSE)),"",1)</f>
        <v/>
      </c>
      <c r="M404" t="str">
        <f>IF(ISNA(VLOOKUP($B404&amp;M$2,'anno-2016'!$C:$C,1,FALSE)),"",1)</f>
        <v/>
      </c>
      <c r="N404" t="str">
        <f>IF(ISNA(VLOOKUP($B404&amp;N$2,'anno-2016'!$C:$C,1,FALSE)),"",1)</f>
        <v/>
      </c>
      <c r="O404" t="str">
        <f>IF(ISNA(VLOOKUP($B404&amp;O$2,'anno-2016'!$C:$C,1,FALSE)),"",1)</f>
        <v/>
      </c>
      <c r="P404">
        <f t="shared" si="19"/>
        <v>1</v>
      </c>
    </row>
    <row r="405" spans="1:16">
      <c r="A405">
        <f t="shared" si="18"/>
        <v>1</v>
      </c>
      <c r="B405" t="str">
        <f t="shared" si="21"/>
        <v>ricciadriano</v>
      </c>
      <c r="C405" s="1" t="s">
        <v>1199</v>
      </c>
      <c r="D405" s="1" t="s">
        <v>1140</v>
      </c>
      <c r="E405" s="8">
        <v>9741164</v>
      </c>
      <c r="F405" s="1"/>
      <c r="G405" s="1"/>
      <c r="H405" t="str">
        <f>IF(ISNA(VLOOKUP($B405&amp;H$2,'anno-2016'!$C:$C,1,FALSE)),"",1)</f>
        <v/>
      </c>
      <c r="I405" t="str">
        <f>IF(ISNA(VLOOKUP($B405&amp;I$2,'anno-2016'!$C:$C,1,FALSE)),"",1)</f>
        <v/>
      </c>
      <c r="J405" t="str">
        <f>IF(ISNA(VLOOKUP($B405&amp;J$2,'anno-2016'!$C:$C,1,FALSE)),"",1)</f>
        <v/>
      </c>
      <c r="K405">
        <f>IF(ISNA(VLOOKUP($B405&amp;K$2,'anno-2016'!$C:$C,1,FALSE)),"",1)</f>
        <v>1</v>
      </c>
      <c r="L405" t="str">
        <f>IF(ISNA(VLOOKUP($B405&amp;L$2,'anno-2016'!$C:$C,1,FALSE)),"",1)</f>
        <v/>
      </c>
      <c r="M405" t="str">
        <f>IF(ISNA(VLOOKUP($B405&amp;M$2,'anno-2016'!$C:$C,1,FALSE)),"",1)</f>
        <v/>
      </c>
      <c r="N405" t="str">
        <f>IF(ISNA(VLOOKUP($B405&amp;N$2,'anno-2016'!$C:$C,1,FALSE)),"",1)</f>
        <v/>
      </c>
      <c r="O405" t="str">
        <f>IF(ISNA(VLOOKUP($B405&amp;O$2,'anno-2016'!$C:$C,1,FALSE)),"",1)</f>
        <v/>
      </c>
      <c r="P405">
        <f t="shared" si="19"/>
        <v>1</v>
      </c>
    </row>
    <row r="406" spans="1:16">
      <c r="A406">
        <f t="shared" si="18"/>
        <v>1</v>
      </c>
      <c r="B406" t="str">
        <f t="shared" si="21"/>
        <v>rinaldimattia</v>
      </c>
      <c r="C406" s="1" t="s">
        <v>1139</v>
      </c>
      <c r="D406" s="1" t="s">
        <v>1145</v>
      </c>
      <c r="E406" s="8">
        <v>893</v>
      </c>
      <c r="F406" s="1"/>
      <c r="G406" s="1"/>
      <c r="H406" t="str">
        <f>IF(ISNA(VLOOKUP($B406&amp;H$2,'anno-2016'!$C:$C,1,FALSE)),"",1)</f>
        <v/>
      </c>
      <c r="I406" t="str">
        <f>IF(ISNA(VLOOKUP($B406&amp;I$2,'anno-2016'!$C:$C,1,FALSE)),"",1)</f>
        <v/>
      </c>
      <c r="J406" t="str">
        <f>IF(ISNA(VLOOKUP($B406&amp;J$2,'anno-2016'!$C:$C,1,FALSE)),"",1)</f>
        <v/>
      </c>
      <c r="K406">
        <f>IF(ISNA(VLOOKUP($B406&amp;K$2,'anno-2016'!$C:$C,1,FALSE)),"",1)</f>
        <v>1</v>
      </c>
      <c r="L406" t="str">
        <f>IF(ISNA(VLOOKUP($B406&amp;L$2,'anno-2016'!$C:$C,1,FALSE)),"",1)</f>
        <v/>
      </c>
      <c r="M406" t="str">
        <f>IF(ISNA(VLOOKUP($B406&amp;M$2,'anno-2016'!$C:$C,1,FALSE)),"",1)</f>
        <v/>
      </c>
      <c r="N406" t="str">
        <f>IF(ISNA(VLOOKUP($B406&amp;N$2,'anno-2016'!$C:$C,1,FALSE)),"",1)</f>
        <v/>
      </c>
      <c r="O406" t="str">
        <f>IF(ISNA(VLOOKUP($B406&amp;O$2,'anno-2016'!$C:$C,1,FALSE)),"",1)</f>
        <v/>
      </c>
      <c r="P406">
        <f t="shared" si="19"/>
        <v>1</v>
      </c>
    </row>
    <row r="407" spans="1:16">
      <c r="A407">
        <f t="shared" si="18"/>
        <v>1</v>
      </c>
      <c r="B407" t="str">
        <f t="shared" si="21"/>
        <v>rossinipietrog.</v>
      </c>
      <c r="C407" s="1" t="s">
        <v>1200</v>
      </c>
      <c r="D407" s="1" t="s">
        <v>1146</v>
      </c>
      <c r="E407" s="8">
        <v>1607116296</v>
      </c>
      <c r="F407" s="1"/>
      <c r="G407" s="1"/>
      <c r="H407" t="str">
        <f>IF(ISNA(VLOOKUP($B407&amp;H$2,'anno-2016'!$C:$C,1,FALSE)),"",1)</f>
        <v/>
      </c>
      <c r="I407" t="str">
        <f>IF(ISNA(VLOOKUP($B407&amp;I$2,'anno-2016'!$C:$C,1,FALSE)),"",1)</f>
        <v/>
      </c>
      <c r="J407" t="str">
        <f>IF(ISNA(VLOOKUP($B407&amp;J$2,'anno-2016'!$C:$C,1,FALSE)),"",1)</f>
        <v/>
      </c>
      <c r="K407">
        <f>IF(ISNA(VLOOKUP($B407&amp;K$2,'anno-2016'!$C:$C,1,FALSE)),"",1)</f>
        <v>1</v>
      </c>
      <c r="L407" t="str">
        <f>IF(ISNA(VLOOKUP($B407&amp;L$2,'anno-2016'!$C:$C,1,FALSE)),"",1)</f>
        <v/>
      </c>
      <c r="M407" t="str">
        <f>IF(ISNA(VLOOKUP($B407&amp;M$2,'anno-2016'!$C:$C,1,FALSE)),"",1)</f>
        <v/>
      </c>
      <c r="N407" t="str">
        <f>IF(ISNA(VLOOKUP($B407&amp;N$2,'anno-2016'!$C:$C,1,FALSE)),"",1)</f>
        <v/>
      </c>
      <c r="O407" t="str">
        <f>IF(ISNA(VLOOKUP($B407&amp;O$2,'anno-2016'!$C:$C,1,FALSE)),"",1)</f>
        <v/>
      </c>
      <c r="P407">
        <f t="shared" si="19"/>
        <v>1</v>
      </c>
    </row>
    <row r="408" spans="1:16">
      <c r="A408">
        <f t="shared" si="18"/>
        <v>1</v>
      </c>
      <c r="B408" t="str">
        <f t="shared" si="21"/>
        <v>SaudelliAttilia</v>
      </c>
      <c r="C408" s="1" t="s">
        <v>1201</v>
      </c>
      <c r="D408" s="1" t="s">
        <v>458</v>
      </c>
      <c r="E408" s="8"/>
      <c r="F408" s="1"/>
      <c r="G408" s="1"/>
      <c r="H408" t="str">
        <f>IF(ISNA(VLOOKUP($B408&amp;H$2,'anno-2016'!$C:$C,1,FALSE)),"",1)</f>
        <v/>
      </c>
      <c r="I408" t="str">
        <f>IF(ISNA(VLOOKUP($B408&amp;I$2,'anno-2016'!$C:$C,1,FALSE)),"",1)</f>
        <v/>
      </c>
      <c r="J408" t="str">
        <f>IF(ISNA(VLOOKUP($B408&amp;J$2,'anno-2016'!$C:$C,1,FALSE)),"",1)</f>
        <v/>
      </c>
      <c r="K408">
        <f>IF(ISNA(VLOOKUP($B408&amp;K$2,'anno-2016'!$C:$C,1,FALSE)),"",1)</f>
        <v>1</v>
      </c>
      <c r="L408" t="str">
        <f>IF(ISNA(VLOOKUP($B408&amp;L$2,'anno-2016'!$C:$C,1,FALSE)),"",1)</f>
        <v/>
      </c>
      <c r="M408" t="str">
        <f>IF(ISNA(VLOOKUP($B408&amp;M$2,'anno-2016'!$C:$C,1,FALSE)),"",1)</f>
        <v/>
      </c>
      <c r="N408" t="str">
        <f>IF(ISNA(VLOOKUP($B408&amp;N$2,'anno-2016'!$C:$C,1,FALSE)),"",1)</f>
        <v/>
      </c>
      <c r="O408" t="str">
        <f>IF(ISNA(VLOOKUP($B408&amp;O$2,'anno-2016'!$C:$C,1,FALSE)),"",1)</f>
        <v/>
      </c>
      <c r="P408">
        <f t="shared" si="19"/>
        <v>1</v>
      </c>
    </row>
    <row r="409" spans="1:16">
      <c r="A409">
        <f t="shared" si="18"/>
        <v>1</v>
      </c>
      <c r="B409" t="str">
        <f t="shared" si="21"/>
        <v>sbaffiandrea</v>
      </c>
      <c r="C409" s="1" t="s">
        <v>1202</v>
      </c>
      <c r="D409" s="1" t="s">
        <v>1143</v>
      </c>
      <c r="E409" s="8"/>
      <c r="F409" s="1"/>
      <c r="G409" s="1"/>
      <c r="H409" t="str">
        <f>IF(ISNA(VLOOKUP($B409&amp;H$2,'anno-2016'!$C:$C,1,FALSE)),"",1)</f>
        <v/>
      </c>
      <c r="I409" t="str">
        <f>IF(ISNA(VLOOKUP($B409&amp;I$2,'anno-2016'!$C:$C,1,FALSE)),"",1)</f>
        <v/>
      </c>
      <c r="J409" t="str">
        <f>IF(ISNA(VLOOKUP($B409&amp;J$2,'anno-2016'!$C:$C,1,FALSE)),"",1)</f>
        <v/>
      </c>
      <c r="K409">
        <f>IF(ISNA(VLOOKUP($B409&amp;K$2,'anno-2016'!$C:$C,1,FALSE)),"",1)</f>
        <v>1</v>
      </c>
      <c r="L409" t="str">
        <f>IF(ISNA(VLOOKUP($B409&amp;L$2,'anno-2016'!$C:$C,1,FALSE)),"",1)</f>
        <v/>
      </c>
      <c r="M409" t="str">
        <f>IF(ISNA(VLOOKUP($B409&amp;M$2,'anno-2016'!$C:$C,1,FALSE)),"",1)</f>
        <v/>
      </c>
      <c r="N409" t="str">
        <f>IF(ISNA(VLOOKUP($B409&amp;N$2,'anno-2016'!$C:$C,1,FALSE)),"",1)</f>
        <v/>
      </c>
      <c r="O409" t="str">
        <f>IF(ISNA(VLOOKUP($B409&amp;O$2,'anno-2016'!$C:$C,1,FALSE)),"",1)</f>
        <v/>
      </c>
      <c r="P409">
        <f t="shared" si="19"/>
        <v>1</v>
      </c>
    </row>
    <row r="410" spans="1:16">
      <c r="A410">
        <f t="shared" si="18"/>
        <v>1</v>
      </c>
      <c r="B410" t="str">
        <f t="shared" si="21"/>
        <v>SerafiniLeonarda</v>
      </c>
      <c r="C410" s="1" t="s">
        <v>1203</v>
      </c>
      <c r="D410" s="1" t="s">
        <v>458</v>
      </c>
      <c r="E410" s="8"/>
      <c r="F410" s="1"/>
      <c r="G410" s="1"/>
      <c r="H410" t="str">
        <f>IF(ISNA(VLOOKUP($B410&amp;H$2,'anno-2016'!$C:$C,1,FALSE)),"",1)</f>
        <v/>
      </c>
      <c r="I410" t="str">
        <f>IF(ISNA(VLOOKUP($B410&amp;I$2,'anno-2016'!$C:$C,1,FALSE)),"",1)</f>
        <v/>
      </c>
      <c r="J410" t="str">
        <f>IF(ISNA(VLOOKUP($B410&amp;J$2,'anno-2016'!$C:$C,1,FALSE)),"",1)</f>
        <v/>
      </c>
      <c r="K410">
        <f>IF(ISNA(VLOOKUP($B410&amp;K$2,'anno-2016'!$C:$C,1,FALSE)),"",1)</f>
        <v>1</v>
      </c>
      <c r="L410" t="str">
        <f>IF(ISNA(VLOOKUP($B410&amp;L$2,'anno-2016'!$C:$C,1,FALSE)),"",1)</f>
        <v/>
      </c>
      <c r="M410" t="str">
        <f>IF(ISNA(VLOOKUP($B410&amp;M$2,'anno-2016'!$C:$C,1,FALSE)),"",1)</f>
        <v/>
      </c>
      <c r="N410" t="str">
        <f>IF(ISNA(VLOOKUP($B410&amp;N$2,'anno-2016'!$C:$C,1,FALSE)),"",1)</f>
        <v/>
      </c>
      <c r="O410" t="str">
        <f>IF(ISNA(VLOOKUP($B410&amp;O$2,'anno-2016'!$C:$C,1,FALSE)),"",1)</f>
        <v/>
      </c>
      <c r="P410">
        <f t="shared" si="19"/>
        <v>1</v>
      </c>
    </row>
    <row r="411" spans="1:16">
      <c r="A411">
        <f t="shared" si="18"/>
        <v>1</v>
      </c>
      <c r="B411" t="str">
        <f t="shared" si="21"/>
        <v>SerafiniLuca</v>
      </c>
      <c r="C411" s="1" t="s">
        <v>1204</v>
      </c>
      <c r="D411" s="1" t="s">
        <v>458</v>
      </c>
      <c r="E411" s="8"/>
      <c r="F411" s="1"/>
      <c r="G411" s="1"/>
      <c r="H411" t="str">
        <f>IF(ISNA(VLOOKUP($B411&amp;H$2,'anno-2016'!$C:$C,1,FALSE)),"",1)</f>
        <v/>
      </c>
      <c r="I411" t="str">
        <f>IF(ISNA(VLOOKUP($B411&amp;I$2,'anno-2016'!$C:$C,1,FALSE)),"",1)</f>
        <v/>
      </c>
      <c r="J411" t="str">
        <f>IF(ISNA(VLOOKUP($B411&amp;J$2,'anno-2016'!$C:$C,1,FALSE)),"",1)</f>
        <v/>
      </c>
      <c r="K411">
        <f>IF(ISNA(VLOOKUP($B411&amp;K$2,'anno-2016'!$C:$C,1,FALSE)),"",1)</f>
        <v>1</v>
      </c>
      <c r="L411" t="str">
        <f>IF(ISNA(VLOOKUP($B411&amp;L$2,'anno-2016'!$C:$C,1,FALSE)),"",1)</f>
        <v/>
      </c>
      <c r="M411" t="str">
        <f>IF(ISNA(VLOOKUP($B411&amp;M$2,'anno-2016'!$C:$C,1,FALSE)),"",1)</f>
        <v/>
      </c>
      <c r="N411" t="str">
        <f>IF(ISNA(VLOOKUP($B411&amp;N$2,'anno-2016'!$C:$C,1,FALSE)),"",1)</f>
        <v/>
      </c>
      <c r="O411" t="str">
        <f>IF(ISNA(VLOOKUP($B411&amp;O$2,'anno-2016'!$C:$C,1,FALSE)),"",1)</f>
        <v/>
      </c>
      <c r="P411">
        <f t="shared" si="19"/>
        <v>1</v>
      </c>
    </row>
    <row r="412" spans="1:16">
      <c r="A412">
        <f t="shared" si="18"/>
        <v>1</v>
      </c>
      <c r="B412" t="str">
        <f t="shared" si="21"/>
        <v>serfilippidavide</v>
      </c>
      <c r="C412" s="1" t="s">
        <v>1205</v>
      </c>
      <c r="D412" s="1" t="s">
        <v>1147</v>
      </c>
      <c r="E412" s="8"/>
      <c r="F412" s="1"/>
      <c r="G412" s="1"/>
      <c r="H412" t="str">
        <f>IF(ISNA(VLOOKUP($B412&amp;H$2,'anno-2016'!$C:$C,1,FALSE)),"",1)</f>
        <v/>
      </c>
      <c r="I412" t="str">
        <f>IF(ISNA(VLOOKUP($B412&amp;I$2,'anno-2016'!$C:$C,1,FALSE)),"",1)</f>
        <v/>
      </c>
      <c r="J412" t="str">
        <f>IF(ISNA(VLOOKUP($B412&amp;J$2,'anno-2016'!$C:$C,1,FALSE)),"",1)</f>
        <v/>
      </c>
      <c r="K412">
        <f>IF(ISNA(VLOOKUP($B412&amp;K$2,'anno-2016'!$C:$C,1,FALSE)),"",1)</f>
        <v>1</v>
      </c>
      <c r="L412" t="str">
        <f>IF(ISNA(VLOOKUP($B412&amp;L$2,'anno-2016'!$C:$C,1,FALSE)),"",1)</f>
        <v/>
      </c>
      <c r="M412" t="str">
        <f>IF(ISNA(VLOOKUP($B412&amp;M$2,'anno-2016'!$C:$C,1,FALSE)),"",1)</f>
        <v/>
      </c>
      <c r="N412">
        <f>IF(ISNA(VLOOKUP($B412&amp;N$2,'anno-2016'!$C:$C,1,FALSE)),"",1)</f>
        <v>1</v>
      </c>
      <c r="O412" t="str">
        <f>IF(ISNA(VLOOKUP($B412&amp;O$2,'anno-2016'!$C:$C,1,FALSE)),"",1)</f>
        <v/>
      </c>
      <c r="P412">
        <f t="shared" si="19"/>
        <v>2</v>
      </c>
    </row>
    <row r="413" spans="1:16">
      <c r="A413">
        <f t="shared" si="18"/>
        <v>1</v>
      </c>
      <c r="B413" t="str">
        <f t="shared" si="21"/>
        <v>SideriGasparre</v>
      </c>
      <c r="C413" s="1" t="s">
        <v>1206</v>
      </c>
      <c r="D413" s="1" t="s">
        <v>458</v>
      </c>
      <c r="E413" s="8"/>
      <c r="F413" s="1"/>
      <c r="G413" s="1"/>
      <c r="H413" t="str">
        <f>IF(ISNA(VLOOKUP($B413&amp;H$2,'anno-2016'!$C:$C,1,FALSE)),"",1)</f>
        <v/>
      </c>
      <c r="I413" t="str">
        <f>IF(ISNA(VLOOKUP($B413&amp;I$2,'anno-2016'!$C:$C,1,FALSE)),"",1)</f>
        <v/>
      </c>
      <c r="J413" t="str">
        <f>IF(ISNA(VLOOKUP($B413&amp;J$2,'anno-2016'!$C:$C,1,FALSE)),"",1)</f>
        <v/>
      </c>
      <c r="K413">
        <f>IF(ISNA(VLOOKUP($B413&amp;K$2,'anno-2016'!$C:$C,1,FALSE)),"",1)</f>
        <v>1</v>
      </c>
      <c r="L413" t="str">
        <f>IF(ISNA(VLOOKUP($B413&amp;L$2,'anno-2016'!$C:$C,1,FALSE)),"",1)</f>
        <v/>
      </c>
      <c r="M413" t="str">
        <f>IF(ISNA(VLOOKUP($B413&amp;M$2,'anno-2016'!$C:$C,1,FALSE)),"",1)</f>
        <v/>
      </c>
      <c r="N413" t="str">
        <f>IF(ISNA(VLOOKUP($B413&amp;N$2,'anno-2016'!$C:$C,1,FALSE)),"",1)</f>
        <v/>
      </c>
      <c r="O413" t="str">
        <f>IF(ISNA(VLOOKUP($B413&amp;O$2,'anno-2016'!$C:$C,1,FALSE)),"",1)</f>
        <v/>
      </c>
      <c r="P413">
        <f t="shared" si="19"/>
        <v>1</v>
      </c>
    </row>
    <row r="414" spans="1:16">
      <c r="A414">
        <f t="shared" si="18"/>
        <v>1</v>
      </c>
      <c r="B414" t="str">
        <f t="shared" si="21"/>
        <v>simonettiandrea</v>
      </c>
      <c r="C414" s="1" t="s">
        <v>1207</v>
      </c>
      <c r="D414" s="5" t="s">
        <v>466</v>
      </c>
      <c r="E414" s="8">
        <v>161073708</v>
      </c>
      <c r="F414" s="1"/>
      <c r="G414" s="1"/>
      <c r="H414" t="str">
        <f>IF(ISNA(VLOOKUP($B414&amp;H$2,'anno-2016'!$C:$C,1,FALSE)),"",1)</f>
        <v/>
      </c>
      <c r="I414" t="str">
        <f>IF(ISNA(VLOOKUP($B414&amp;I$2,'anno-2016'!$C:$C,1,FALSE)),"",1)</f>
        <v/>
      </c>
      <c r="J414" t="str">
        <f>IF(ISNA(VLOOKUP($B414&amp;J$2,'anno-2016'!$C:$C,1,FALSE)),"",1)</f>
        <v/>
      </c>
      <c r="K414">
        <f>IF(ISNA(VLOOKUP($B414&amp;K$2,'anno-2016'!$C:$C,1,FALSE)),"",1)</f>
        <v>1</v>
      </c>
      <c r="L414" t="str">
        <f>IF(ISNA(VLOOKUP($B414&amp;L$2,'anno-2016'!$C:$C,1,FALSE)),"",1)</f>
        <v/>
      </c>
      <c r="M414">
        <f>IF(ISNA(VLOOKUP($B414&amp;M$2,'anno-2016'!$C:$C,1,FALSE)),"",1)</f>
        <v>1</v>
      </c>
      <c r="N414" t="str">
        <f>IF(ISNA(VLOOKUP($B414&amp;N$2,'anno-2016'!$C:$C,1,FALSE)),"",1)</f>
        <v/>
      </c>
      <c r="O414" t="str">
        <f>IF(ISNA(VLOOKUP($B414&amp;O$2,'anno-2016'!$C:$C,1,FALSE)),"",1)</f>
        <v/>
      </c>
      <c r="P414">
        <f t="shared" si="19"/>
        <v>2</v>
      </c>
    </row>
    <row r="415" spans="1:16">
      <c r="A415">
        <f t="shared" si="18"/>
        <v>1</v>
      </c>
      <c r="B415" t="str">
        <f t="shared" si="21"/>
        <v>tentimauro</v>
      </c>
      <c r="C415" s="1" t="s">
        <v>1208</v>
      </c>
      <c r="D415" s="1" t="s">
        <v>458</v>
      </c>
      <c r="E415" s="8"/>
      <c r="F415" s="1"/>
      <c r="G415" s="1"/>
      <c r="H415" t="str">
        <f>IF(ISNA(VLOOKUP($B415&amp;H$2,'anno-2016'!$C:$C,1,FALSE)),"",1)</f>
        <v/>
      </c>
      <c r="I415" t="str">
        <f>IF(ISNA(VLOOKUP($B415&amp;I$2,'anno-2016'!$C:$C,1,FALSE)),"",1)</f>
        <v/>
      </c>
      <c r="J415" t="str">
        <f>IF(ISNA(VLOOKUP($B415&amp;J$2,'anno-2016'!$C:$C,1,FALSE)),"",1)</f>
        <v/>
      </c>
      <c r="K415">
        <f>IF(ISNA(VLOOKUP($B415&amp;K$2,'anno-2016'!$C:$C,1,FALSE)),"",1)</f>
        <v>1</v>
      </c>
      <c r="L415" t="str">
        <f>IF(ISNA(VLOOKUP($B415&amp;L$2,'anno-2016'!$C:$C,1,FALSE)),"",1)</f>
        <v/>
      </c>
      <c r="M415" t="str">
        <f>IF(ISNA(VLOOKUP($B415&amp;M$2,'anno-2016'!$C:$C,1,FALSE)),"",1)</f>
        <v/>
      </c>
      <c r="N415" t="str">
        <f>IF(ISNA(VLOOKUP($B415&amp;N$2,'anno-2016'!$C:$C,1,FALSE)),"",1)</f>
        <v/>
      </c>
      <c r="O415" t="str">
        <f>IF(ISNA(VLOOKUP($B415&amp;O$2,'anno-2016'!$C:$C,1,FALSE)),"",1)</f>
        <v/>
      </c>
      <c r="P415">
        <f t="shared" si="19"/>
        <v>1</v>
      </c>
    </row>
    <row r="416" spans="1:16">
      <c r="A416">
        <f t="shared" si="18"/>
        <v>1</v>
      </c>
      <c r="B416" t="str">
        <f t="shared" si="21"/>
        <v>TrufelliLorenzo</v>
      </c>
      <c r="C416" s="1" t="s">
        <v>1209</v>
      </c>
      <c r="D416" s="1" t="s">
        <v>458</v>
      </c>
      <c r="E416" s="8"/>
      <c r="F416" s="1"/>
      <c r="G416" s="1"/>
      <c r="H416" t="str">
        <f>IF(ISNA(VLOOKUP($B416&amp;H$2,'anno-2016'!$C:$C,1,FALSE)),"",1)</f>
        <v/>
      </c>
      <c r="I416" t="str">
        <f>IF(ISNA(VLOOKUP($B416&amp;I$2,'anno-2016'!$C:$C,1,FALSE)),"",1)</f>
        <v/>
      </c>
      <c r="J416" t="str">
        <f>IF(ISNA(VLOOKUP($B416&amp;J$2,'anno-2016'!$C:$C,1,FALSE)),"",1)</f>
        <v/>
      </c>
      <c r="K416">
        <f>IF(ISNA(VLOOKUP($B416&amp;K$2,'anno-2016'!$C:$C,1,FALSE)),"",1)</f>
        <v>1</v>
      </c>
      <c r="L416" t="str">
        <f>IF(ISNA(VLOOKUP($B416&amp;L$2,'anno-2016'!$C:$C,1,FALSE)),"",1)</f>
        <v/>
      </c>
      <c r="M416" t="str">
        <f>IF(ISNA(VLOOKUP($B416&amp;M$2,'anno-2016'!$C:$C,1,FALSE)),"",1)</f>
        <v/>
      </c>
      <c r="N416" t="str">
        <f>IF(ISNA(VLOOKUP($B416&amp;N$2,'anno-2016'!$C:$C,1,FALSE)),"",1)</f>
        <v/>
      </c>
      <c r="O416" t="str">
        <f>IF(ISNA(VLOOKUP($B416&amp;O$2,'anno-2016'!$C:$C,1,FALSE)),"",1)</f>
        <v/>
      </c>
      <c r="P416">
        <f t="shared" si="19"/>
        <v>1</v>
      </c>
    </row>
    <row r="417" spans="1:16">
      <c r="A417">
        <f t="shared" si="18"/>
        <v>1</v>
      </c>
      <c r="B417" t="str">
        <f t="shared" si="21"/>
        <v>Vanni/VammiCarlo</v>
      </c>
      <c r="C417" s="1" t="s">
        <v>1210</v>
      </c>
      <c r="D417" s="1" t="s">
        <v>458</v>
      </c>
      <c r="E417" s="8"/>
      <c r="F417" s="1"/>
      <c r="G417" s="1"/>
      <c r="H417" t="str">
        <f>IF(ISNA(VLOOKUP($B417&amp;H$2,'anno-2016'!$C:$C,1,FALSE)),"",1)</f>
        <v/>
      </c>
      <c r="I417" t="str">
        <f>IF(ISNA(VLOOKUP($B417&amp;I$2,'anno-2016'!$C:$C,1,FALSE)),"",1)</f>
        <v/>
      </c>
      <c r="J417" t="str">
        <f>IF(ISNA(VLOOKUP($B417&amp;J$2,'anno-2016'!$C:$C,1,FALSE)),"",1)</f>
        <v/>
      </c>
      <c r="K417">
        <f>IF(ISNA(VLOOKUP($B417&amp;K$2,'anno-2016'!$C:$C,1,FALSE)),"",1)</f>
        <v>1</v>
      </c>
      <c r="L417" t="str">
        <f>IF(ISNA(VLOOKUP($B417&amp;L$2,'anno-2016'!$C:$C,1,FALSE)),"",1)</f>
        <v/>
      </c>
      <c r="M417" t="str">
        <f>IF(ISNA(VLOOKUP($B417&amp;M$2,'anno-2016'!$C:$C,1,FALSE)),"",1)</f>
        <v/>
      </c>
      <c r="N417" t="str">
        <f>IF(ISNA(VLOOKUP($B417&amp;N$2,'anno-2016'!$C:$C,1,FALSE)),"",1)</f>
        <v/>
      </c>
      <c r="O417" t="str">
        <f>IF(ISNA(VLOOKUP($B417&amp;O$2,'anno-2016'!$C:$C,1,FALSE)),"",1)</f>
        <v/>
      </c>
      <c r="P417">
        <f t="shared" si="19"/>
        <v>1</v>
      </c>
    </row>
    <row r="418" spans="1:16">
      <c r="A418">
        <f t="shared" si="18"/>
        <v>1</v>
      </c>
      <c r="B418" t="str">
        <f t="shared" si="21"/>
        <v>VenturiRoberto</v>
      </c>
      <c r="C418" s="1" t="s">
        <v>1211</v>
      </c>
      <c r="D418" s="1" t="s">
        <v>458</v>
      </c>
      <c r="E418" s="8"/>
      <c r="F418" s="1"/>
      <c r="G418" s="1"/>
      <c r="H418" t="str">
        <f>IF(ISNA(VLOOKUP($B418&amp;H$2,'anno-2016'!$C:$C,1,FALSE)),"",1)</f>
        <v/>
      </c>
      <c r="I418" t="str">
        <f>IF(ISNA(VLOOKUP($B418&amp;I$2,'anno-2016'!$C:$C,1,FALSE)),"",1)</f>
        <v/>
      </c>
      <c r="J418" t="str">
        <f>IF(ISNA(VLOOKUP($B418&amp;J$2,'anno-2016'!$C:$C,1,FALSE)),"",1)</f>
        <v/>
      </c>
      <c r="K418">
        <f>IF(ISNA(VLOOKUP($B418&amp;K$2,'anno-2016'!$C:$C,1,FALSE)),"",1)</f>
        <v>1</v>
      </c>
      <c r="L418" t="str">
        <f>IF(ISNA(VLOOKUP($B418&amp;L$2,'anno-2016'!$C:$C,1,FALSE)),"",1)</f>
        <v/>
      </c>
      <c r="M418" t="str">
        <f>IF(ISNA(VLOOKUP($B418&amp;M$2,'anno-2016'!$C:$C,1,FALSE)),"",1)</f>
        <v/>
      </c>
      <c r="N418" t="str">
        <f>IF(ISNA(VLOOKUP($B418&amp;N$2,'anno-2016'!$C:$C,1,FALSE)),"",1)</f>
        <v/>
      </c>
      <c r="O418" t="str">
        <f>IF(ISNA(VLOOKUP($B418&amp;O$2,'anno-2016'!$C:$C,1,FALSE)),"",1)</f>
        <v/>
      </c>
      <c r="P418">
        <f t="shared" si="19"/>
        <v>1</v>
      </c>
    </row>
    <row r="419" spans="1:16">
      <c r="A419">
        <f t="shared" si="18"/>
        <v>1</v>
      </c>
      <c r="B419" t="str">
        <f t="shared" si="21"/>
        <v>zamagniivan</v>
      </c>
      <c r="C419" s="1" t="s">
        <v>1289</v>
      </c>
      <c r="D419" s="1" t="s">
        <v>1148</v>
      </c>
      <c r="E419" s="8">
        <v>161150876</v>
      </c>
      <c r="F419" s="1"/>
      <c r="G419" s="1"/>
      <c r="H419" t="str">
        <f>IF(ISNA(VLOOKUP($B419&amp;H$2,'anno-2016'!$C:$C,1,FALSE)),"",1)</f>
        <v/>
      </c>
      <c r="I419" t="str">
        <f>IF(ISNA(VLOOKUP($B419&amp;I$2,'anno-2016'!$C:$C,1,FALSE)),"",1)</f>
        <v/>
      </c>
      <c r="J419" t="str">
        <f>IF(ISNA(VLOOKUP($B419&amp;J$2,'anno-2016'!$C:$C,1,FALSE)),"",1)</f>
        <v/>
      </c>
      <c r="K419">
        <f>IF(ISNA(VLOOKUP($B419&amp;K$2,'anno-2016'!$C:$C,1,FALSE)),"",1)</f>
        <v>1</v>
      </c>
      <c r="L419" t="str">
        <f>IF(ISNA(VLOOKUP($B419&amp;L$2,'anno-2016'!$C:$C,1,FALSE)),"",1)</f>
        <v/>
      </c>
      <c r="M419" t="str">
        <f>IF(ISNA(VLOOKUP($B419&amp;M$2,'anno-2016'!$C:$C,1,FALSE)),"",1)</f>
        <v/>
      </c>
      <c r="N419" t="str">
        <f>IF(ISNA(VLOOKUP($B419&amp;N$2,'anno-2016'!$C:$C,1,FALSE)),"",1)</f>
        <v/>
      </c>
      <c r="O419" t="str">
        <f>IF(ISNA(VLOOKUP($B419&amp;O$2,'anno-2016'!$C:$C,1,FALSE)),"",1)</f>
        <v/>
      </c>
      <c r="P419">
        <f t="shared" si="19"/>
        <v>1</v>
      </c>
    </row>
    <row r="420" spans="1:16">
      <c r="A420">
        <f t="shared" si="18"/>
        <v>1</v>
      </c>
      <c r="B420" t="str">
        <f t="shared" si="21"/>
        <v>BaiocchiGiovanni</v>
      </c>
      <c r="C420" s="5" t="s">
        <v>1290</v>
      </c>
      <c r="D420" s="5" t="s">
        <v>471</v>
      </c>
      <c r="E420" s="7"/>
      <c r="F420" s="7"/>
      <c r="G420" s="7"/>
      <c r="H420" t="str">
        <f>IF(ISNA(VLOOKUP($B420&amp;H$2,'anno-2016'!$C:$C,1,FALSE)),"",1)</f>
        <v/>
      </c>
      <c r="I420" t="str">
        <f>IF(ISNA(VLOOKUP($B420&amp;I$2,'anno-2016'!$C:$C,1,FALSE)),"",1)</f>
        <v/>
      </c>
      <c r="J420" t="str">
        <f>IF(ISNA(VLOOKUP($B420&amp;J$2,'anno-2016'!$C:$C,1,FALSE)),"",1)</f>
        <v/>
      </c>
      <c r="K420" t="str">
        <f>IF(ISNA(VLOOKUP($B420&amp;K$2,'anno-2016'!$C:$C,1,FALSE)),"",1)</f>
        <v/>
      </c>
      <c r="L420">
        <f>IF(ISNA(VLOOKUP($B420&amp;L$2,'anno-2016'!$C:$C,1,FALSE)),"",1)</f>
        <v>1</v>
      </c>
      <c r="M420" t="str">
        <f>IF(ISNA(VLOOKUP($B420&amp;M$2,'anno-2016'!$C:$C,1,FALSE)),"",1)</f>
        <v/>
      </c>
      <c r="N420" t="str">
        <f>IF(ISNA(VLOOKUP($B420&amp;N$2,'anno-2016'!$C:$C,1,FALSE)),"",1)</f>
        <v/>
      </c>
      <c r="O420" t="str">
        <f>IF(ISNA(VLOOKUP($B420&amp;O$2,'anno-2016'!$C:$C,1,FALSE)),"",1)</f>
        <v/>
      </c>
      <c r="P420">
        <f t="shared" si="19"/>
        <v>1</v>
      </c>
    </row>
    <row r="421" spans="1:16">
      <c r="A421">
        <f t="shared" si="18"/>
        <v>1</v>
      </c>
      <c r="B421" t="str">
        <f t="shared" si="21"/>
        <v>BelluoccioLuigi</v>
      </c>
      <c r="C421" s="5" t="s">
        <v>1291</v>
      </c>
      <c r="D421" s="5" t="s">
        <v>1224</v>
      </c>
      <c r="E421" s="7"/>
      <c r="F421" s="7"/>
      <c r="G421" s="7"/>
      <c r="H421" t="str">
        <f>IF(ISNA(VLOOKUP($B421&amp;H$2,'anno-2016'!$C:$C,1,FALSE)),"",1)</f>
        <v/>
      </c>
      <c r="I421" t="str">
        <f>IF(ISNA(VLOOKUP($B421&amp;I$2,'anno-2016'!$C:$C,1,FALSE)),"",1)</f>
        <v/>
      </c>
      <c r="J421" t="str">
        <f>IF(ISNA(VLOOKUP($B421&amp;J$2,'anno-2016'!$C:$C,1,FALSE)),"",1)</f>
        <v/>
      </c>
      <c r="K421" t="str">
        <f>IF(ISNA(VLOOKUP($B421&amp;K$2,'anno-2016'!$C:$C,1,FALSE)),"",1)</f>
        <v/>
      </c>
      <c r="L421">
        <f>IF(ISNA(VLOOKUP($B421&amp;L$2,'anno-2016'!$C:$C,1,FALSE)),"",1)</f>
        <v>1</v>
      </c>
      <c r="M421" t="str">
        <f>IF(ISNA(VLOOKUP($B421&amp;M$2,'anno-2016'!$C:$C,1,FALSE)),"",1)</f>
        <v/>
      </c>
      <c r="N421" t="str">
        <f>IF(ISNA(VLOOKUP($B421&amp;N$2,'anno-2016'!$C:$C,1,FALSE)),"",1)</f>
        <v/>
      </c>
      <c r="O421" t="str">
        <f>IF(ISNA(VLOOKUP($B421&amp;O$2,'anno-2016'!$C:$C,1,FALSE)),"",1)</f>
        <v/>
      </c>
      <c r="P421">
        <f t="shared" si="19"/>
        <v>1</v>
      </c>
    </row>
    <row r="422" spans="1:16">
      <c r="A422">
        <f t="shared" si="18"/>
        <v>1</v>
      </c>
      <c r="B422" t="str">
        <f t="shared" si="21"/>
        <v>BianchiFrancesca</v>
      </c>
      <c r="C422" s="5" t="s">
        <v>1292</v>
      </c>
      <c r="D422" s="5" t="s">
        <v>1227</v>
      </c>
      <c r="E422" s="7"/>
      <c r="F422" s="7"/>
      <c r="G422" s="7"/>
      <c r="H422" t="str">
        <f>IF(ISNA(VLOOKUP($B422&amp;H$2,'anno-2016'!$C:$C,1,FALSE)),"",1)</f>
        <v/>
      </c>
      <c r="I422" t="str">
        <f>IF(ISNA(VLOOKUP($B422&amp;I$2,'anno-2016'!$C:$C,1,FALSE)),"",1)</f>
        <v/>
      </c>
      <c r="J422" t="str">
        <f>IF(ISNA(VLOOKUP($B422&amp;J$2,'anno-2016'!$C:$C,1,FALSE)),"",1)</f>
        <v/>
      </c>
      <c r="K422" t="str">
        <f>IF(ISNA(VLOOKUP($B422&amp;K$2,'anno-2016'!$C:$C,1,FALSE)),"",1)</f>
        <v/>
      </c>
      <c r="L422">
        <f>IF(ISNA(VLOOKUP($B422&amp;L$2,'anno-2016'!$C:$C,1,FALSE)),"",1)</f>
        <v>1</v>
      </c>
      <c r="M422" t="str">
        <f>IF(ISNA(VLOOKUP($B422&amp;M$2,'anno-2016'!$C:$C,1,FALSE)),"",1)</f>
        <v/>
      </c>
      <c r="N422" t="str">
        <f>IF(ISNA(VLOOKUP($B422&amp;N$2,'anno-2016'!$C:$C,1,FALSE)),"",1)</f>
        <v/>
      </c>
      <c r="O422" t="str">
        <f>IF(ISNA(VLOOKUP($B422&amp;O$2,'anno-2016'!$C:$C,1,FALSE)),"",1)</f>
        <v/>
      </c>
      <c r="P422">
        <f t="shared" si="19"/>
        <v>1</v>
      </c>
    </row>
    <row r="423" spans="1:16">
      <c r="A423">
        <f t="shared" si="18"/>
        <v>1</v>
      </c>
      <c r="B423" t="str">
        <f t="shared" si="21"/>
        <v>BuldriniSaul</v>
      </c>
      <c r="C423" s="5" t="s">
        <v>1293</v>
      </c>
      <c r="D423" s="5" t="s">
        <v>472</v>
      </c>
      <c r="E423" s="7"/>
      <c r="F423" s="7"/>
      <c r="G423" s="7"/>
      <c r="H423" t="str">
        <f>IF(ISNA(VLOOKUP($B423&amp;H$2,'anno-2016'!$C:$C,1,FALSE)),"",1)</f>
        <v/>
      </c>
      <c r="I423" t="str">
        <f>IF(ISNA(VLOOKUP($B423&amp;I$2,'anno-2016'!$C:$C,1,FALSE)),"",1)</f>
        <v/>
      </c>
      <c r="J423" t="str">
        <f>IF(ISNA(VLOOKUP($B423&amp;J$2,'anno-2016'!$C:$C,1,FALSE)),"",1)</f>
        <v/>
      </c>
      <c r="K423" t="str">
        <f>IF(ISNA(VLOOKUP($B423&amp;K$2,'anno-2016'!$C:$C,1,FALSE)),"",1)</f>
        <v/>
      </c>
      <c r="L423">
        <f>IF(ISNA(VLOOKUP($B423&amp;L$2,'anno-2016'!$C:$C,1,FALSE)),"",1)</f>
        <v>1</v>
      </c>
      <c r="M423" t="str">
        <f>IF(ISNA(VLOOKUP($B423&amp;M$2,'anno-2016'!$C:$C,1,FALSE)),"",1)</f>
        <v/>
      </c>
      <c r="N423" t="str">
        <f>IF(ISNA(VLOOKUP($B423&amp;N$2,'anno-2016'!$C:$C,1,FALSE)),"",1)</f>
        <v/>
      </c>
      <c r="O423" t="str">
        <f>IF(ISNA(VLOOKUP($B423&amp;O$2,'anno-2016'!$C:$C,1,FALSE)),"",1)</f>
        <v/>
      </c>
      <c r="P423">
        <f t="shared" si="19"/>
        <v>1</v>
      </c>
    </row>
    <row r="424" spans="1:16">
      <c r="A424">
        <f t="shared" si="18"/>
        <v>1</v>
      </c>
      <c r="B424" t="str">
        <f t="shared" si="21"/>
        <v>CancellieriEnrico</v>
      </c>
      <c r="C424" s="5" t="s">
        <v>1294</v>
      </c>
      <c r="D424" s="5" t="s">
        <v>646</v>
      </c>
      <c r="E424" s="7"/>
      <c r="F424" s="7"/>
      <c r="G424" s="7"/>
      <c r="H424" t="str">
        <f>IF(ISNA(VLOOKUP($B424&amp;H$2,'anno-2016'!$C:$C,1,FALSE)),"",1)</f>
        <v/>
      </c>
      <c r="I424" t="str">
        <f>IF(ISNA(VLOOKUP($B424&amp;I$2,'anno-2016'!$C:$C,1,FALSE)),"",1)</f>
        <v/>
      </c>
      <c r="J424" t="str">
        <f>IF(ISNA(VLOOKUP($B424&amp;J$2,'anno-2016'!$C:$C,1,FALSE)),"",1)</f>
        <v/>
      </c>
      <c r="K424" t="str">
        <f>IF(ISNA(VLOOKUP($B424&amp;K$2,'anno-2016'!$C:$C,1,FALSE)),"",1)</f>
        <v/>
      </c>
      <c r="L424">
        <f>IF(ISNA(VLOOKUP($B424&amp;L$2,'anno-2016'!$C:$C,1,FALSE)),"",1)</f>
        <v>1</v>
      </c>
      <c r="M424" t="str">
        <f>IF(ISNA(VLOOKUP($B424&amp;M$2,'anno-2016'!$C:$C,1,FALSE)),"",1)</f>
        <v/>
      </c>
      <c r="N424" t="str">
        <f>IF(ISNA(VLOOKUP($B424&amp;N$2,'anno-2016'!$C:$C,1,FALSE)),"",1)</f>
        <v/>
      </c>
      <c r="O424" t="str">
        <f>IF(ISNA(VLOOKUP($B424&amp;O$2,'anno-2016'!$C:$C,1,FALSE)),"",1)</f>
        <v/>
      </c>
      <c r="P424">
        <f t="shared" si="19"/>
        <v>1</v>
      </c>
    </row>
    <row r="425" spans="1:16">
      <c r="A425">
        <f t="shared" si="18"/>
        <v>1</v>
      </c>
      <c r="B425" t="str">
        <f t="shared" si="21"/>
        <v>CancellieriFrancesco</v>
      </c>
      <c r="C425" s="5" t="s">
        <v>1309</v>
      </c>
      <c r="D425" s="5" t="s">
        <v>646</v>
      </c>
      <c r="E425" s="7"/>
      <c r="F425" s="7"/>
      <c r="G425" s="7"/>
      <c r="H425" t="str">
        <f>IF(ISNA(VLOOKUP($B425&amp;H$2,'anno-2016'!$C:$C,1,FALSE)),"",1)</f>
        <v/>
      </c>
      <c r="I425" t="str">
        <f>IF(ISNA(VLOOKUP($B425&amp;I$2,'anno-2016'!$C:$C,1,FALSE)),"",1)</f>
        <v/>
      </c>
      <c r="J425" t="str">
        <f>IF(ISNA(VLOOKUP($B425&amp;J$2,'anno-2016'!$C:$C,1,FALSE)),"",1)</f>
        <v/>
      </c>
      <c r="K425" t="str">
        <f>IF(ISNA(VLOOKUP($B425&amp;K$2,'anno-2016'!$C:$C,1,FALSE)),"",1)</f>
        <v/>
      </c>
      <c r="L425">
        <f>IF(ISNA(VLOOKUP($B425&amp;L$2,'anno-2016'!$C:$C,1,FALSE)),"",1)</f>
        <v>1</v>
      </c>
      <c r="M425" t="str">
        <f>IF(ISNA(VLOOKUP($B425&amp;M$2,'anno-2016'!$C:$C,1,FALSE)),"",1)</f>
        <v/>
      </c>
      <c r="N425" t="str">
        <f>IF(ISNA(VLOOKUP($B425&amp;N$2,'anno-2016'!$C:$C,1,FALSE)),"",1)</f>
        <v/>
      </c>
      <c r="O425" t="str">
        <f>IF(ISNA(VLOOKUP($B425&amp;O$2,'anno-2016'!$C:$C,1,FALSE)),"",1)</f>
        <v/>
      </c>
      <c r="P425">
        <f t="shared" si="19"/>
        <v>1</v>
      </c>
    </row>
    <row r="426" spans="1:16">
      <c r="A426">
        <f t="shared" si="18"/>
        <v>1</v>
      </c>
      <c r="B426" t="str">
        <f t="shared" si="21"/>
        <v>CarliniEnrico</v>
      </c>
      <c r="C426" s="5" t="s">
        <v>1295</v>
      </c>
      <c r="D426" s="5" t="s">
        <v>1227</v>
      </c>
      <c r="E426" s="7"/>
      <c r="F426" s="7"/>
      <c r="G426" s="7"/>
      <c r="H426" t="str">
        <f>IF(ISNA(VLOOKUP($B426&amp;H$2,'anno-2016'!$C:$C,1,FALSE)),"",1)</f>
        <v/>
      </c>
      <c r="I426" t="str">
        <f>IF(ISNA(VLOOKUP($B426&amp;I$2,'anno-2016'!$C:$C,1,FALSE)),"",1)</f>
        <v/>
      </c>
      <c r="J426" t="str">
        <f>IF(ISNA(VLOOKUP($B426&amp;J$2,'anno-2016'!$C:$C,1,FALSE)),"",1)</f>
        <v/>
      </c>
      <c r="K426" t="str">
        <f>IF(ISNA(VLOOKUP($B426&amp;K$2,'anno-2016'!$C:$C,1,FALSE)),"",1)</f>
        <v/>
      </c>
      <c r="L426">
        <f>IF(ISNA(VLOOKUP($B426&amp;L$2,'anno-2016'!$C:$C,1,FALSE)),"",1)</f>
        <v>1</v>
      </c>
      <c r="M426" t="str">
        <f>IF(ISNA(VLOOKUP($B426&amp;M$2,'anno-2016'!$C:$C,1,FALSE)),"",1)</f>
        <v/>
      </c>
      <c r="N426" t="str">
        <f>IF(ISNA(VLOOKUP($B426&amp;N$2,'anno-2016'!$C:$C,1,FALSE)),"",1)</f>
        <v/>
      </c>
      <c r="O426" t="str">
        <f>IF(ISNA(VLOOKUP($B426&amp;O$2,'anno-2016'!$C:$C,1,FALSE)),"",1)</f>
        <v/>
      </c>
      <c r="P426">
        <f t="shared" si="19"/>
        <v>1</v>
      </c>
    </row>
    <row r="427" spans="1:16">
      <c r="A427">
        <f t="shared" si="18"/>
        <v>1</v>
      </c>
      <c r="B427" t="str">
        <f t="shared" si="21"/>
        <v>D'AngeloPaolo</v>
      </c>
      <c r="C427" s="5" t="s">
        <v>1296</v>
      </c>
      <c r="D427" s="5" t="s">
        <v>1240</v>
      </c>
      <c r="E427" s="7"/>
      <c r="F427" s="7"/>
      <c r="G427" s="7"/>
      <c r="H427" t="str">
        <f>IF(ISNA(VLOOKUP($B427&amp;H$2,'anno-2016'!$C:$C,1,FALSE)),"",1)</f>
        <v/>
      </c>
      <c r="I427" t="str">
        <f>IF(ISNA(VLOOKUP($B427&amp;I$2,'anno-2016'!$C:$C,1,FALSE)),"",1)</f>
        <v/>
      </c>
      <c r="J427" t="str">
        <f>IF(ISNA(VLOOKUP($B427&amp;J$2,'anno-2016'!$C:$C,1,FALSE)),"",1)</f>
        <v/>
      </c>
      <c r="K427" t="str">
        <f>IF(ISNA(VLOOKUP($B427&amp;K$2,'anno-2016'!$C:$C,1,FALSE)),"",1)</f>
        <v/>
      </c>
      <c r="L427">
        <f>IF(ISNA(VLOOKUP($B427&amp;L$2,'anno-2016'!$C:$C,1,FALSE)),"",1)</f>
        <v>1</v>
      </c>
      <c r="M427" t="str">
        <f>IF(ISNA(VLOOKUP($B427&amp;M$2,'anno-2016'!$C:$C,1,FALSE)),"",1)</f>
        <v/>
      </c>
      <c r="N427" t="str">
        <f>IF(ISNA(VLOOKUP($B427&amp;N$2,'anno-2016'!$C:$C,1,FALSE)),"",1)</f>
        <v/>
      </c>
      <c r="O427" t="str">
        <f>IF(ISNA(VLOOKUP($B427&amp;O$2,'anno-2016'!$C:$C,1,FALSE)),"",1)</f>
        <v/>
      </c>
      <c r="P427">
        <f t="shared" si="19"/>
        <v>1</v>
      </c>
    </row>
    <row r="428" spans="1:16">
      <c r="A428">
        <f t="shared" si="18"/>
        <v>1</v>
      </c>
      <c r="B428" t="str">
        <f t="shared" si="21"/>
        <v>GuerraMarco</v>
      </c>
      <c r="C428" s="5" t="s">
        <v>1298</v>
      </c>
      <c r="D428" s="5" t="s">
        <v>646</v>
      </c>
      <c r="E428" s="7"/>
      <c r="F428" s="7"/>
      <c r="G428" s="7"/>
      <c r="H428" t="str">
        <f>IF(ISNA(VLOOKUP($B428&amp;H$2,'anno-2016'!$C:$C,1,FALSE)),"",1)</f>
        <v/>
      </c>
      <c r="I428" t="str">
        <f>IF(ISNA(VLOOKUP($B428&amp;I$2,'anno-2016'!$C:$C,1,FALSE)),"",1)</f>
        <v/>
      </c>
      <c r="J428" t="str">
        <f>IF(ISNA(VLOOKUP($B428&amp;J$2,'anno-2016'!$C:$C,1,FALSE)),"",1)</f>
        <v/>
      </c>
      <c r="K428" t="str">
        <f>IF(ISNA(VLOOKUP($B428&amp;K$2,'anno-2016'!$C:$C,1,FALSE)),"",1)</f>
        <v/>
      </c>
      <c r="L428">
        <f>IF(ISNA(VLOOKUP($B428&amp;L$2,'anno-2016'!$C:$C,1,FALSE)),"",1)</f>
        <v>1</v>
      </c>
      <c r="M428" t="str">
        <f>IF(ISNA(VLOOKUP($B428&amp;M$2,'anno-2016'!$C:$C,1,FALSE)),"",1)</f>
        <v/>
      </c>
      <c r="N428" t="str">
        <f>IF(ISNA(VLOOKUP($B428&amp;N$2,'anno-2016'!$C:$C,1,FALSE)),"",1)</f>
        <v/>
      </c>
      <c r="O428">
        <f>IF(ISNA(VLOOKUP($B428&amp;O$2,'anno-2016'!$C:$C,1,FALSE)),"",1)</f>
        <v>1</v>
      </c>
      <c r="P428">
        <f t="shared" si="19"/>
        <v>2</v>
      </c>
    </row>
    <row r="429" spans="1:16">
      <c r="A429">
        <f t="shared" si="18"/>
        <v>1</v>
      </c>
      <c r="B429" t="str">
        <f t="shared" si="21"/>
        <v>LavannaLuigi</v>
      </c>
      <c r="C429" s="5" t="s">
        <v>1299</v>
      </c>
      <c r="D429" s="5" t="s">
        <v>472</v>
      </c>
      <c r="E429" s="7"/>
      <c r="F429" s="7"/>
      <c r="G429" s="7"/>
      <c r="H429" t="str">
        <f>IF(ISNA(VLOOKUP($B429&amp;H$2,'anno-2016'!$C:$C,1,FALSE)),"",1)</f>
        <v/>
      </c>
      <c r="I429" t="str">
        <f>IF(ISNA(VLOOKUP($B429&amp;I$2,'anno-2016'!$C:$C,1,FALSE)),"",1)</f>
        <v/>
      </c>
      <c r="J429" t="str">
        <f>IF(ISNA(VLOOKUP($B429&amp;J$2,'anno-2016'!$C:$C,1,FALSE)),"",1)</f>
        <v/>
      </c>
      <c r="K429" t="str">
        <f>IF(ISNA(VLOOKUP($B429&amp;K$2,'anno-2016'!$C:$C,1,FALSE)),"",1)</f>
        <v/>
      </c>
      <c r="L429">
        <f>IF(ISNA(VLOOKUP($B429&amp;L$2,'anno-2016'!$C:$C,1,FALSE)),"",1)</f>
        <v>1</v>
      </c>
      <c r="M429" t="str">
        <f>IF(ISNA(VLOOKUP($B429&amp;M$2,'anno-2016'!$C:$C,1,FALSE)),"",1)</f>
        <v/>
      </c>
      <c r="N429" t="str">
        <f>IF(ISNA(VLOOKUP($B429&amp;N$2,'anno-2016'!$C:$C,1,FALSE)),"",1)</f>
        <v/>
      </c>
      <c r="O429" t="str">
        <f>IF(ISNA(VLOOKUP($B429&amp;O$2,'anno-2016'!$C:$C,1,FALSE)),"",1)</f>
        <v/>
      </c>
      <c r="P429">
        <f t="shared" si="19"/>
        <v>1</v>
      </c>
    </row>
    <row r="430" spans="1:16">
      <c r="A430">
        <f t="shared" si="18"/>
        <v>1</v>
      </c>
      <c r="B430" t="str">
        <f t="shared" si="21"/>
        <v>MarsiliFilippo</v>
      </c>
      <c r="C430" s="5" t="s">
        <v>1300</v>
      </c>
      <c r="D430" s="5" t="s">
        <v>652</v>
      </c>
      <c r="E430" s="7"/>
      <c r="F430" s="7"/>
      <c r="G430" s="7"/>
      <c r="H430" t="str">
        <f>IF(ISNA(VLOOKUP($B430&amp;H$2,'anno-2016'!$C:$C,1,FALSE)),"",1)</f>
        <v/>
      </c>
      <c r="I430" t="str">
        <f>IF(ISNA(VLOOKUP($B430&amp;I$2,'anno-2016'!$C:$C,1,FALSE)),"",1)</f>
        <v/>
      </c>
      <c r="J430" t="str">
        <f>IF(ISNA(VLOOKUP($B430&amp;J$2,'anno-2016'!$C:$C,1,FALSE)),"",1)</f>
        <v/>
      </c>
      <c r="K430" t="str">
        <f>IF(ISNA(VLOOKUP($B430&amp;K$2,'anno-2016'!$C:$C,1,FALSE)),"",1)</f>
        <v/>
      </c>
      <c r="L430">
        <f>IF(ISNA(VLOOKUP($B430&amp;L$2,'anno-2016'!$C:$C,1,FALSE)),"",1)</f>
        <v>1</v>
      </c>
      <c r="M430" t="str">
        <f>IF(ISNA(VLOOKUP($B430&amp;M$2,'anno-2016'!$C:$C,1,FALSE)),"",1)</f>
        <v/>
      </c>
      <c r="N430" t="str">
        <f>IF(ISNA(VLOOKUP($B430&amp;N$2,'anno-2016'!$C:$C,1,FALSE)),"",1)</f>
        <v/>
      </c>
      <c r="O430" t="str">
        <f>IF(ISNA(VLOOKUP($B430&amp;O$2,'anno-2016'!$C:$C,1,FALSE)),"",1)</f>
        <v/>
      </c>
      <c r="P430">
        <f t="shared" si="19"/>
        <v>1</v>
      </c>
    </row>
    <row r="431" spans="1:16">
      <c r="A431">
        <f t="shared" si="18"/>
        <v>1</v>
      </c>
      <c r="B431" t="str">
        <f t="shared" si="21"/>
        <v>MonceriBruno</v>
      </c>
      <c r="C431" s="1" t="s">
        <v>1301</v>
      </c>
      <c r="D431" s="5" t="s">
        <v>1227</v>
      </c>
      <c r="E431" s="7"/>
      <c r="F431" s="7"/>
      <c r="G431" s="7"/>
      <c r="H431" t="str">
        <f>IF(ISNA(VLOOKUP($B431&amp;H$2,'anno-2016'!$C:$C,1,FALSE)),"",1)</f>
        <v/>
      </c>
      <c r="I431" t="str">
        <f>IF(ISNA(VLOOKUP($B431&amp;I$2,'anno-2016'!$C:$C,1,FALSE)),"",1)</f>
        <v/>
      </c>
      <c r="J431" t="str">
        <f>IF(ISNA(VLOOKUP($B431&amp;J$2,'anno-2016'!$C:$C,1,FALSE)),"",1)</f>
        <v/>
      </c>
      <c r="K431" t="str">
        <f>IF(ISNA(VLOOKUP($B431&amp;K$2,'anno-2016'!$C:$C,1,FALSE)),"",1)</f>
        <v/>
      </c>
      <c r="L431">
        <f>IF(ISNA(VLOOKUP($B431&amp;L$2,'anno-2016'!$C:$C,1,FALSE)),"",1)</f>
        <v>1</v>
      </c>
      <c r="M431" t="str">
        <f>IF(ISNA(VLOOKUP($B431&amp;M$2,'anno-2016'!$C:$C,1,FALSE)),"",1)</f>
        <v/>
      </c>
      <c r="N431" t="str">
        <f>IF(ISNA(VLOOKUP($B431&amp;N$2,'anno-2016'!$C:$C,1,FALSE)),"",1)</f>
        <v/>
      </c>
      <c r="O431">
        <f>IF(ISNA(VLOOKUP($B431&amp;O$2,'anno-2016'!$C:$C,1,FALSE)),"",1)</f>
        <v>1</v>
      </c>
      <c r="P431">
        <f t="shared" si="19"/>
        <v>2</v>
      </c>
    </row>
    <row r="432" spans="1:16">
      <c r="A432">
        <f t="shared" si="18"/>
        <v>1</v>
      </c>
      <c r="B432" t="str">
        <f t="shared" si="21"/>
        <v>MontiMatteo</v>
      </c>
      <c r="C432" s="5" t="s">
        <v>1302</v>
      </c>
      <c r="D432" s="5" t="s">
        <v>471</v>
      </c>
      <c r="E432" s="7"/>
      <c r="F432" s="7"/>
      <c r="G432" s="7"/>
      <c r="H432" t="str">
        <f>IF(ISNA(VLOOKUP($B432&amp;H$2,'anno-2016'!$C:$C,1,FALSE)),"",1)</f>
        <v/>
      </c>
      <c r="I432" t="str">
        <f>IF(ISNA(VLOOKUP($B432&amp;I$2,'anno-2016'!$C:$C,1,FALSE)),"",1)</f>
        <v/>
      </c>
      <c r="J432" t="str">
        <f>IF(ISNA(VLOOKUP($B432&amp;J$2,'anno-2016'!$C:$C,1,FALSE)),"",1)</f>
        <v/>
      </c>
      <c r="K432" t="str">
        <f>IF(ISNA(VLOOKUP($B432&amp;K$2,'anno-2016'!$C:$C,1,FALSE)),"",1)</f>
        <v/>
      </c>
      <c r="L432">
        <f>IF(ISNA(VLOOKUP($B432&amp;L$2,'anno-2016'!$C:$C,1,FALSE)),"",1)</f>
        <v>1</v>
      </c>
      <c r="M432" t="str">
        <f>IF(ISNA(VLOOKUP($B432&amp;M$2,'anno-2016'!$C:$C,1,FALSE)),"",1)</f>
        <v/>
      </c>
      <c r="N432" t="str">
        <f>IF(ISNA(VLOOKUP($B432&amp;N$2,'anno-2016'!$C:$C,1,FALSE)),"",1)</f>
        <v/>
      </c>
      <c r="O432" t="str">
        <f>IF(ISNA(VLOOKUP($B432&amp;O$2,'anno-2016'!$C:$C,1,FALSE)),"",1)</f>
        <v/>
      </c>
      <c r="P432">
        <f t="shared" si="19"/>
        <v>1</v>
      </c>
    </row>
    <row r="433" spans="1:16">
      <c r="A433">
        <f t="shared" si="18"/>
        <v>1</v>
      </c>
      <c r="B433" t="str">
        <f t="shared" si="21"/>
        <v>PandolfiniRaffaele</v>
      </c>
      <c r="C433" s="5" t="s">
        <v>1303</v>
      </c>
      <c r="D433" s="5" t="s">
        <v>1265</v>
      </c>
      <c r="E433" s="7"/>
      <c r="F433" s="7"/>
      <c r="G433" s="7"/>
      <c r="H433" t="str">
        <f>IF(ISNA(VLOOKUP($B433&amp;H$2,'anno-2016'!$C:$C,1,FALSE)),"",1)</f>
        <v/>
      </c>
      <c r="I433" t="str">
        <f>IF(ISNA(VLOOKUP($B433&amp;I$2,'anno-2016'!$C:$C,1,FALSE)),"",1)</f>
        <v/>
      </c>
      <c r="J433" t="str">
        <f>IF(ISNA(VLOOKUP($B433&amp;J$2,'anno-2016'!$C:$C,1,FALSE)),"",1)</f>
        <v/>
      </c>
      <c r="K433" t="str">
        <f>IF(ISNA(VLOOKUP($B433&amp;K$2,'anno-2016'!$C:$C,1,FALSE)),"",1)</f>
        <v/>
      </c>
      <c r="L433">
        <f>IF(ISNA(VLOOKUP($B433&amp;L$2,'anno-2016'!$C:$C,1,FALSE)),"",1)</f>
        <v>1</v>
      </c>
      <c r="M433" t="str">
        <f>IF(ISNA(VLOOKUP($B433&amp;M$2,'anno-2016'!$C:$C,1,FALSE)),"",1)</f>
        <v/>
      </c>
      <c r="N433" t="str">
        <f>IF(ISNA(VLOOKUP($B433&amp;N$2,'anno-2016'!$C:$C,1,FALSE)),"",1)</f>
        <v/>
      </c>
      <c r="O433" t="str">
        <f>IF(ISNA(VLOOKUP($B433&amp;O$2,'anno-2016'!$C:$C,1,FALSE)),"",1)</f>
        <v/>
      </c>
      <c r="P433">
        <f t="shared" si="19"/>
        <v>1</v>
      </c>
    </row>
    <row r="434" spans="1:16">
      <c r="A434">
        <f t="shared" si="18"/>
        <v>1</v>
      </c>
      <c r="B434" t="str">
        <f t="shared" si="21"/>
        <v>PedoniCristian</v>
      </c>
      <c r="C434" s="5" t="s">
        <v>1304</v>
      </c>
      <c r="D434" s="5" t="s">
        <v>646</v>
      </c>
      <c r="E434" s="7"/>
      <c r="F434" s="7"/>
      <c r="G434" s="7"/>
      <c r="H434" t="str">
        <f>IF(ISNA(VLOOKUP($B434&amp;H$2,'anno-2016'!$C:$C,1,FALSE)),"",1)</f>
        <v/>
      </c>
      <c r="I434" t="str">
        <f>IF(ISNA(VLOOKUP($B434&amp;I$2,'anno-2016'!$C:$C,1,FALSE)),"",1)</f>
        <v/>
      </c>
      <c r="J434" t="str">
        <f>IF(ISNA(VLOOKUP($B434&amp;J$2,'anno-2016'!$C:$C,1,FALSE)),"",1)</f>
        <v/>
      </c>
      <c r="K434" t="str">
        <f>IF(ISNA(VLOOKUP($B434&amp;K$2,'anno-2016'!$C:$C,1,FALSE)),"",1)</f>
        <v/>
      </c>
      <c r="L434">
        <f>IF(ISNA(VLOOKUP($B434&amp;L$2,'anno-2016'!$C:$C,1,FALSE)),"",1)</f>
        <v>1</v>
      </c>
      <c r="M434" t="str">
        <f>IF(ISNA(VLOOKUP($B434&amp;M$2,'anno-2016'!$C:$C,1,FALSE)),"",1)</f>
        <v/>
      </c>
      <c r="N434" t="str">
        <f>IF(ISNA(VLOOKUP($B434&amp;N$2,'anno-2016'!$C:$C,1,FALSE)),"",1)</f>
        <v/>
      </c>
      <c r="O434" t="str">
        <f>IF(ISNA(VLOOKUP($B434&amp;O$2,'anno-2016'!$C:$C,1,FALSE)),"",1)</f>
        <v/>
      </c>
      <c r="P434">
        <f t="shared" si="19"/>
        <v>1</v>
      </c>
    </row>
    <row r="435" spans="1:16">
      <c r="A435">
        <f t="shared" si="18"/>
        <v>1</v>
      </c>
      <c r="B435" t="str">
        <f t="shared" si="21"/>
        <v>PenseriniLeone</v>
      </c>
      <c r="C435" s="5" t="s">
        <v>1305</v>
      </c>
      <c r="D435" s="5" t="s">
        <v>646</v>
      </c>
      <c r="E435" s="7"/>
      <c r="F435" s="7"/>
      <c r="G435" s="7"/>
      <c r="H435" t="str">
        <f>IF(ISNA(VLOOKUP($B435&amp;H$2,'anno-2016'!$C:$C,1,FALSE)),"",1)</f>
        <v/>
      </c>
      <c r="I435" t="str">
        <f>IF(ISNA(VLOOKUP($B435&amp;I$2,'anno-2016'!$C:$C,1,FALSE)),"",1)</f>
        <v/>
      </c>
      <c r="J435" t="str">
        <f>IF(ISNA(VLOOKUP($B435&amp;J$2,'anno-2016'!$C:$C,1,FALSE)),"",1)</f>
        <v/>
      </c>
      <c r="K435" t="str">
        <f>IF(ISNA(VLOOKUP($B435&amp;K$2,'anno-2016'!$C:$C,1,FALSE)),"",1)</f>
        <v/>
      </c>
      <c r="L435">
        <f>IF(ISNA(VLOOKUP($B435&amp;L$2,'anno-2016'!$C:$C,1,FALSE)),"",1)</f>
        <v>1</v>
      </c>
      <c r="M435" t="str">
        <f>IF(ISNA(VLOOKUP($B435&amp;M$2,'anno-2016'!$C:$C,1,FALSE)),"",1)</f>
        <v/>
      </c>
      <c r="N435" t="str">
        <f>IF(ISNA(VLOOKUP($B435&amp;N$2,'anno-2016'!$C:$C,1,FALSE)),"",1)</f>
        <v/>
      </c>
      <c r="O435" t="str">
        <f>IF(ISNA(VLOOKUP($B435&amp;O$2,'anno-2016'!$C:$C,1,FALSE)),"",1)</f>
        <v/>
      </c>
      <c r="P435">
        <f t="shared" si="19"/>
        <v>1</v>
      </c>
    </row>
    <row r="436" spans="1:16">
      <c r="A436">
        <f t="shared" si="18"/>
        <v>1</v>
      </c>
      <c r="B436" t="str">
        <f t="shared" si="21"/>
        <v>SaponiRoberto</v>
      </c>
      <c r="C436" s="5" t="s">
        <v>1306</v>
      </c>
      <c r="D436" s="5" t="s">
        <v>471</v>
      </c>
      <c r="E436" s="7"/>
      <c r="F436" s="7"/>
      <c r="G436" s="7"/>
      <c r="H436" t="str">
        <f>IF(ISNA(VLOOKUP($B436&amp;H$2,'anno-2016'!$C:$C,1,FALSE)),"",1)</f>
        <v/>
      </c>
      <c r="I436" t="str">
        <f>IF(ISNA(VLOOKUP($B436&amp;I$2,'anno-2016'!$C:$C,1,FALSE)),"",1)</f>
        <v/>
      </c>
      <c r="J436" t="str">
        <f>IF(ISNA(VLOOKUP($B436&amp;J$2,'anno-2016'!$C:$C,1,FALSE)),"",1)</f>
        <v/>
      </c>
      <c r="K436" t="str">
        <f>IF(ISNA(VLOOKUP($B436&amp;K$2,'anno-2016'!$C:$C,1,FALSE)),"",1)</f>
        <v/>
      </c>
      <c r="L436">
        <f>IF(ISNA(VLOOKUP($B436&amp;L$2,'anno-2016'!$C:$C,1,FALSE)),"",1)</f>
        <v>1</v>
      </c>
      <c r="M436" t="str">
        <f>IF(ISNA(VLOOKUP($B436&amp;M$2,'anno-2016'!$C:$C,1,FALSE)),"",1)</f>
        <v/>
      </c>
      <c r="N436" t="str">
        <f>IF(ISNA(VLOOKUP($B436&amp;N$2,'anno-2016'!$C:$C,1,FALSE)),"",1)</f>
        <v/>
      </c>
      <c r="O436" t="str">
        <f>IF(ISNA(VLOOKUP($B436&amp;O$2,'anno-2016'!$C:$C,1,FALSE)),"",1)</f>
        <v/>
      </c>
      <c r="P436">
        <f t="shared" si="19"/>
        <v>1</v>
      </c>
    </row>
    <row r="437" spans="1:16">
      <c r="A437">
        <f t="shared" si="18"/>
        <v>1</v>
      </c>
      <c r="B437" t="str">
        <f t="shared" si="21"/>
        <v>ScatolariFabiola</v>
      </c>
      <c r="C437" s="5" t="s">
        <v>1307</v>
      </c>
      <c r="D437" s="5" t="s">
        <v>472</v>
      </c>
      <c r="E437" s="7"/>
      <c r="F437" s="7"/>
      <c r="G437" s="7"/>
      <c r="H437" t="str">
        <f>IF(ISNA(VLOOKUP($B437&amp;H$2,'anno-2016'!$C:$C,1,FALSE)),"",1)</f>
        <v/>
      </c>
      <c r="I437" t="str">
        <f>IF(ISNA(VLOOKUP($B437&amp;I$2,'anno-2016'!$C:$C,1,FALSE)),"",1)</f>
        <v/>
      </c>
      <c r="J437" t="str">
        <f>IF(ISNA(VLOOKUP($B437&amp;J$2,'anno-2016'!$C:$C,1,FALSE)),"",1)</f>
        <v/>
      </c>
      <c r="K437" t="str">
        <f>IF(ISNA(VLOOKUP($B437&amp;K$2,'anno-2016'!$C:$C,1,FALSE)),"",1)</f>
        <v/>
      </c>
      <c r="L437">
        <f>IF(ISNA(VLOOKUP($B437&amp;L$2,'anno-2016'!$C:$C,1,FALSE)),"",1)</f>
        <v>1</v>
      </c>
      <c r="M437" t="str">
        <f>IF(ISNA(VLOOKUP($B437&amp;M$2,'anno-2016'!$C:$C,1,FALSE)),"",1)</f>
        <v/>
      </c>
      <c r="N437" t="str">
        <f>IF(ISNA(VLOOKUP($B437&amp;N$2,'anno-2016'!$C:$C,1,FALSE)),"",1)</f>
        <v/>
      </c>
      <c r="O437" t="str">
        <f>IF(ISNA(VLOOKUP($B437&amp;O$2,'anno-2016'!$C:$C,1,FALSE)),"",1)</f>
        <v/>
      </c>
      <c r="P437">
        <f t="shared" si="19"/>
        <v>1</v>
      </c>
    </row>
    <row r="438" spans="1:16">
      <c r="A438">
        <f t="shared" si="18"/>
        <v>1</v>
      </c>
      <c r="B438" t="str">
        <f t="shared" si="21"/>
        <v>SilvestriGiancarlo</v>
      </c>
      <c r="C438" s="5" t="s">
        <v>1308</v>
      </c>
      <c r="D438" s="5" t="s">
        <v>1283</v>
      </c>
      <c r="E438" s="7"/>
      <c r="F438" s="7"/>
      <c r="G438" s="7"/>
      <c r="H438" t="str">
        <f>IF(ISNA(VLOOKUP($B438&amp;H$2,'anno-2016'!$C:$C,1,FALSE)),"",1)</f>
        <v/>
      </c>
      <c r="I438" t="str">
        <f>IF(ISNA(VLOOKUP($B438&amp;I$2,'anno-2016'!$C:$C,1,FALSE)),"",1)</f>
        <v/>
      </c>
      <c r="J438" t="str">
        <f>IF(ISNA(VLOOKUP($B438&amp;J$2,'anno-2016'!$C:$C,1,FALSE)),"",1)</f>
        <v/>
      </c>
      <c r="K438" t="str">
        <f>IF(ISNA(VLOOKUP($B438&amp;K$2,'anno-2016'!$C:$C,1,FALSE)),"",1)</f>
        <v/>
      </c>
      <c r="L438">
        <f>IF(ISNA(VLOOKUP($B438&amp;L$2,'anno-2016'!$C:$C,1,FALSE)),"",1)</f>
        <v>1</v>
      </c>
      <c r="M438" t="str">
        <f>IF(ISNA(VLOOKUP($B438&amp;M$2,'anno-2016'!$C:$C,1,FALSE)),"",1)</f>
        <v/>
      </c>
      <c r="N438" t="str">
        <f>IF(ISNA(VLOOKUP($B438&amp;N$2,'anno-2016'!$C:$C,1,FALSE)),"",1)</f>
        <v/>
      </c>
      <c r="O438">
        <f>IF(ISNA(VLOOKUP($B438&amp;O$2,'anno-2016'!$C:$C,1,FALSE)),"",1)</f>
        <v>1</v>
      </c>
      <c r="P438">
        <f t="shared" si="19"/>
        <v>2</v>
      </c>
    </row>
    <row r="439" spans="1:16">
      <c r="A439">
        <f t="shared" si="18"/>
        <v>1</v>
      </c>
      <c r="B439" t="str">
        <f t="shared" si="21"/>
        <v>FerrettiAdriano</v>
      </c>
      <c r="C439" s="5" t="s">
        <v>1349</v>
      </c>
      <c r="D439" s="1" t="s">
        <v>650</v>
      </c>
      <c r="E439" s="6"/>
      <c r="F439" s="37"/>
      <c r="G439" s="7"/>
      <c r="H439" t="str">
        <f>IF(ISNA(VLOOKUP($B439&amp;H$2,'anno-2016'!$C:$C,1,FALSE)),"",1)</f>
        <v/>
      </c>
      <c r="I439" t="str">
        <f>IF(ISNA(VLOOKUP($B439&amp;I$2,'anno-2016'!$C:$C,1,FALSE)),"",1)</f>
        <v/>
      </c>
      <c r="J439" t="str">
        <f>IF(ISNA(VLOOKUP($B439&amp;J$2,'anno-2016'!$C:$C,1,FALSE)),"",1)</f>
        <v/>
      </c>
      <c r="K439" t="str">
        <f>IF(ISNA(VLOOKUP($B439&amp;K$2,'anno-2016'!$C:$C,1,FALSE)),"",1)</f>
        <v/>
      </c>
      <c r="L439" t="str">
        <f>IF(ISNA(VLOOKUP($B439&amp;L$2,'anno-2016'!$C:$C,1,FALSE)),"",1)</f>
        <v/>
      </c>
      <c r="M439">
        <f>IF(ISNA(VLOOKUP($B439&amp;M$2,'anno-2016'!$C:$C,1,FALSE)),"",1)</f>
        <v>1</v>
      </c>
      <c r="N439" t="str">
        <f>IF(ISNA(VLOOKUP($B439&amp;N$2,'anno-2016'!$C:$C,1,FALSE)),"",1)</f>
        <v/>
      </c>
      <c r="O439" t="str">
        <f>IF(ISNA(VLOOKUP($B439&amp;O$2,'anno-2016'!$C:$C,1,FALSE)),"",1)</f>
        <v/>
      </c>
      <c r="P439">
        <f t="shared" si="19"/>
        <v>1</v>
      </c>
    </row>
    <row r="440" spans="1:16">
      <c r="A440">
        <f t="shared" si="18"/>
        <v>1</v>
      </c>
      <c r="B440" t="str">
        <f t="shared" si="21"/>
        <v>SanchioniStefano</v>
      </c>
      <c r="C440" s="5" t="s">
        <v>1350</v>
      </c>
      <c r="D440" s="5" t="s">
        <v>458</v>
      </c>
      <c r="E440" s="7"/>
      <c r="F440" s="7"/>
      <c r="G440" s="7"/>
      <c r="H440" t="str">
        <f>IF(ISNA(VLOOKUP($B440&amp;H$2,'anno-2016'!$C:$C,1,FALSE)),"",1)</f>
        <v/>
      </c>
      <c r="I440" t="str">
        <f>IF(ISNA(VLOOKUP($B440&amp;I$2,'anno-2016'!$C:$C,1,FALSE)),"",1)</f>
        <v/>
      </c>
      <c r="J440" t="str">
        <f>IF(ISNA(VLOOKUP($B440&amp;J$2,'anno-2016'!$C:$C,1,FALSE)),"",1)</f>
        <v/>
      </c>
      <c r="K440" t="str">
        <f>IF(ISNA(VLOOKUP($B440&amp;K$2,'anno-2016'!$C:$C,1,FALSE)),"",1)</f>
        <v/>
      </c>
      <c r="L440" t="str">
        <f>IF(ISNA(VLOOKUP($B440&amp;L$2,'anno-2016'!$C:$C,1,FALSE)),"",1)</f>
        <v/>
      </c>
      <c r="M440">
        <f>IF(ISNA(VLOOKUP($B440&amp;M$2,'anno-2016'!$C:$C,1,FALSE)),"",1)</f>
        <v>1</v>
      </c>
      <c r="N440" t="str">
        <f>IF(ISNA(VLOOKUP($B440&amp;N$2,'anno-2016'!$C:$C,1,FALSE)),"",1)</f>
        <v/>
      </c>
      <c r="O440" t="str">
        <f>IF(ISNA(VLOOKUP($B440&amp;O$2,'anno-2016'!$C:$C,1,FALSE)),"",1)</f>
        <v/>
      </c>
      <c r="P440">
        <f t="shared" si="19"/>
        <v>1</v>
      </c>
    </row>
    <row r="441" spans="1:16">
      <c r="A441">
        <f t="shared" si="18"/>
        <v>1</v>
      </c>
      <c r="B441" t="str">
        <f t="shared" si="21"/>
        <v>BartolacciDaniele</v>
      </c>
      <c r="C441" s="5" t="s">
        <v>1351</v>
      </c>
      <c r="D441" s="5" t="s">
        <v>1348</v>
      </c>
      <c r="E441" s="7"/>
      <c r="F441" s="7"/>
      <c r="G441" s="7"/>
      <c r="H441" t="str">
        <f>IF(ISNA(VLOOKUP($B441&amp;H$2,'anno-2016'!$C:$C,1,FALSE)),"",1)</f>
        <v/>
      </c>
      <c r="I441" t="str">
        <f>IF(ISNA(VLOOKUP($B441&amp;I$2,'anno-2016'!$C:$C,1,FALSE)),"",1)</f>
        <v/>
      </c>
      <c r="J441" t="str">
        <f>IF(ISNA(VLOOKUP($B441&amp;J$2,'anno-2016'!$C:$C,1,FALSE)),"",1)</f>
        <v/>
      </c>
      <c r="K441" t="str">
        <f>IF(ISNA(VLOOKUP($B441&amp;K$2,'anno-2016'!$C:$C,1,FALSE)),"",1)</f>
        <v/>
      </c>
      <c r="L441" t="str">
        <f>IF(ISNA(VLOOKUP($B441&amp;L$2,'anno-2016'!$C:$C,1,FALSE)),"",1)</f>
        <v/>
      </c>
      <c r="M441">
        <f>IF(ISNA(VLOOKUP($B441&amp;M$2,'anno-2016'!$C:$C,1,FALSE)),"",1)</f>
        <v>1</v>
      </c>
      <c r="N441" t="str">
        <f>IF(ISNA(VLOOKUP($B441&amp;N$2,'anno-2016'!$C:$C,1,FALSE)),"",1)</f>
        <v/>
      </c>
      <c r="O441" t="str">
        <f>IF(ISNA(VLOOKUP($B441&amp;O$2,'anno-2016'!$C:$C,1,FALSE)),"",1)</f>
        <v/>
      </c>
      <c r="P441">
        <f t="shared" si="19"/>
        <v>1</v>
      </c>
    </row>
    <row r="442" spans="1:16">
      <c r="A442">
        <f t="shared" ref="A442:A482" si="22">COUNTIF($C:$C,C442)</f>
        <v>1</v>
      </c>
      <c r="B442" t="str">
        <f t="shared" si="21"/>
        <v>giulianelliomar</v>
      </c>
      <c r="C442" t="s">
        <v>1415</v>
      </c>
      <c r="D442" s="42" t="s">
        <v>472</v>
      </c>
      <c r="E442" s="43">
        <v>161003943</v>
      </c>
      <c r="F442" s="44" t="s">
        <v>1370</v>
      </c>
      <c r="G442" s="38"/>
      <c r="H442" t="str">
        <f>IF(ISNA(VLOOKUP($B442&amp;H$2,'anno-2016'!$C:$C,1,FALSE)),"",1)</f>
        <v/>
      </c>
      <c r="I442" t="str">
        <f>IF(ISNA(VLOOKUP($B442&amp;I$2,'anno-2016'!$C:$C,1,FALSE)),"",1)</f>
        <v/>
      </c>
      <c r="J442" t="str">
        <f>IF(ISNA(VLOOKUP($B442&amp;J$2,'anno-2016'!$C:$C,1,FALSE)),"",1)</f>
        <v/>
      </c>
      <c r="K442" t="str">
        <f>IF(ISNA(VLOOKUP($B442&amp;K$2,'anno-2016'!$C:$C,1,FALSE)),"",1)</f>
        <v/>
      </c>
      <c r="L442" t="str">
        <f>IF(ISNA(VLOOKUP($B442&amp;L$2,'anno-2016'!$C:$C,1,FALSE)),"",1)</f>
        <v/>
      </c>
      <c r="M442" t="str">
        <f>IF(ISNA(VLOOKUP($B442&amp;M$2,'anno-2016'!$C:$C,1,FALSE)),"",1)</f>
        <v/>
      </c>
      <c r="N442">
        <f>IF(ISNA(VLOOKUP($B442&amp;N$2,'anno-2016'!$C:$C,1,FALSE)),"",1)</f>
        <v>1</v>
      </c>
      <c r="O442" t="str">
        <f>IF(ISNA(VLOOKUP($B442&amp;O$2,'anno-2016'!$C:$C,1,FALSE)),"",1)</f>
        <v/>
      </c>
      <c r="P442">
        <f t="shared" si="19"/>
        <v>1</v>
      </c>
    </row>
    <row r="443" spans="1:16">
      <c r="A443">
        <f t="shared" si="22"/>
        <v>1</v>
      </c>
      <c r="B443" t="str">
        <f t="shared" si="21"/>
        <v>bambinistefano</v>
      </c>
      <c r="C443" t="s">
        <v>1416</v>
      </c>
      <c r="D443" s="42" t="s">
        <v>472</v>
      </c>
      <c r="E443" s="43">
        <v>161003938</v>
      </c>
      <c r="F443" s="44" t="s">
        <v>1372</v>
      </c>
      <c r="G443" s="38"/>
      <c r="H443" t="str">
        <f>IF(ISNA(VLOOKUP($B443&amp;H$2,'anno-2016'!$C:$C,1,FALSE)),"",1)</f>
        <v/>
      </c>
      <c r="I443" t="str">
        <f>IF(ISNA(VLOOKUP($B443&amp;I$2,'anno-2016'!$C:$C,1,FALSE)),"",1)</f>
        <v/>
      </c>
      <c r="J443" t="str">
        <f>IF(ISNA(VLOOKUP($B443&amp;J$2,'anno-2016'!$C:$C,1,FALSE)),"",1)</f>
        <v/>
      </c>
      <c r="K443" t="str">
        <f>IF(ISNA(VLOOKUP($B443&amp;K$2,'anno-2016'!$C:$C,1,FALSE)),"",1)</f>
        <v/>
      </c>
      <c r="L443" t="str">
        <f>IF(ISNA(VLOOKUP($B443&amp;L$2,'anno-2016'!$C:$C,1,FALSE)),"",1)</f>
        <v/>
      </c>
      <c r="M443" t="str">
        <f>IF(ISNA(VLOOKUP($B443&amp;M$2,'anno-2016'!$C:$C,1,FALSE)),"",1)</f>
        <v/>
      </c>
      <c r="N443">
        <f>IF(ISNA(VLOOKUP($B443&amp;N$2,'anno-2016'!$C:$C,1,FALSE)),"",1)</f>
        <v>1</v>
      </c>
      <c r="O443" t="str">
        <f>IF(ISNA(VLOOKUP($B443&amp;O$2,'anno-2016'!$C:$C,1,FALSE)),"",1)</f>
        <v/>
      </c>
      <c r="P443">
        <f t="shared" si="19"/>
        <v>1</v>
      </c>
    </row>
    <row r="444" spans="1:16">
      <c r="A444">
        <f t="shared" si="22"/>
        <v>1</v>
      </c>
      <c r="B444" t="str">
        <f t="shared" si="21"/>
        <v>truffellilorenzo</v>
      </c>
      <c r="C444" t="s">
        <v>1417</v>
      </c>
      <c r="D444" s="42" t="s">
        <v>1374</v>
      </c>
      <c r="E444" s="39"/>
      <c r="F444" s="40"/>
      <c r="G444" s="38"/>
      <c r="H444" t="str">
        <f>IF(ISNA(VLOOKUP($B444&amp;H$2,'anno-2016'!$C:$C,1,FALSE)),"",1)</f>
        <v/>
      </c>
      <c r="I444" t="str">
        <f>IF(ISNA(VLOOKUP($B444&amp;I$2,'anno-2016'!$C:$C,1,FALSE)),"",1)</f>
        <v/>
      </c>
      <c r="J444" t="str">
        <f>IF(ISNA(VLOOKUP($B444&amp;J$2,'anno-2016'!$C:$C,1,FALSE)),"",1)</f>
        <v/>
      </c>
      <c r="K444" t="str">
        <f>IF(ISNA(VLOOKUP($B444&amp;K$2,'anno-2016'!$C:$C,1,FALSE)),"",1)</f>
        <v/>
      </c>
      <c r="L444" t="str">
        <f>IF(ISNA(VLOOKUP($B444&amp;L$2,'anno-2016'!$C:$C,1,FALSE)),"",1)</f>
        <v/>
      </c>
      <c r="M444" t="str">
        <f>IF(ISNA(VLOOKUP($B444&amp;M$2,'anno-2016'!$C:$C,1,FALSE)),"",1)</f>
        <v/>
      </c>
      <c r="N444">
        <f>IF(ISNA(VLOOKUP($B444&amp;N$2,'anno-2016'!$C:$C,1,FALSE)),"",1)</f>
        <v>1</v>
      </c>
      <c r="O444" t="str">
        <f>IF(ISNA(VLOOKUP($B444&amp;O$2,'anno-2016'!$C:$C,1,FALSE)),"",1)</f>
        <v/>
      </c>
      <c r="P444">
        <f t="shared" si="19"/>
        <v>1</v>
      </c>
    </row>
    <row r="445" spans="1:16">
      <c r="A445">
        <f t="shared" si="22"/>
        <v>1</v>
      </c>
      <c r="B445" t="str">
        <f t="shared" si="21"/>
        <v>bartolifabrice</v>
      </c>
      <c r="C445" t="s">
        <v>1418</v>
      </c>
      <c r="D445" s="1" t="s">
        <v>458</v>
      </c>
      <c r="E445" s="39"/>
      <c r="F445" s="40"/>
      <c r="G445" s="38"/>
      <c r="H445" t="str">
        <f>IF(ISNA(VLOOKUP($B445&amp;H$2,'anno-2016'!$C:$C,1,FALSE)),"",1)</f>
        <v/>
      </c>
      <c r="I445" t="str">
        <f>IF(ISNA(VLOOKUP($B445&amp;I$2,'anno-2016'!$C:$C,1,FALSE)),"",1)</f>
        <v/>
      </c>
      <c r="J445" t="str">
        <f>IF(ISNA(VLOOKUP($B445&amp;J$2,'anno-2016'!$C:$C,1,FALSE)),"",1)</f>
        <v/>
      </c>
      <c r="K445" t="str">
        <f>IF(ISNA(VLOOKUP($B445&amp;K$2,'anno-2016'!$C:$C,1,FALSE)),"",1)</f>
        <v/>
      </c>
      <c r="L445" t="str">
        <f>IF(ISNA(VLOOKUP($B445&amp;L$2,'anno-2016'!$C:$C,1,FALSE)),"",1)</f>
        <v/>
      </c>
      <c r="M445" t="str">
        <f>IF(ISNA(VLOOKUP($B445&amp;M$2,'anno-2016'!$C:$C,1,FALSE)),"",1)</f>
        <v/>
      </c>
      <c r="N445">
        <f>IF(ISNA(VLOOKUP($B445&amp;N$2,'anno-2016'!$C:$C,1,FALSE)),"",1)</f>
        <v>1</v>
      </c>
      <c r="O445">
        <f>IF(ISNA(VLOOKUP($B445&amp;O$2,'anno-2016'!$C:$C,1,FALSE)),"",1)</f>
        <v>1</v>
      </c>
      <c r="P445">
        <f t="shared" si="19"/>
        <v>2</v>
      </c>
    </row>
    <row r="446" spans="1:16">
      <c r="A446">
        <f t="shared" si="22"/>
        <v>1</v>
      </c>
      <c r="B446" t="str">
        <f t="shared" si="21"/>
        <v>vittorianosimone</v>
      </c>
      <c r="C446" t="s">
        <v>1419</v>
      </c>
      <c r="D446" s="42" t="s">
        <v>1379</v>
      </c>
      <c r="E446" s="39"/>
      <c r="F446" s="41" t="s">
        <v>1380</v>
      </c>
      <c r="G446" s="38"/>
      <c r="H446" t="str">
        <f>IF(ISNA(VLOOKUP($B446&amp;H$2,'anno-2016'!$C:$C,1,FALSE)),"",1)</f>
        <v/>
      </c>
      <c r="I446" t="str">
        <f>IF(ISNA(VLOOKUP($B446&amp;I$2,'anno-2016'!$C:$C,1,FALSE)),"",1)</f>
        <v/>
      </c>
      <c r="J446" t="str">
        <f>IF(ISNA(VLOOKUP($B446&amp;J$2,'anno-2016'!$C:$C,1,FALSE)),"",1)</f>
        <v/>
      </c>
      <c r="K446" t="str">
        <f>IF(ISNA(VLOOKUP($B446&amp;K$2,'anno-2016'!$C:$C,1,FALSE)),"",1)</f>
        <v/>
      </c>
      <c r="L446" t="str">
        <f>IF(ISNA(VLOOKUP($B446&amp;L$2,'anno-2016'!$C:$C,1,FALSE)),"",1)</f>
        <v/>
      </c>
      <c r="M446" t="str">
        <f>IF(ISNA(VLOOKUP($B446&amp;M$2,'anno-2016'!$C:$C,1,FALSE)),"",1)</f>
        <v/>
      </c>
      <c r="N446">
        <f>IF(ISNA(VLOOKUP($B446&amp;N$2,'anno-2016'!$C:$C,1,FALSE)),"",1)</f>
        <v>1</v>
      </c>
      <c r="O446" t="str">
        <f>IF(ISNA(VLOOKUP($B446&amp;O$2,'anno-2016'!$C:$C,1,FALSE)),"",1)</f>
        <v/>
      </c>
      <c r="P446">
        <f t="shared" si="19"/>
        <v>1</v>
      </c>
    </row>
    <row r="447" spans="1:16">
      <c r="A447">
        <f t="shared" si="22"/>
        <v>1</v>
      </c>
      <c r="B447" t="str">
        <f t="shared" si="21"/>
        <v>talozzifederico</v>
      </c>
      <c r="C447" t="s">
        <v>1420</v>
      </c>
      <c r="D447" s="1" t="s">
        <v>459</v>
      </c>
      <c r="E447" s="39"/>
      <c r="F447" s="41" t="s">
        <v>1383</v>
      </c>
      <c r="G447" s="38"/>
      <c r="H447" t="str">
        <f>IF(ISNA(VLOOKUP($B447&amp;H$2,'anno-2016'!$C:$C,1,FALSE)),"",1)</f>
        <v/>
      </c>
      <c r="I447" t="str">
        <f>IF(ISNA(VLOOKUP($B447&amp;I$2,'anno-2016'!$C:$C,1,FALSE)),"",1)</f>
        <v/>
      </c>
      <c r="J447" t="str">
        <f>IF(ISNA(VLOOKUP($B447&amp;J$2,'anno-2016'!$C:$C,1,FALSE)),"",1)</f>
        <v/>
      </c>
      <c r="K447" t="str">
        <f>IF(ISNA(VLOOKUP($B447&amp;K$2,'anno-2016'!$C:$C,1,FALSE)),"",1)</f>
        <v/>
      </c>
      <c r="L447" t="str">
        <f>IF(ISNA(VLOOKUP($B447&amp;L$2,'anno-2016'!$C:$C,1,FALSE)),"",1)</f>
        <v/>
      </c>
      <c r="M447" t="str">
        <f>IF(ISNA(VLOOKUP($B447&amp;M$2,'anno-2016'!$C:$C,1,FALSE)),"",1)</f>
        <v/>
      </c>
      <c r="N447">
        <f>IF(ISNA(VLOOKUP($B447&amp;N$2,'anno-2016'!$C:$C,1,FALSE)),"",1)</f>
        <v>1</v>
      </c>
      <c r="O447">
        <f>IF(ISNA(VLOOKUP($B447&amp;O$2,'anno-2016'!$C:$C,1,FALSE)),"",1)</f>
        <v>1</v>
      </c>
      <c r="P447">
        <f t="shared" si="19"/>
        <v>2</v>
      </c>
    </row>
    <row r="448" spans="1:16">
      <c r="A448">
        <f t="shared" si="22"/>
        <v>1</v>
      </c>
      <c r="B448" t="str">
        <f t="shared" si="21"/>
        <v>bertinifederico</v>
      </c>
      <c r="C448" t="s">
        <v>1421</v>
      </c>
      <c r="D448" s="38" t="s">
        <v>464</v>
      </c>
      <c r="E448" s="39"/>
      <c r="F448" s="41" t="s">
        <v>1385</v>
      </c>
      <c r="G448" s="38"/>
      <c r="H448" t="str">
        <f>IF(ISNA(VLOOKUP($B448&amp;H$2,'anno-2016'!$C:$C,1,FALSE)),"",1)</f>
        <v/>
      </c>
      <c r="I448" t="str">
        <f>IF(ISNA(VLOOKUP($B448&amp;I$2,'anno-2016'!$C:$C,1,FALSE)),"",1)</f>
        <v/>
      </c>
      <c r="J448" t="str">
        <f>IF(ISNA(VLOOKUP($B448&amp;J$2,'anno-2016'!$C:$C,1,FALSE)),"",1)</f>
        <v/>
      </c>
      <c r="K448" t="str">
        <f>IF(ISNA(VLOOKUP($B448&amp;K$2,'anno-2016'!$C:$C,1,FALSE)),"",1)</f>
        <v/>
      </c>
      <c r="L448" t="str">
        <f>IF(ISNA(VLOOKUP($B448&amp;L$2,'anno-2016'!$C:$C,1,FALSE)),"",1)</f>
        <v/>
      </c>
      <c r="M448" t="str">
        <f>IF(ISNA(VLOOKUP($B448&amp;M$2,'anno-2016'!$C:$C,1,FALSE)),"",1)</f>
        <v/>
      </c>
      <c r="N448">
        <f>IF(ISNA(VLOOKUP($B448&amp;N$2,'anno-2016'!$C:$C,1,FALSE)),"",1)</f>
        <v>1</v>
      </c>
      <c r="O448">
        <f>IF(ISNA(VLOOKUP($B448&amp;O$2,'anno-2016'!$C:$C,1,FALSE)),"",1)</f>
        <v>1</v>
      </c>
      <c r="P448">
        <f t="shared" si="19"/>
        <v>2</v>
      </c>
    </row>
    <row r="449" spans="1:16">
      <c r="A449">
        <f t="shared" si="22"/>
        <v>1</v>
      </c>
      <c r="B449" t="str">
        <f t="shared" si="21"/>
        <v>rotatorigiovanni</v>
      </c>
      <c r="C449" t="s">
        <v>1422</v>
      </c>
      <c r="D449" s="1" t="s">
        <v>466</v>
      </c>
      <c r="E449" s="39"/>
      <c r="F449" s="41" t="s">
        <v>1388</v>
      </c>
      <c r="G449" s="38"/>
      <c r="H449" t="str">
        <f>IF(ISNA(VLOOKUP($B449&amp;H$2,'anno-2016'!$C:$C,1,FALSE)),"",1)</f>
        <v/>
      </c>
      <c r="I449" t="str">
        <f>IF(ISNA(VLOOKUP($B449&amp;I$2,'anno-2016'!$C:$C,1,FALSE)),"",1)</f>
        <v/>
      </c>
      <c r="J449" t="str">
        <f>IF(ISNA(VLOOKUP($B449&amp;J$2,'anno-2016'!$C:$C,1,FALSE)),"",1)</f>
        <v/>
      </c>
      <c r="K449" t="str">
        <f>IF(ISNA(VLOOKUP($B449&amp;K$2,'anno-2016'!$C:$C,1,FALSE)),"",1)</f>
        <v/>
      </c>
      <c r="L449" t="str">
        <f>IF(ISNA(VLOOKUP($B449&amp;L$2,'anno-2016'!$C:$C,1,FALSE)),"",1)</f>
        <v/>
      </c>
      <c r="M449" t="str">
        <f>IF(ISNA(VLOOKUP($B449&amp;M$2,'anno-2016'!$C:$C,1,FALSE)),"",1)</f>
        <v/>
      </c>
      <c r="N449">
        <f>IF(ISNA(VLOOKUP($B449&amp;N$2,'anno-2016'!$C:$C,1,FALSE)),"",1)</f>
        <v>1</v>
      </c>
      <c r="O449" t="str">
        <f>IF(ISNA(VLOOKUP($B449&amp;O$2,'anno-2016'!$C:$C,1,FALSE)),"",1)</f>
        <v/>
      </c>
      <c r="P449">
        <f t="shared" si="19"/>
        <v>1</v>
      </c>
    </row>
    <row r="450" spans="1:16">
      <c r="A450">
        <f t="shared" si="22"/>
        <v>1</v>
      </c>
      <c r="B450" t="str">
        <f t="shared" si="21"/>
        <v>ferrettigiorgio</v>
      </c>
      <c r="C450" t="s">
        <v>1423</v>
      </c>
      <c r="D450" s="1" t="s">
        <v>459</v>
      </c>
      <c r="E450" s="39"/>
      <c r="F450" s="40"/>
      <c r="G450" s="38"/>
      <c r="H450" t="str">
        <f>IF(ISNA(VLOOKUP($B450&amp;H$2,'anno-2016'!$C:$C,1,FALSE)),"",1)</f>
        <v/>
      </c>
      <c r="I450" t="str">
        <f>IF(ISNA(VLOOKUP($B450&amp;I$2,'anno-2016'!$C:$C,1,FALSE)),"",1)</f>
        <v/>
      </c>
      <c r="J450" t="str">
        <f>IF(ISNA(VLOOKUP($B450&amp;J$2,'anno-2016'!$C:$C,1,FALSE)),"",1)</f>
        <v/>
      </c>
      <c r="K450" t="str">
        <f>IF(ISNA(VLOOKUP($B450&amp;K$2,'anno-2016'!$C:$C,1,FALSE)),"",1)</f>
        <v/>
      </c>
      <c r="L450" t="str">
        <f>IF(ISNA(VLOOKUP($B450&amp;L$2,'anno-2016'!$C:$C,1,FALSE)),"",1)</f>
        <v/>
      </c>
      <c r="M450" t="str">
        <f>IF(ISNA(VLOOKUP($B450&amp;M$2,'anno-2016'!$C:$C,1,FALSE)),"",1)</f>
        <v/>
      </c>
      <c r="N450">
        <f>IF(ISNA(VLOOKUP($B450&amp;N$2,'anno-2016'!$C:$C,1,FALSE)),"",1)</f>
        <v>1</v>
      </c>
      <c r="O450" t="str">
        <f>IF(ISNA(VLOOKUP($B450&amp;O$2,'anno-2016'!$C:$C,1,FALSE)),"",1)</f>
        <v/>
      </c>
      <c r="P450">
        <f t="shared" si="19"/>
        <v>1</v>
      </c>
    </row>
    <row r="451" spans="1:16">
      <c r="A451">
        <f t="shared" si="22"/>
        <v>1</v>
      </c>
      <c r="B451" t="str">
        <f t="shared" si="21"/>
        <v>giuntagianluca</v>
      </c>
      <c r="C451" t="s">
        <v>1424</v>
      </c>
      <c r="D451" s="1" t="s">
        <v>465</v>
      </c>
      <c r="E451" s="39"/>
      <c r="F451" s="41" t="s">
        <v>1391</v>
      </c>
      <c r="G451" s="38"/>
      <c r="H451" t="str">
        <f>IF(ISNA(VLOOKUP($B451&amp;H$2,'anno-2016'!$C:$C,1,FALSE)),"",1)</f>
        <v/>
      </c>
      <c r="I451" t="str">
        <f>IF(ISNA(VLOOKUP($B451&amp;I$2,'anno-2016'!$C:$C,1,FALSE)),"",1)</f>
        <v/>
      </c>
      <c r="J451" t="str">
        <f>IF(ISNA(VLOOKUP($B451&amp;J$2,'anno-2016'!$C:$C,1,FALSE)),"",1)</f>
        <v/>
      </c>
      <c r="K451" t="str">
        <f>IF(ISNA(VLOOKUP($B451&amp;K$2,'anno-2016'!$C:$C,1,FALSE)),"",1)</f>
        <v/>
      </c>
      <c r="L451" t="str">
        <f>IF(ISNA(VLOOKUP($B451&amp;L$2,'anno-2016'!$C:$C,1,FALSE)),"",1)</f>
        <v/>
      </c>
      <c r="M451" t="str">
        <f>IF(ISNA(VLOOKUP($B451&amp;M$2,'anno-2016'!$C:$C,1,FALSE)),"",1)</f>
        <v/>
      </c>
      <c r="N451">
        <f>IF(ISNA(VLOOKUP($B451&amp;N$2,'anno-2016'!$C:$C,1,FALSE)),"",1)</f>
        <v>1</v>
      </c>
      <c r="O451">
        <f>IF(ISNA(VLOOKUP($B451&amp;O$2,'anno-2016'!$C:$C,1,FALSE)),"",1)</f>
        <v>1</v>
      </c>
      <c r="P451">
        <f t="shared" ref="P451:P482" si="23">SUM(H451:O451)</f>
        <v>2</v>
      </c>
    </row>
    <row r="452" spans="1:16">
      <c r="A452">
        <f t="shared" si="22"/>
        <v>1</v>
      </c>
      <c r="B452" t="str">
        <f t="shared" si="21"/>
        <v>clinimirco</v>
      </c>
      <c r="C452" t="s">
        <v>1425</v>
      </c>
      <c r="D452" s="38" t="s">
        <v>465</v>
      </c>
      <c r="E452" s="39"/>
      <c r="F452" s="40"/>
      <c r="G452" s="38"/>
      <c r="H452" t="str">
        <f>IF(ISNA(VLOOKUP($B452&amp;H$2,'anno-2016'!$C:$C,1,FALSE)),"",1)</f>
        <v/>
      </c>
      <c r="I452" t="str">
        <f>IF(ISNA(VLOOKUP($B452&amp;I$2,'anno-2016'!$C:$C,1,FALSE)),"",1)</f>
        <v/>
      </c>
      <c r="J452" t="str">
        <f>IF(ISNA(VLOOKUP($B452&amp;J$2,'anno-2016'!$C:$C,1,FALSE)),"",1)</f>
        <v/>
      </c>
      <c r="K452" t="str">
        <f>IF(ISNA(VLOOKUP($B452&amp;K$2,'anno-2016'!$C:$C,1,FALSE)),"",1)</f>
        <v/>
      </c>
      <c r="L452" t="str">
        <f>IF(ISNA(VLOOKUP($B452&amp;L$2,'anno-2016'!$C:$C,1,FALSE)),"",1)</f>
        <v/>
      </c>
      <c r="M452" t="str">
        <f>IF(ISNA(VLOOKUP($B452&amp;M$2,'anno-2016'!$C:$C,1,FALSE)),"",1)</f>
        <v/>
      </c>
      <c r="N452">
        <f>IF(ISNA(VLOOKUP($B452&amp;N$2,'anno-2016'!$C:$C,1,FALSE)),"",1)</f>
        <v>1</v>
      </c>
      <c r="O452">
        <f>IF(ISNA(VLOOKUP($B452&amp;O$2,'anno-2016'!$C:$C,1,FALSE)),"",1)</f>
        <v>1</v>
      </c>
      <c r="P452">
        <f t="shared" si="23"/>
        <v>2</v>
      </c>
    </row>
    <row r="453" spans="1:16">
      <c r="A453">
        <f t="shared" si="22"/>
        <v>1</v>
      </c>
      <c r="B453" t="str">
        <f t="shared" si="21"/>
        <v>paolinidavide</v>
      </c>
      <c r="C453" t="s">
        <v>1426</v>
      </c>
      <c r="D453" s="38" t="s">
        <v>481</v>
      </c>
      <c r="E453" s="39"/>
      <c r="F453" s="41" t="s">
        <v>1394</v>
      </c>
      <c r="G453" s="38"/>
      <c r="H453" t="str">
        <f>IF(ISNA(VLOOKUP($B453&amp;H$2,'anno-2016'!$C:$C,1,FALSE)),"",1)</f>
        <v/>
      </c>
      <c r="I453" t="str">
        <f>IF(ISNA(VLOOKUP($B453&amp;I$2,'anno-2016'!$C:$C,1,FALSE)),"",1)</f>
        <v/>
      </c>
      <c r="J453" t="str">
        <f>IF(ISNA(VLOOKUP($B453&amp;J$2,'anno-2016'!$C:$C,1,FALSE)),"",1)</f>
        <v/>
      </c>
      <c r="K453" t="str">
        <f>IF(ISNA(VLOOKUP($B453&amp;K$2,'anno-2016'!$C:$C,1,FALSE)),"",1)</f>
        <v/>
      </c>
      <c r="L453" t="str">
        <f>IF(ISNA(VLOOKUP($B453&amp;L$2,'anno-2016'!$C:$C,1,FALSE)),"",1)</f>
        <v/>
      </c>
      <c r="M453" t="str">
        <f>IF(ISNA(VLOOKUP($B453&amp;M$2,'anno-2016'!$C:$C,1,FALSE)),"",1)</f>
        <v/>
      </c>
      <c r="N453">
        <f>IF(ISNA(VLOOKUP($B453&amp;N$2,'anno-2016'!$C:$C,1,FALSE)),"",1)</f>
        <v>1</v>
      </c>
      <c r="O453" t="str">
        <f>IF(ISNA(VLOOKUP($B453&amp;O$2,'anno-2016'!$C:$C,1,FALSE)),"",1)</f>
        <v/>
      </c>
      <c r="P453">
        <f t="shared" si="23"/>
        <v>1</v>
      </c>
    </row>
    <row r="454" spans="1:16">
      <c r="A454">
        <f t="shared" si="22"/>
        <v>1</v>
      </c>
      <c r="B454" t="str">
        <f t="shared" si="21"/>
        <v>sensolimarco</v>
      </c>
      <c r="C454" t="s">
        <v>1427</v>
      </c>
      <c r="D454" s="38" t="s">
        <v>647</v>
      </c>
      <c r="E454" s="39"/>
      <c r="F454" s="40"/>
      <c r="G454" s="38"/>
      <c r="H454" t="str">
        <f>IF(ISNA(VLOOKUP($B454&amp;H$2,'anno-2016'!$C:$C,1,FALSE)),"",1)</f>
        <v/>
      </c>
      <c r="I454" t="str">
        <f>IF(ISNA(VLOOKUP($B454&amp;I$2,'anno-2016'!$C:$C,1,FALSE)),"",1)</f>
        <v/>
      </c>
      <c r="J454" t="str">
        <f>IF(ISNA(VLOOKUP($B454&amp;J$2,'anno-2016'!$C:$C,1,FALSE)),"",1)</f>
        <v/>
      </c>
      <c r="K454" t="str">
        <f>IF(ISNA(VLOOKUP($B454&amp;K$2,'anno-2016'!$C:$C,1,FALSE)),"",1)</f>
        <v/>
      </c>
      <c r="L454" t="str">
        <f>IF(ISNA(VLOOKUP($B454&amp;L$2,'anno-2016'!$C:$C,1,FALSE)),"",1)</f>
        <v/>
      </c>
      <c r="M454" t="str">
        <f>IF(ISNA(VLOOKUP($B454&amp;M$2,'anno-2016'!$C:$C,1,FALSE)),"",1)</f>
        <v/>
      </c>
      <c r="N454">
        <f>IF(ISNA(VLOOKUP($B454&amp;N$2,'anno-2016'!$C:$C,1,FALSE)),"",1)</f>
        <v>1</v>
      </c>
      <c r="O454" t="str">
        <f>IF(ISNA(VLOOKUP($B454&amp;O$2,'anno-2016'!$C:$C,1,FALSE)),"",1)</f>
        <v/>
      </c>
      <c r="P454">
        <f t="shared" si="23"/>
        <v>1</v>
      </c>
    </row>
    <row r="455" spans="1:16">
      <c r="A455">
        <f t="shared" si="22"/>
        <v>1</v>
      </c>
      <c r="B455" t="str">
        <f t="shared" si="21"/>
        <v>maestrinimanuele</v>
      </c>
      <c r="C455" t="s">
        <v>1428</v>
      </c>
      <c r="D455" s="38" t="s">
        <v>457</v>
      </c>
      <c r="E455" s="39"/>
      <c r="F455" s="40"/>
      <c r="G455" s="38"/>
      <c r="H455" t="str">
        <f>IF(ISNA(VLOOKUP($B455&amp;H$2,'anno-2016'!$C:$C,1,FALSE)),"",1)</f>
        <v/>
      </c>
      <c r="I455" t="str">
        <f>IF(ISNA(VLOOKUP($B455&amp;I$2,'anno-2016'!$C:$C,1,FALSE)),"",1)</f>
        <v/>
      </c>
      <c r="J455" t="str">
        <f>IF(ISNA(VLOOKUP($B455&amp;J$2,'anno-2016'!$C:$C,1,FALSE)),"",1)</f>
        <v/>
      </c>
      <c r="K455" t="str">
        <f>IF(ISNA(VLOOKUP($B455&amp;K$2,'anno-2016'!$C:$C,1,FALSE)),"",1)</f>
        <v/>
      </c>
      <c r="L455" t="str">
        <f>IF(ISNA(VLOOKUP($B455&amp;L$2,'anno-2016'!$C:$C,1,FALSE)),"",1)</f>
        <v/>
      </c>
      <c r="M455" t="str">
        <f>IF(ISNA(VLOOKUP($B455&amp;M$2,'anno-2016'!$C:$C,1,FALSE)),"",1)</f>
        <v/>
      </c>
      <c r="N455">
        <f>IF(ISNA(VLOOKUP($B455&amp;N$2,'anno-2016'!$C:$C,1,FALSE)),"",1)</f>
        <v>1</v>
      </c>
      <c r="O455" t="str">
        <f>IF(ISNA(VLOOKUP($B455&amp;O$2,'anno-2016'!$C:$C,1,FALSE)),"",1)</f>
        <v/>
      </c>
      <c r="P455">
        <f t="shared" si="23"/>
        <v>1</v>
      </c>
    </row>
    <row r="456" spans="1:16">
      <c r="A456">
        <f t="shared" si="22"/>
        <v>1</v>
      </c>
      <c r="B456" t="str">
        <f t="shared" si="21"/>
        <v>rosellimichele</v>
      </c>
      <c r="C456" t="s">
        <v>1429</v>
      </c>
      <c r="D456" s="38" t="s">
        <v>1374</v>
      </c>
      <c r="E456" s="39"/>
      <c r="F456" s="40"/>
      <c r="G456" s="38"/>
      <c r="H456" t="str">
        <f>IF(ISNA(VLOOKUP($B456&amp;H$2,'anno-2016'!$C:$C,1,FALSE)),"",1)</f>
        <v/>
      </c>
      <c r="I456" t="str">
        <f>IF(ISNA(VLOOKUP($B456&amp;I$2,'anno-2016'!$C:$C,1,FALSE)),"",1)</f>
        <v/>
      </c>
      <c r="J456" t="str">
        <f>IF(ISNA(VLOOKUP($B456&amp;J$2,'anno-2016'!$C:$C,1,FALSE)),"",1)</f>
        <v/>
      </c>
      <c r="K456" t="str">
        <f>IF(ISNA(VLOOKUP($B456&amp;K$2,'anno-2016'!$C:$C,1,FALSE)),"",1)</f>
        <v/>
      </c>
      <c r="L456" t="str">
        <f>IF(ISNA(VLOOKUP($B456&amp;L$2,'anno-2016'!$C:$C,1,FALSE)),"",1)</f>
        <v/>
      </c>
      <c r="M456" t="str">
        <f>IF(ISNA(VLOOKUP($B456&amp;M$2,'anno-2016'!$C:$C,1,FALSE)),"",1)</f>
        <v/>
      </c>
      <c r="N456">
        <f>IF(ISNA(VLOOKUP($B456&amp;N$2,'anno-2016'!$C:$C,1,FALSE)),"",1)</f>
        <v>1</v>
      </c>
      <c r="O456" t="str">
        <f>IF(ISNA(VLOOKUP($B456&amp;O$2,'anno-2016'!$C:$C,1,FALSE)),"",1)</f>
        <v/>
      </c>
      <c r="P456">
        <f t="shared" si="23"/>
        <v>1</v>
      </c>
    </row>
    <row r="457" spans="1:16">
      <c r="A457">
        <f t="shared" si="22"/>
        <v>1</v>
      </c>
      <c r="B457" t="str">
        <f t="shared" si="21"/>
        <v>debartoligregory</v>
      </c>
      <c r="C457" t="s">
        <v>1430</v>
      </c>
      <c r="D457" s="38" t="s">
        <v>1374</v>
      </c>
      <c r="E457" s="39"/>
      <c r="F457" s="40"/>
      <c r="G457" s="38"/>
      <c r="H457" t="str">
        <f>IF(ISNA(VLOOKUP($B457&amp;H$2,'anno-2016'!$C:$C,1,FALSE)),"",1)</f>
        <v/>
      </c>
      <c r="I457" t="str">
        <f>IF(ISNA(VLOOKUP($B457&amp;I$2,'anno-2016'!$C:$C,1,FALSE)),"",1)</f>
        <v/>
      </c>
      <c r="J457" t="str">
        <f>IF(ISNA(VLOOKUP($B457&amp;J$2,'anno-2016'!$C:$C,1,FALSE)),"",1)</f>
        <v/>
      </c>
      <c r="K457" t="str">
        <f>IF(ISNA(VLOOKUP($B457&amp;K$2,'anno-2016'!$C:$C,1,FALSE)),"",1)</f>
        <v/>
      </c>
      <c r="L457" t="str">
        <f>IF(ISNA(VLOOKUP($B457&amp;L$2,'anno-2016'!$C:$C,1,FALSE)),"",1)</f>
        <v/>
      </c>
      <c r="M457" t="str">
        <f>IF(ISNA(VLOOKUP($B457&amp;M$2,'anno-2016'!$C:$C,1,FALSE)),"",1)</f>
        <v/>
      </c>
      <c r="N457">
        <f>IF(ISNA(VLOOKUP($B457&amp;N$2,'anno-2016'!$C:$C,1,FALSE)),"",1)</f>
        <v>1</v>
      </c>
      <c r="O457" t="str">
        <f>IF(ISNA(VLOOKUP($B457&amp;O$2,'anno-2016'!$C:$C,1,FALSE)),"",1)</f>
        <v/>
      </c>
      <c r="P457">
        <f t="shared" si="23"/>
        <v>1</v>
      </c>
    </row>
    <row r="458" spans="1:16">
      <c r="A458">
        <f t="shared" si="22"/>
        <v>1</v>
      </c>
      <c r="B458" t="str">
        <f t="shared" si="21"/>
        <v>tamarindogiordano</v>
      </c>
      <c r="C458" t="s">
        <v>1431</v>
      </c>
      <c r="D458" s="38" t="s">
        <v>1374</v>
      </c>
      <c r="E458" s="39"/>
      <c r="F458" s="40"/>
      <c r="G458" s="38"/>
      <c r="H458" t="str">
        <f>IF(ISNA(VLOOKUP($B458&amp;H$2,'anno-2016'!$C:$C,1,FALSE)),"",1)</f>
        <v/>
      </c>
      <c r="I458" t="str">
        <f>IF(ISNA(VLOOKUP($B458&amp;I$2,'anno-2016'!$C:$C,1,FALSE)),"",1)</f>
        <v/>
      </c>
      <c r="J458" t="str">
        <f>IF(ISNA(VLOOKUP($B458&amp;J$2,'anno-2016'!$C:$C,1,FALSE)),"",1)</f>
        <v/>
      </c>
      <c r="K458" t="str">
        <f>IF(ISNA(VLOOKUP($B458&amp;K$2,'anno-2016'!$C:$C,1,FALSE)),"",1)</f>
        <v/>
      </c>
      <c r="L458" t="str">
        <f>IF(ISNA(VLOOKUP($B458&amp;L$2,'anno-2016'!$C:$C,1,FALSE)),"",1)</f>
        <v/>
      </c>
      <c r="M458" t="str">
        <f>IF(ISNA(VLOOKUP($B458&amp;M$2,'anno-2016'!$C:$C,1,FALSE)),"",1)</f>
        <v/>
      </c>
      <c r="N458">
        <f>IF(ISNA(VLOOKUP($B458&amp;N$2,'anno-2016'!$C:$C,1,FALSE)),"",1)</f>
        <v>1</v>
      </c>
      <c r="O458" t="str">
        <f>IF(ISNA(VLOOKUP($B458&amp;O$2,'anno-2016'!$C:$C,1,FALSE)),"",1)</f>
        <v/>
      </c>
      <c r="P458">
        <f t="shared" si="23"/>
        <v>1</v>
      </c>
    </row>
    <row r="459" spans="1:16">
      <c r="A459">
        <f t="shared" si="22"/>
        <v>1</v>
      </c>
      <c r="B459" t="str">
        <f t="shared" si="21"/>
        <v>gilionigabriele</v>
      </c>
      <c r="C459" t="s">
        <v>1432</v>
      </c>
      <c r="D459" s="38" t="s">
        <v>1374</v>
      </c>
      <c r="E459" s="39"/>
      <c r="F459" s="40"/>
      <c r="G459" s="38"/>
      <c r="H459" t="str">
        <f>IF(ISNA(VLOOKUP($B459&amp;H$2,'anno-2016'!$C:$C,1,FALSE)),"",1)</f>
        <v/>
      </c>
      <c r="I459" t="str">
        <f>IF(ISNA(VLOOKUP($B459&amp;I$2,'anno-2016'!$C:$C,1,FALSE)),"",1)</f>
        <v/>
      </c>
      <c r="J459" t="str">
        <f>IF(ISNA(VLOOKUP($B459&amp;J$2,'anno-2016'!$C:$C,1,FALSE)),"",1)</f>
        <v/>
      </c>
      <c r="K459" t="str">
        <f>IF(ISNA(VLOOKUP($B459&amp;K$2,'anno-2016'!$C:$C,1,FALSE)),"",1)</f>
        <v/>
      </c>
      <c r="L459" t="str">
        <f>IF(ISNA(VLOOKUP($B459&amp;L$2,'anno-2016'!$C:$C,1,FALSE)),"",1)</f>
        <v/>
      </c>
      <c r="M459" t="str">
        <f>IF(ISNA(VLOOKUP($B459&amp;M$2,'anno-2016'!$C:$C,1,FALSE)),"",1)</f>
        <v/>
      </c>
      <c r="N459">
        <f>IF(ISNA(VLOOKUP($B459&amp;N$2,'anno-2016'!$C:$C,1,FALSE)),"",1)</f>
        <v>1</v>
      </c>
      <c r="O459" t="str">
        <f>IF(ISNA(VLOOKUP($B459&amp;O$2,'anno-2016'!$C:$C,1,FALSE)),"",1)</f>
        <v/>
      </c>
      <c r="P459">
        <f t="shared" si="23"/>
        <v>1</v>
      </c>
    </row>
    <row r="460" spans="1:16">
      <c r="A460">
        <f t="shared" si="22"/>
        <v>1</v>
      </c>
      <c r="B460" t="str">
        <f t="shared" si="21"/>
        <v>bordimatteo</v>
      </c>
      <c r="C460" t="s">
        <v>1433</v>
      </c>
      <c r="D460" s="38" t="s">
        <v>1405</v>
      </c>
      <c r="E460" s="39"/>
      <c r="F460" s="40"/>
      <c r="G460" s="38"/>
      <c r="H460" t="str">
        <f>IF(ISNA(VLOOKUP($B460&amp;H$2,'anno-2016'!$C:$C,1,FALSE)),"",1)</f>
        <v/>
      </c>
      <c r="I460" t="str">
        <f>IF(ISNA(VLOOKUP($B460&amp;I$2,'anno-2016'!$C:$C,1,FALSE)),"",1)</f>
        <v/>
      </c>
      <c r="J460" t="str">
        <f>IF(ISNA(VLOOKUP($B460&amp;J$2,'anno-2016'!$C:$C,1,FALSE)),"",1)</f>
        <v/>
      </c>
      <c r="K460" t="str">
        <f>IF(ISNA(VLOOKUP($B460&amp;K$2,'anno-2016'!$C:$C,1,FALSE)),"",1)</f>
        <v/>
      </c>
      <c r="L460" t="str">
        <f>IF(ISNA(VLOOKUP($B460&amp;L$2,'anno-2016'!$C:$C,1,FALSE)),"",1)</f>
        <v/>
      </c>
      <c r="M460" t="str">
        <f>IF(ISNA(VLOOKUP($B460&amp;M$2,'anno-2016'!$C:$C,1,FALSE)),"",1)</f>
        <v/>
      </c>
      <c r="N460">
        <f>IF(ISNA(VLOOKUP($B460&amp;N$2,'anno-2016'!$C:$C,1,FALSE)),"",1)</f>
        <v>1</v>
      </c>
      <c r="O460" t="str">
        <f>IF(ISNA(VLOOKUP($B460&amp;O$2,'anno-2016'!$C:$C,1,FALSE)),"",1)</f>
        <v/>
      </c>
      <c r="P460">
        <f t="shared" si="23"/>
        <v>1</v>
      </c>
    </row>
    <row r="461" spans="1:16">
      <c r="A461">
        <f t="shared" si="22"/>
        <v>1</v>
      </c>
      <c r="B461" t="str">
        <f t="shared" si="21"/>
        <v>fabbrinigiovanni</v>
      </c>
      <c r="C461" t="s">
        <v>1434</v>
      </c>
      <c r="D461" s="38" t="s">
        <v>1405</v>
      </c>
      <c r="E461" s="39"/>
      <c r="F461" s="41" t="s">
        <v>1407</v>
      </c>
      <c r="G461" s="38"/>
      <c r="H461" t="str">
        <f>IF(ISNA(VLOOKUP($B461&amp;H$2,'anno-2016'!$C:$C,1,FALSE)),"",1)</f>
        <v/>
      </c>
      <c r="I461" t="str">
        <f>IF(ISNA(VLOOKUP($B461&amp;I$2,'anno-2016'!$C:$C,1,FALSE)),"",1)</f>
        <v/>
      </c>
      <c r="J461" t="str">
        <f>IF(ISNA(VLOOKUP($B461&amp;J$2,'anno-2016'!$C:$C,1,FALSE)),"",1)</f>
        <v/>
      </c>
      <c r="K461" t="str">
        <f>IF(ISNA(VLOOKUP($B461&amp;K$2,'anno-2016'!$C:$C,1,FALSE)),"",1)</f>
        <v/>
      </c>
      <c r="L461" t="str">
        <f>IF(ISNA(VLOOKUP($B461&amp;L$2,'anno-2016'!$C:$C,1,FALSE)),"",1)</f>
        <v/>
      </c>
      <c r="M461" t="str">
        <f>IF(ISNA(VLOOKUP($B461&amp;M$2,'anno-2016'!$C:$C,1,FALSE)),"",1)</f>
        <v/>
      </c>
      <c r="N461">
        <f>IF(ISNA(VLOOKUP($B461&amp;N$2,'anno-2016'!$C:$C,1,FALSE)),"",1)</f>
        <v>1</v>
      </c>
      <c r="O461" t="str">
        <f>IF(ISNA(VLOOKUP($B461&amp;O$2,'anno-2016'!$C:$C,1,FALSE)),"",1)</f>
        <v/>
      </c>
      <c r="P461">
        <f t="shared" si="23"/>
        <v>1</v>
      </c>
    </row>
    <row r="462" spans="1:16">
      <c r="A462">
        <f t="shared" si="22"/>
        <v>1</v>
      </c>
      <c r="B462" t="str">
        <f t="shared" si="21"/>
        <v>fabbrinidavide</v>
      </c>
      <c r="C462" t="s">
        <v>1435</v>
      </c>
      <c r="D462" s="38" t="s">
        <v>1405</v>
      </c>
      <c r="E462" s="39"/>
      <c r="F462" s="40" t="s">
        <v>1408</v>
      </c>
      <c r="G462" s="38"/>
      <c r="H462" t="str">
        <f>IF(ISNA(VLOOKUP($B462&amp;H$2,'anno-2016'!$C:$C,1,FALSE)),"",1)</f>
        <v/>
      </c>
      <c r="I462" t="str">
        <f>IF(ISNA(VLOOKUP($B462&amp;I$2,'anno-2016'!$C:$C,1,FALSE)),"",1)</f>
        <v/>
      </c>
      <c r="J462" t="str">
        <f>IF(ISNA(VLOOKUP($B462&amp;J$2,'anno-2016'!$C:$C,1,FALSE)),"",1)</f>
        <v/>
      </c>
      <c r="K462" t="str">
        <f>IF(ISNA(VLOOKUP($B462&amp;K$2,'anno-2016'!$C:$C,1,FALSE)),"",1)</f>
        <v/>
      </c>
      <c r="L462" t="str">
        <f>IF(ISNA(VLOOKUP($B462&amp;L$2,'anno-2016'!$C:$C,1,FALSE)),"",1)</f>
        <v/>
      </c>
      <c r="M462" t="str">
        <f>IF(ISNA(VLOOKUP($B462&amp;M$2,'anno-2016'!$C:$C,1,FALSE)),"",1)</f>
        <v/>
      </c>
      <c r="N462">
        <f>IF(ISNA(VLOOKUP($B462&amp;N$2,'anno-2016'!$C:$C,1,FALSE)),"",1)</f>
        <v>1</v>
      </c>
      <c r="O462" t="str">
        <f>IF(ISNA(VLOOKUP($B462&amp;O$2,'anno-2016'!$C:$C,1,FALSE)),"",1)</f>
        <v/>
      </c>
      <c r="P462">
        <f t="shared" si="23"/>
        <v>1</v>
      </c>
    </row>
    <row r="463" spans="1:16">
      <c r="A463">
        <f t="shared" si="22"/>
        <v>1</v>
      </c>
      <c r="B463" t="str">
        <f t="shared" si="21"/>
        <v>gambinisimone</v>
      </c>
      <c r="C463" t="s">
        <v>1436</v>
      </c>
      <c r="D463" s="38" t="s">
        <v>1374</v>
      </c>
      <c r="E463" s="39"/>
      <c r="F463" s="40"/>
      <c r="G463" s="38"/>
      <c r="H463" t="str">
        <f>IF(ISNA(VLOOKUP($B463&amp;H$2,'anno-2016'!$C:$C,1,FALSE)),"",1)</f>
        <v/>
      </c>
      <c r="I463" t="str">
        <f>IF(ISNA(VLOOKUP($B463&amp;I$2,'anno-2016'!$C:$C,1,FALSE)),"",1)</f>
        <v/>
      </c>
      <c r="J463" t="str">
        <f>IF(ISNA(VLOOKUP($B463&amp;J$2,'anno-2016'!$C:$C,1,FALSE)),"",1)</f>
        <v/>
      </c>
      <c r="K463" t="str">
        <f>IF(ISNA(VLOOKUP($B463&amp;K$2,'anno-2016'!$C:$C,1,FALSE)),"",1)</f>
        <v/>
      </c>
      <c r="L463" t="str">
        <f>IF(ISNA(VLOOKUP($B463&amp;L$2,'anno-2016'!$C:$C,1,FALSE)),"",1)</f>
        <v/>
      </c>
      <c r="M463" t="str">
        <f>IF(ISNA(VLOOKUP($B463&amp;M$2,'anno-2016'!$C:$C,1,FALSE)),"",1)</f>
        <v/>
      </c>
      <c r="N463">
        <f>IF(ISNA(VLOOKUP($B463&amp;N$2,'anno-2016'!$C:$C,1,FALSE)),"",1)</f>
        <v>1</v>
      </c>
      <c r="O463" t="str">
        <f>IF(ISNA(VLOOKUP($B463&amp;O$2,'anno-2016'!$C:$C,1,FALSE)),"",1)</f>
        <v/>
      </c>
      <c r="P463">
        <f t="shared" si="23"/>
        <v>1</v>
      </c>
    </row>
    <row r="464" spans="1:16">
      <c r="A464">
        <f t="shared" si="22"/>
        <v>1</v>
      </c>
      <c r="B464" t="str">
        <f t="shared" si="21"/>
        <v>damianimirco</v>
      </c>
      <c r="C464" t="s">
        <v>1437</v>
      </c>
      <c r="D464" s="38" t="s">
        <v>1374</v>
      </c>
      <c r="E464" s="39"/>
      <c r="F464" s="40"/>
      <c r="G464" s="38"/>
      <c r="H464" t="str">
        <f>IF(ISNA(VLOOKUP($B464&amp;H$2,'anno-2016'!$C:$C,1,FALSE)),"",1)</f>
        <v/>
      </c>
      <c r="I464" t="str">
        <f>IF(ISNA(VLOOKUP($B464&amp;I$2,'anno-2016'!$C:$C,1,FALSE)),"",1)</f>
        <v/>
      </c>
      <c r="J464" t="str">
        <f>IF(ISNA(VLOOKUP($B464&amp;J$2,'anno-2016'!$C:$C,1,FALSE)),"",1)</f>
        <v/>
      </c>
      <c r="K464" t="str">
        <f>IF(ISNA(VLOOKUP($B464&amp;K$2,'anno-2016'!$C:$C,1,FALSE)),"",1)</f>
        <v/>
      </c>
      <c r="L464" t="str">
        <f>IF(ISNA(VLOOKUP($B464&amp;L$2,'anno-2016'!$C:$C,1,FALSE)),"",1)</f>
        <v/>
      </c>
      <c r="M464" t="str">
        <f>IF(ISNA(VLOOKUP($B464&amp;M$2,'anno-2016'!$C:$C,1,FALSE)),"",1)</f>
        <v/>
      </c>
      <c r="N464">
        <f>IF(ISNA(VLOOKUP($B464&amp;N$2,'anno-2016'!$C:$C,1,FALSE)),"",1)</f>
        <v>1</v>
      </c>
      <c r="O464" t="str">
        <f>IF(ISNA(VLOOKUP($B464&amp;O$2,'anno-2016'!$C:$C,1,FALSE)),"",1)</f>
        <v/>
      </c>
      <c r="P464">
        <f t="shared" si="23"/>
        <v>1</v>
      </c>
    </row>
    <row r="465" spans="1:16">
      <c r="A465">
        <f t="shared" si="22"/>
        <v>1</v>
      </c>
      <c r="B465" t="str">
        <f t="shared" ref="B465:B482" si="24">SUBSTITUTE($C465," ","")</f>
        <v>dimatteofrancesco</v>
      </c>
      <c r="C465" t="s">
        <v>1438</v>
      </c>
      <c r="D465" s="38" t="s">
        <v>1374</v>
      </c>
      <c r="E465" s="39"/>
      <c r="F465" s="40"/>
      <c r="G465" s="38"/>
      <c r="H465" t="str">
        <f>IF(ISNA(VLOOKUP($B465&amp;H$2,'anno-2016'!$C:$C,1,FALSE)),"",1)</f>
        <v/>
      </c>
      <c r="I465" t="str">
        <f>IF(ISNA(VLOOKUP($B465&amp;I$2,'anno-2016'!$C:$C,1,FALSE)),"",1)</f>
        <v/>
      </c>
      <c r="J465" t="str">
        <f>IF(ISNA(VLOOKUP($B465&amp;J$2,'anno-2016'!$C:$C,1,FALSE)),"",1)</f>
        <v/>
      </c>
      <c r="K465" t="str">
        <f>IF(ISNA(VLOOKUP($B465&amp;K$2,'anno-2016'!$C:$C,1,FALSE)),"",1)</f>
        <v/>
      </c>
      <c r="L465" t="str">
        <f>IF(ISNA(VLOOKUP($B465&amp;L$2,'anno-2016'!$C:$C,1,FALSE)),"",1)</f>
        <v/>
      </c>
      <c r="M465" t="str">
        <f>IF(ISNA(VLOOKUP($B465&amp;M$2,'anno-2016'!$C:$C,1,FALSE)),"",1)</f>
        <v/>
      </c>
      <c r="N465">
        <f>IF(ISNA(VLOOKUP($B465&amp;N$2,'anno-2016'!$C:$C,1,FALSE)),"",1)</f>
        <v>1</v>
      </c>
      <c r="O465" t="str">
        <f>IF(ISNA(VLOOKUP($B465&amp;O$2,'anno-2016'!$C:$C,1,FALSE)),"",1)</f>
        <v/>
      </c>
      <c r="P465">
        <f t="shared" si="23"/>
        <v>1</v>
      </c>
    </row>
    <row r="466" spans="1:16">
      <c r="A466">
        <f t="shared" si="22"/>
        <v>1</v>
      </c>
      <c r="B466" t="str">
        <f t="shared" si="24"/>
        <v>marchionnimassimo</v>
      </c>
      <c r="C466" t="s">
        <v>1439</v>
      </c>
      <c r="D466" s="1" t="s">
        <v>458</v>
      </c>
      <c r="E466" s="39"/>
      <c r="F466" s="40"/>
      <c r="G466" s="38"/>
      <c r="H466" t="str">
        <f>IF(ISNA(VLOOKUP($B466&amp;H$2,'anno-2016'!$C:$C,1,FALSE)),"",1)</f>
        <v/>
      </c>
      <c r="I466" t="str">
        <f>IF(ISNA(VLOOKUP($B466&amp;I$2,'anno-2016'!$C:$C,1,FALSE)),"",1)</f>
        <v/>
      </c>
      <c r="J466" t="str">
        <f>IF(ISNA(VLOOKUP($B466&amp;J$2,'anno-2016'!$C:$C,1,FALSE)),"",1)</f>
        <v/>
      </c>
      <c r="K466" t="str">
        <f>IF(ISNA(VLOOKUP($B466&amp;K$2,'anno-2016'!$C:$C,1,FALSE)),"",1)</f>
        <v/>
      </c>
      <c r="L466" t="str">
        <f>IF(ISNA(VLOOKUP($B466&amp;L$2,'anno-2016'!$C:$C,1,FALSE)),"",1)</f>
        <v/>
      </c>
      <c r="M466" t="str">
        <f>IF(ISNA(VLOOKUP($B466&amp;M$2,'anno-2016'!$C:$C,1,FALSE)),"",1)</f>
        <v/>
      </c>
      <c r="N466">
        <f>IF(ISNA(VLOOKUP($B466&amp;N$2,'anno-2016'!$C:$C,1,FALSE)),"",1)</f>
        <v>1</v>
      </c>
      <c r="O466" t="str">
        <f>IF(ISNA(VLOOKUP($B466&amp;O$2,'anno-2016'!$C:$C,1,FALSE)),"",1)</f>
        <v/>
      </c>
      <c r="P466">
        <f t="shared" si="23"/>
        <v>1</v>
      </c>
    </row>
    <row r="467" spans="1:16">
      <c r="A467">
        <f t="shared" si="22"/>
        <v>1</v>
      </c>
      <c r="B467" t="str">
        <f t="shared" si="24"/>
        <v>giovanelliluca</v>
      </c>
      <c r="C467" t="s">
        <v>1440</v>
      </c>
      <c r="D467" s="38" t="s">
        <v>1374</v>
      </c>
      <c r="E467" s="39"/>
      <c r="F467" s="40"/>
      <c r="G467" s="38"/>
      <c r="H467" t="str">
        <f>IF(ISNA(VLOOKUP($B467&amp;H$2,'anno-2016'!$C:$C,1,FALSE)),"",1)</f>
        <v/>
      </c>
      <c r="I467" t="str">
        <f>IF(ISNA(VLOOKUP($B467&amp;I$2,'anno-2016'!$C:$C,1,FALSE)),"",1)</f>
        <v/>
      </c>
      <c r="J467" t="str">
        <f>IF(ISNA(VLOOKUP($B467&amp;J$2,'anno-2016'!$C:$C,1,FALSE)),"",1)</f>
        <v/>
      </c>
      <c r="K467" t="str">
        <f>IF(ISNA(VLOOKUP($B467&amp;K$2,'anno-2016'!$C:$C,1,FALSE)),"",1)</f>
        <v/>
      </c>
      <c r="L467" t="str">
        <f>IF(ISNA(VLOOKUP($B467&amp;L$2,'anno-2016'!$C:$C,1,FALSE)),"",1)</f>
        <v/>
      </c>
      <c r="M467" t="str">
        <f>IF(ISNA(VLOOKUP($B467&amp;M$2,'anno-2016'!$C:$C,1,FALSE)),"",1)</f>
        <v/>
      </c>
      <c r="N467">
        <f>IF(ISNA(VLOOKUP($B467&amp;N$2,'anno-2016'!$C:$C,1,FALSE)),"",1)</f>
        <v>1</v>
      </c>
      <c r="O467" t="str">
        <f>IF(ISNA(VLOOKUP($B467&amp;O$2,'anno-2016'!$C:$C,1,FALSE)),"",1)</f>
        <v/>
      </c>
      <c r="P467">
        <f t="shared" si="23"/>
        <v>1</v>
      </c>
    </row>
    <row r="468" spans="1:16">
      <c r="A468">
        <f t="shared" si="22"/>
        <v>1</v>
      </c>
      <c r="B468" t="str">
        <f t="shared" si="24"/>
        <v>burattinimarco</v>
      </c>
      <c r="C468" t="s">
        <v>1441</v>
      </c>
      <c r="D468" s="38" t="s">
        <v>1374</v>
      </c>
      <c r="E468" s="39"/>
      <c r="F468" s="40"/>
      <c r="G468" s="38"/>
      <c r="H468" t="str">
        <f>IF(ISNA(VLOOKUP($B468&amp;H$2,'anno-2016'!$C:$C,1,FALSE)),"",1)</f>
        <v/>
      </c>
      <c r="I468" t="str">
        <f>IF(ISNA(VLOOKUP($B468&amp;I$2,'anno-2016'!$C:$C,1,FALSE)),"",1)</f>
        <v/>
      </c>
      <c r="J468" t="str">
        <f>IF(ISNA(VLOOKUP($B468&amp;J$2,'anno-2016'!$C:$C,1,FALSE)),"",1)</f>
        <v/>
      </c>
      <c r="K468" t="str">
        <f>IF(ISNA(VLOOKUP($B468&amp;K$2,'anno-2016'!$C:$C,1,FALSE)),"",1)</f>
        <v/>
      </c>
      <c r="L468" t="str">
        <f>IF(ISNA(VLOOKUP($B468&amp;L$2,'anno-2016'!$C:$C,1,FALSE)),"",1)</f>
        <v/>
      </c>
      <c r="M468" t="str">
        <f>IF(ISNA(VLOOKUP($B468&amp;M$2,'anno-2016'!$C:$C,1,FALSE)),"",1)</f>
        <v/>
      </c>
      <c r="N468">
        <f>IF(ISNA(VLOOKUP($B468&amp;N$2,'anno-2016'!$C:$C,1,FALSE)),"",1)</f>
        <v>1</v>
      </c>
      <c r="O468" t="str">
        <f>IF(ISNA(VLOOKUP($B468&amp;O$2,'anno-2016'!$C:$C,1,FALSE)),"",1)</f>
        <v/>
      </c>
      <c r="P468">
        <f t="shared" si="23"/>
        <v>1</v>
      </c>
    </row>
    <row r="469" spans="1:16">
      <c r="A469">
        <f t="shared" si="22"/>
        <v>1</v>
      </c>
      <c r="B469" t="str">
        <f t="shared" si="24"/>
        <v>battagliarosario</v>
      </c>
      <c r="C469" s="19" t="s">
        <v>1442</v>
      </c>
      <c r="D469" s="38" t="s">
        <v>462</v>
      </c>
      <c r="E469" s="39"/>
      <c r="F469" s="40"/>
      <c r="G469" s="38"/>
      <c r="H469" t="str">
        <f>IF(ISNA(VLOOKUP($B469&amp;H$2,'anno-2016'!$C:$C,1,FALSE)),"",1)</f>
        <v/>
      </c>
      <c r="I469" t="str">
        <f>IF(ISNA(VLOOKUP($B469&amp;I$2,'anno-2016'!$C:$C,1,FALSE)),"",1)</f>
        <v/>
      </c>
      <c r="J469" t="str">
        <f>IF(ISNA(VLOOKUP($B469&amp;J$2,'anno-2016'!$C:$C,1,FALSE)),"",1)</f>
        <v/>
      </c>
      <c r="K469" t="str">
        <f>IF(ISNA(VLOOKUP($B469&amp;K$2,'anno-2016'!$C:$C,1,FALSE)),"",1)</f>
        <v/>
      </c>
      <c r="L469" t="str">
        <f>IF(ISNA(VLOOKUP($B469&amp;L$2,'anno-2016'!$C:$C,1,FALSE)),"",1)</f>
        <v/>
      </c>
      <c r="M469" t="str">
        <f>IF(ISNA(VLOOKUP($B469&amp;M$2,'anno-2016'!$C:$C,1,FALSE)),"",1)</f>
        <v/>
      </c>
      <c r="N469">
        <f>IF(ISNA(VLOOKUP($B469&amp;N$2,'anno-2016'!$C:$C,1,FALSE)),"",1)</f>
        <v>1</v>
      </c>
      <c r="O469" t="str">
        <f>IF(ISNA(VLOOKUP($B469&amp;O$2,'anno-2016'!$C:$C,1,FALSE)),"",1)</f>
        <v/>
      </c>
      <c r="P469">
        <f t="shared" si="23"/>
        <v>1</v>
      </c>
    </row>
    <row r="470" spans="1:16">
      <c r="A470">
        <f t="shared" si="22"/>
        <v>1</v>
      </c>
      <c r="B470" t="str">
        <f t="shared" si="24"/>
        <v>bologniniSamuele</v>
      </c>
      <c r="C470" s="19" t="s">
        <v>1443</v>
      </c>
      <c r="D470" s="38" t="s">
        <v>1374</v>
      </c>
      <c r="E470" s="39"/>
      <c r="F470" s="40"/>
      <c r="G470" s="38"/>
      <c r="H470" t="str">
        <f>IF(ISNA(VLOOKUP($B470&amp;H$2,'anno-2016'!$C:$C,1,FALSE)),"",1)</f>
        <v/>
      </c>
      <c r="I470" t="str">
        <f>IF(ISNA(VLOOKUP($B470&amp;I$2,'anno-2016'!$C:$C,1,FALSE)),"",1)</f>
        <v/>
      </c>
      <c r="J470" t="str">
        <f>IF(ISNA(VLOOKUP($B470&amp;J$2,'anno-2016'!$C:$C,1,FALSE)),"",1)</f>
        <v/>
      </c>
      <c r="K470" t="str">
        <f>IF(ISNA(VLOOKUP($B470&amp;K$2,'anno-2016'!$C:$C,1,FALSE)),"",1)</f>
        <v/>
      </c>
      <c r="L470" t="str">
        <f>IF(ISNA(VLOOKUP($B470&amp;L$2,'anno-2016'!$C:$C,1,FALSE)),"",1)</f>
        <v/>
      </c>
      <c r="M470" t="str">
        <f>IF(ISNA(VLOOKUP($B470&amp;M$2,'anno-2016'!$C:$C,1,FALSE)),"",1)</f>
        <v/>
      </c>
      <c r="N470">
        <f>IF(ISNA(VLOOKUP($B470&amp;N$2,'anno-2016'!$C:$C,1,FALSE)),"",1)</f>
        <v>1</v>
      </c>
      <c r="O470" t="str">
        <f>IF(ISNA(VLOOKUP($B470&amp;O$2,'anno-2016'!$C:$C,1,FALSE)),"",1)</f>
        <v/>
      </c>
      <c r="P470">
        <f t="shared" si="23"/>
        <v>1</v>
      </c>
    </row>
    <row r="471" spans="1:16">
      <c r="A471">
        <f t="shared" si="22"/>
        <v>1</v>
      </c>
      <c r="B471" t="str">
        <f t="shared" si="24"/>
        <v>eliaemanuele</v>
      </c>
      <c r="C471" s="19" t="s">
        <v>1444</v>
      </c>
      <c r="D471" s="1" t="s">
        <v>458</v>
      </c>
      <c r="E471" s="39"/>
      <c r="F471" s="40"/>
      <c r="G471" s="38"/>
      <c r="H471" t="str">
        <f>IF(ISNA(VLOOKUP($B471&amp;H$2,'anno-2016'!$C:$C,1,FALSE)),"",1)</f>
        <v/>
      </c>
      <c r="I471" t="str">
        <f>IF(ISNA(VLOOKUP($B471&amp;I$2,'anno-2016'!$C:$C,1,FALSE)),"",1)</f>
        <v/>
      </c>
      <c r="J471" t="str">
        <f>IF(ISNA(VLOOKUP($B471&amp;J$2,'anno-2016'!$C:$C,1,FALSE)),"",1)</f>
        <v/>
      </c>
      <c r="K471" t="str">
        <f>IF(ISNA(VLOOKUP($B471&amp;K$2,'anno-2016'!$C:$C,1,FALSE)),"",1)</f>
        <v/>
      </c>
      <c r="L471" t="str">
        <f>IF(ISNA(VLOOKUP($B471&amp;L$2,'anno-2016'!$C:$C,1,FALSE)),"",1)</f>
        <v/>
      </c>
      <c r="M471" t="str">
        <f>IF(ISNA(VLOOKUP($B471&amp;M$2,'anno-2016'!$C:$C,1,FALSE)),"",1)</f>
        <v/>
      </c>
      <c r="N471">
        <f>IF(ISNA(VLOOKUP($B471&amp;N$2,'anno-2016'!$C:$C,1,FALSE)),"",1)</f>
        <v>1</v>
      </c>
      <c r="O471" t="str">
        <f>IF(ISNA(VLOOKUP($B471&amp;O$2,'anno-2016'!$C:$C,1,FALSE)),"",1)</f>
        <v/>
      </c>
      <c r="P471">
        <f t="shared" si="23"/>
        <v>1</v>
      </c>
    </row>
    <row r="472" spans="1:16">
      <c r="A472">
        <f t="shared" si="22"/>
        <v>1</v>
      </c>
      <c r="B472" t="str">
        <f t="shared" si="24"/>
        <v>pierleoninicola</v>
      </c>
      <c r="C472" s="50" t="s">
        <v>1455</v>
      </c>
      <c r="D472" s="1"/>
      <c r="E472" s="1"/>
      <c r="F472" s="1"/>
      <c r="G472" s="1"/>
      <c r="H472" t="str">
        <f>IF(ISNA(VLOOKUP($B472&amp;H$2,'anno-2016'!$C:$C,1,FALSE)),"",1)</f>
        <v/>
      </c>
      <c r="I472" t="str">
        <f>IF(ISNA(VLOOKUP($B472&amp;I$2,'anno-2016'!$C:$C,1,FALSE)),"",1)</f>
        <v/>
      </c>
      <c r="J472" t="str">
        <f>IF(ISNA(VLOOKUP($B472&amp;J$2,'anno-2016'!$C:$C,1,FALSE)),"",1)</f>
        <v/>
      </c>
      <c r="K472" t="str">
        <f>IF(ISNA(VLOOKUP($B472&amp;K$2,'anno-2016'!$C:$C,1,FALSE)),"",1)</f>
        <v/>
      </c>
      <c r="L472" t="str">
        <f>IF(ISNA(VLOOKUP($B472&amp;L$2,'anno-2016'!$C:$C,1,FALSE)),"",1)</f>
        <v/>
      </c>
      <c r="M472" t="str">
        <f>IF(ISNA(VLOOKUP($B472&amp;M$2,'anno-2016'!$C:$C,1,FALSE)),"",1)</f>
        <v/>
      </c>
      <c r="N472" t="str">
        <f>IF(ISNA(VLOOKUP($B472&amp;N$2,'anno-2016'!$C:$C,1,FALSE)),"",1)</f>
        <v/>
      </c>
      <c r="O472">
        <f>IF(ISNA(VLOOKUP($B472&amp;O$2,'anno-2016'!$C:$C,1,FALSE)),"",1)</f>
        <v>1</v>
      </c>
      <c r="P472">
        <f t="shared" si="23"/>
        <v>1</v>
      </c>
    </row>
    <row r="473" spans="1:16">
      <c r="A473">
        <f t="shared" si="22"/>
        <v>1</v>
      </c>
      <c r="B473" t="str">
        <f t="shared" si="24"/>
        <v>deangeliluca</v>
      </c>
      <c r="C473" s="50" t="s">
        <v>1456</v>
      </c>
      <c r="D473" s="1" t="s">
        <v>463</v>
      </c>
      <c r="E473" s="1"/>
      <c r="F473" s="1"/>
      <c r="G473" s="1"/>
      <c r="H473" t="str">
        <f>IF(ISNA(VLOOKUP($B473&amp;H$2,'anno-2016'!$C:$C,1,FALSE)),"",1)</f>
        <v/>
      </c>
      <c r="I473" t="str">
        <f>IF(ISNA(VLOOKUP($B473&amp;I$2,'anno-2016'!$C:$C,1,FALSE)),"",1)</f>
        <v/>
      </c>
      <c r="J473" t="str">
        <f>IF(ISNA(VLOOKUP($B473&amp;J$2,'anno-2016'!$C:$C,1,FALSE)),"",1)</f>
        <v/>
      </c>
      <c r="K473" t="str">
        <f>IF(ISNA(VLOOKUP($B473&amp;K$2,'anno-2016'!$C:$C,1,FALSE)),"",1)</f>
        <v/>
      </c>
      <c r="L473" t="str">
        <f>IF(ISNA(VLOOKUP($B473&amp;L$2,'anno-2016'!$C:$C,1,FALSE)),"",1)</f>
        <v/>
      </c>
      <c r="M473" t="str">
        <f>IF(ISNA(VLOOKUP($B473&amp;M$2,'anno-2016'!$C:$C,1,FALSE)),"",1)</f>
        <v/>
      </c>
      <c r="N473" t="str">
        <f>IF(ISNA(VLOOKUP($B473&amp;N$2,'anno-2016'!$C:$C,1,FALSE)),"",1)</f>
        <v/>
      </c>
      <c r="O473">
        <f>IF(ISNA(VLOOKUP($B473&amp;O$2,'anno-2016'!$C:$C,1,FALSE)),"",1)</f>
        <v>1</v>
      </c>
      <c r="P473">
        <f t="shared" si="23"/>
        <v>1</v>
      </c>
    </row>
    <row r="474" spans="1:16">
      <c r="A474">
        <f t="shared" si="22"/>
        <v>1</v>
      </c>
      <c r="B474" t="str">
        <f t="shared" si="24"/>
        <v>drelliriccardo</v>
      </c>
      <c r="C474" s="19" t="s">
        <v>1457</v>
      </c>
      <c r="D474" s="1" t="s">
        <v>463</v>
      </c>
      <c r="E474" s="1"/>
      <c r="F474" s="1"/>
      <c r="G474" s="1"/>
      <c r="H474" t="str">
        <f>IF(ISNA(VLOOKUP($B474&amp;H$2,'anno-2016'!$C:$C,1,FALSE)),"",1)</f>
        <v/>
      </c>
      <c r="I474" t="str">
        <f>IF(ISNA(VLOOKUP($B474&amp;I$2,'anno-2016'!$C:$C,1,FALSE)),"",1)</f>
        <v/>
      </c>
      <c r="J474" t="str">
        <f>IF(ISNA(VLOOKUP($B474&amp;J$2,'anno-2016'!$C:$C,1,FALSE)),"",1)</f>
        <v/>
      </c>
      <c r="K474" t="str">
        <f>IF(ISNA(VLOOKUP($B474&amp;K$2,'anno-2016'!$C:$C,1,FALSE)),"",1)</f>
        <v/>
      </c>
      <c r="L474" t="str">
        <f>IF(ISNA(VLOOKUP($B474&amp;L$2,'anno-2016'!$C:$C,1,FALSE)),"",1)</f>
        <v/>
      </c>
      <c r="M474" t="str">
        <f>IF(ISNA(VLOOKUP($B474&amp;M$2,'anno-2016'!$C:$C,1,FALSE)),"",1)</f>
        <v/>
      </c>
      <c r="N474" t="str">
        <f>IF(ISNA(VLOOKUP($B474&amp;N$2,'anno-2016'!$C:$C,1,FALSE)),"",1)</f>
        <v/>
      </c>
      <c r="O474">
        <f>IF(ISNA(VLOOKUP($B474&amp;O$2,'anno-2016'!$C:$C,1,FALSE)),"",1)</f>
        <v>1</v>
      </c>
      <c r="P474">
        <f t="shared" si="23"/>
        <v>1</v>
      </c>
    </row>
    <row r="475" spans="1:16">
      <c r="A475">
        <f t="shared" si="22"/>
        <v>1</v>
      </c>
      <c r="B475" t="str">
        <f t="shared" si="24"/>
        <v>nicolettialessandro</v>
      </c>
      <c r="C475" s="50" t="s">
        <v>1458</v>
      </c>
      <c r="D475" s="1"/>
      <c r="E475" s="1"/>
      <c r="F475" s="1"/>
      <c r="G475" s="1"/>
      <c r="H475" t="str">
        <f>IF(ISNA(VLOOKUP($B475&amp;H$2,'anno-2016'!$C:$C,1,FALSE)),"",1)</f>
        <v/>
      </c>
      <c r="I475" t="str">
        <f>IF(ISNA(VLOOKUP($B475&amp;I$2,'anno-2016'!$C:$C,1,FALSE)),"",1)</f>
        <v/>
      </c>
      <c r="J475" t="str">
        <f>IF(ISNA(VLOOKUP($B475&amp;J$2,'anno-2016'!$C:$C,1,FALSE)),"",1)</f>
        <v/>
      </c>
      <c r="K475" t="str">
        <f>IF(ISNA(VLOOKUP($B475&amp;K$2,'anno-2016'!$C:$C,1,FALSE)),"",1)</f>
        <v/>
      </c>
      <c r="L475" t="str">
        <f>IF(ISNA(VLOOKUP($B475&amp;L$2,'anno-2016'!$C:$C,1,FALSE)),"",1)</f>
        <v/>
      </c>
      <c r="M475" t="str">
        <f>IF(ISNA(VLOOKUP($B475&amp;M$2,'anno-2016'!$C:$C,1,FALSE)),"",1)</f>
        <v/>
      </c>
      <c r="N475" t="str">
        <f>IF(ISNA(VLOOKUP($B475&amp;N$2,'anno-2016'!$C:$C,1,FALSE)),"",1)</f>
        <v/>
      </c>
      <c r="O475">
        <f>IF(ISNA(VLOOKUP($B475&amp;O$2,'anno-2016'!$C:$C,1,FALSE)),"",1)</f>
        <v>1</v>
      </c>
      <c r="P475">
        <f t="shared" si="23"/>
        <v>1</v>
      </c>
    </row>
    <row r="476" spans="1:16">
      <c r="A476">
        <f t="shared" si="22"/>
        <v>1</v>
      </c>
      <c r="B476" t="str">
        <f t="shared" si="24"/>
        <v>montagnafabrizio</v>
      </c>
      <c r="C476" s="50" t="s">
        <v>1459</v>
      </c>
      <c r="D476" s="1" t="s">
        <v>458</v>
      </c>
      <c r="E476" s="1"/>
      <c r="F476" s="1"/>
      <c r="G476" s="1"/>
      <c r="H476" t="str">
        <f>IF(ISNA(VLOOKUP($B476&amp;H$2,'anno-2016'!$C:$C,1,FALSE)),"",1)</f>
        <v/>
      </c>
      <c r="I476" t="str">
        <f>IF(ISNA(VLOOKUP($B476&amp;I$2,'anno-2016'!$C:$C,1,FALSE)),"",1)</f>
        <v/>
      </c>
      <c r="J476" t="str">
        <f>IF(ISNA(VLOOKUP($B476&amp;J$2,'anno-2016'!$C:$C,1,FALSE)),"",1)</f>
        <v/>
      </c>
      <c r="K476" t="str">
        <f>IF(ISNA(VLOOKUP($B476&amp;K$2,'anno-2016'!$C:$C,1,FALSE)),"",1)</f>
        <v/>
      </c>
      <c r="L476" t="str">
        <f>IF(ISNA(VLOOKUP($B476&amp;L$2,'anno-2016'!$C:$C,1,FALSE)),"",1)</f>
        <v/>
      </c>
      <c r="M476" t="str">
        <f>IF(ISNA(VLOOKUP($B476&amp;M$2,'anno-2016'!$C:$C,1,FALSE)),"",1)</f>
        <v/>
      </c>
      <c r="N476" t="str">
        <f>IF(ISNA(VLOOKUP($B476&amp;N$2,'anno-2016'!$C:$C,1,FALSE)),"",1)</f>
        <v/>
      </c>
      <c r="O476">
        <f>IF(ISNA(VLOOKUP($B476&amp;O$2,'anno-2016'!$C:$C,1,FALSE)),"",1)</f>
        <v>1</v>
      </c>
      <c r="P476">
        <f t="shared" si="23"/>
        <v>1</v>
      </c>
    </row>
    <row r="477" spans="1:16">
      <c r="A477">
        <f t="shared" si="22"/>
        <v>1</v>
      </c>
      <c r="B477" t="str">
        <f t="shared" si="24"/>
        <v>delbiancoluca</v>
      </c>
      <c r="C477" s="50" t="s">
        <v>1460</v>
      </c>
      <c r="D477" s="1" t="s">
        <v>458</v>
      </c>
      <c r="E477" s="1"/>
      <c r="F477" s="1"/>
      <c r="G477" s="1"/>
      <c r="H477" t="str">
        <f>IF(ISNA(VLOOKUP($B477&amp;H$2,'anno-2016'!$C:$C,1,FALSE)),"",1)</f>
        <v/>
      </c>
      <c r="I477" t="str">
        <f>IF(ISNA(VLOOKUP($B477&amp;I$2,'anno-2016'!$C:$C,1,FALSE)),"",1)</f>
        <v/>
      </c>
      <c r="J477" t="str">
        <f>IF(ISNA(VLOOKUP($B477&amp;J$2,'anno-2016'!$C:$C,1,FALSE)),"",1)</f>
        <v/>
      </c>
      <c r="K477" t="str">
        <f>IF(ISNA(VLOOKUP($B477&amp;K$2,'anno-2016'!$C:$C,1,FALSE)),"",1)</f>
        <v/>
      </c>
      <c r="L477" t="str">
        <f>IF(ISNA(VLOOKUP($B477&amp;L$2,'anno-2016'!$C:$C,1,FALSE)),"",1)</f>
        <v/>
      </c>
      <c r="M477" t="str">
        <f>IF(ISNA(VLOOKUP($B477&amp;M$2,'anno-2016'!$C:$C,1,FALSE)),"",1)</f>
        <v/>
      </c>
      <c r="N477" t="str">
        <f>IF(ISNA(VLOOKUP($B477&amp;N$2,'anno-2016'!$C:$C,1,FALSE)),"",1)</f>
        <v/>
      </c>
      <c r="O477">
        <f>IF(ISNA(VLOOKUP($B477&amp;O$2,'anno-2016'!$C:$C,1,FALSE)),"",1)</f>
        <v>1</v>
      </c>
      <c r="P477">
        <f t="shared" si="23"/>
        <v>1</v>
      </c>
    </row>
    <row r="478" spans="1:16">
      <c r="A478">
        <f t="shared" si="22"/>
        <v>1</v>
      </c>
      <c r="B478" t="str">
        <f t="shared" si="24"/>
        <v>desamuelecarlo</v>
      </c>
      <c r="C478" s="50" t="s">
        <v>1462</v>
      </c>
      <c r="D478" s="5" t="s">
        <v>1283</v>
      </c>
      <c r="E478" s="1"/>
      <c r="F478" s="1"/>
      <c r="G478" s="1"/>
      <c r="H478" t="str">
        <f>IF(ISNA(VLOOKUP($B478&amp;H$2,'anno-2016'!$C:$C,1,FALSE)),"",1)</f>
        <v/>
      </c>
      <c r="I478" t="str">
        <f>IF(ISNA(VLOOKUP($B478&amp;I$2,'anno-2016'!$C:$C,1,FALSE)),"",1)</f>
        <v/>
      </c>
      <c r="J478" t="str">
        <f>IF(ISNA(VLOOKUP($B478&amp;J$2,'anno-2016'!$C:$C,1,FALSE)),"",1)</f>
        <v/>
      </c>
      <c r="K478" t="str">
        <f>IF(ISNA(VLOOKUP($B478&amp;K$2,'anno-2016'!$C:$C,1,FALSE)),"",1)</f>
        <v/>
      </c>
      <c r="L478" t="str">
        <f>IF(ISNA(VLOOKUP($B478&amp;L$2,'anno-2016'!$C:$C,1,FALSE)),"",1)</f>
        <v/>
      </c>
      <c r="M478" t="str">
        <f>IF(ISNA(VLOOKUP($B478&amp;M$2,'anno-2016'!$C:$C,1,FALSE)),"",1)</f>
        <v/>
      </c>
      <c r="N478" t="str">
        <f>IF(ISNA(VLOOKUP($B478&amp;N$2,'anno-2016'!$C:$C,1,FALSE)),"",1)</f>
        <v/>
      </c>
      <c r="O478">
        <f>IF(ISNA(VLOOKUP($B478&amp;O$2,'anno-2016'!$C:$C,1,FALSE)),"",1)</f>
        <v>1</v>
      </c>
      <c r="P478">
        <f t="shared" si="23"/>
        <v>1</v>
      </c>
    </row>
    <row r="479" spans="1:16">
      <c r="A479">
        <f t="shared" si="22"/>
        <v>1</v>
      </c>
      <c r="B479" t="str">
        <f t="shared" si="24"/>
        <v>pratellirobertino</v>
      </c>
      <c r="C479" s="50" t="s">
        <v>1463</v>
      </c>
      <c r="D479" s="1"/>
      <c r="E479" s="1"/>
      <c r="F479" s="1"/>
      <c r="G479" s="1"/>
      <c r="H479" t="str">
        <f>IF(ISNA(VLOOKUP($B479&amp;H$2,'anno-2016'!$C:$C,1,FALSE)),"",1)</f>
        <v/>
      </c>
      <c r="I479" t="str">
        <f>IF(ISNA(VLOOKUP($B479&amp;I$2,'anno-2016'!$C:$C,1,FALSE)),"",1)</f>
        <v/>
      </c>
      <c r="J479" t="str">
        <f>IF(ISNA(VLOOKUP($B479&amp;J$2,'anno-2016'!$C:$C,1,FALSE)),"",1)</f>
        <v/>
      </c>
      <c r="K479" t="str">
        <f>IF(ISNA(VLOOKUP($B479&amp;K$2,'anno-2016'!$C:$C,1,FALSE)),"",1)</f>
        <v/>
      </c>
      <c r="L479" t="str">
        <f>IF(ISNA(VLOOKUP($B479&amp;L$2,'anno-2016'!$C:$C,1,FALSE)),"",1)</f>
        <v/>
      </c>
      <c r="M479" t="str">
        <f>IF(ISNA(VLOOKUP($B479&amp;M$2,'anno-2016'!$C:$C,1,FALSE)),"",1)</f>
        <v/>
      </c>
      <c r="N479" t="str">
        <f>IF(ISNA(VLOOKUP($B479&amp;N$2,'anno-2016'!$C:$C,1,FALSE)),"",1)</f>
        <v/>
      </c>
      <c r="O479">
        <f>IF(ISNA(VLOOKUP($B479&amp;O$2,'anno-2016'!$C:$C,1,FALSE)),"",1)</f>
        <v>1</v>
      </c>
      <c r="P479">
        <f t="shared" si="23"/>
        <v>1</v>
      </c>
    </row>
    <row r="480" spans="1:16">
      <c r="A480">
        <f t="shared" si="22"/>
        <v>1</v>
      </c>
      <c r="B480" t="str">
        <f t="shared" si="24"/>
        <v>arrondinicesare</v>
      </c>
      <c r="C480" s="50" t="s">
        <v>1464</v>
      </c>
      <c r="D480" s="1"/>
      <c r="E480" s="1"/>
      <c r="F480" s="1"/>
      <c r="G480" s="1"/>
      <c r="H480" t="str">
        <f>IF(ISNA(VLOOKUP($B480&amp;H$2,'anno-2016'!$C:$C,1,FALSE)),"",1)</f>
        <v/>
      </c>
      <c r="I480" t="str">
        <f>IF(ISNA(VLOOKUP($B480&amp;I$2,'anno-2016'!$C:$C,1,FALSE)),"",1)</f>
        <v/>
      </c>
      <c r="J480" t="str">
        <f>IF(ISNA(VLOOKUP($B480&amp;J$2,'anno-2016'!$C:$C,1,FALSE)),"",1)</f>
        <v/>
      </c>
      <c r="K480" t="str">
        <f>IF(ISNA(VLOOKUP($B480&amp;K$2,'anno-2016'!$C:$C,1,FALSE)),"",1)</f>
        <v/>
      </c>
      <c r="L480" t="str">
        <f>IF(ISNA(VLOOKUP($B480&amp;L$2,'anno-2016'!$C:$C,1,FALSE)),"",1)</f>
        <v/>
      </c>
      <c r="M480" t="str">
        <f>IF(ISNA(VLOOKUP($B480&amp;M$2,'anno-2016'!$C:$C,1,FALSE)),"",1)</f>
        <v/>
      </c>
      <c r="N480" t="str">
        <f>IF(ISNA(VLOOKUP($B480&amp;N$2,'anno-2016'!$C:$C,1,FALSE)),"",1)</f>
        <v/>
      </c>
      <c r="O480">
        <f>IF(ISNA(VLOOKUP($B480&amp;O$2,'anno-2016'!$C:$C,1,FALSE)),"",1)</f>
        <v>1</v>
      </c>
      <c r="P480">
        <f t="shared" si="23"/>
        <v>1</v>
      </c>
    </row>
    <row r="481" spans="1:16">
      <c r="A481">
        <f t="shared" si="22"/>
        <v>1</v>
      </c>
      <c r="B481" t="str">
        <f t="shared" si="24"/>
        <v>comandinimassimo</v>
      </c>
      <c r="C481" s="50" t="s">
        <v>1465</v>
      </c>
      <c r="D481" s="1"/>
      <c r="E481" s="1"/>
      <c r="F481" s="1"/>
      <c r="G481" s="1"/>
      <c r="H481" t="str">
        <f>IF(ISNA(VLOOKUP($B481&amp;H$2,'anno-2016'!$C:$C,1,FALSE)),"",1)</f>
        <v/>
      </c>
      <c r="I481" t="str">
        <f>IF(ISNA(VLOOKUP($B481&amp;I$2,'anno-2016'!$C:$C,1,FALSE)),"",1)</f>
        <v/>
      </c>
      <c r="J481" t="str">
        <f>IF(ISNA(VLOOKUP($B481&amp;J$2,'anno-2016'!$C:$C,1,FALSE)),"",1)</f>
        <v/>
      </c>
      <c r="K481" t="str">
        <f>IF(ISNA(VLOOKUP($B481&amp;K$2,'anno-2016'!$C:$C,1,FALSE)),"",1)</f>
        <v/>
      </c>
      <c r="L481" t="str">
        <f>IF(ISNA(VLOOKUP($B481&amp;L$2,'anno-2016'!$C:$C,1,FALSE)),"",1)</f>
        <v/>
      </c>
      <c r="M481" t="str">
        <f>IF(ISNA(VLOOKUP($B481&amp;M$2,'anno-2016'!$C:$C,1,FALSE)),"",1)</f>
        <v/>
      </c>
      <c r="N481" t="str">
        <f>IF(ISNA(VLOOKUP($B481&amp;N$2,'anno-2016'!$C:$C,1,FALSE)),"",1)</f>
        <v/>
      </c>
      <c r="O481">
        <f>IF(ISNA(VLOOKUP($B481&amp;O$2,'anno-2016'!$C:$C,1,FALSE)),"",1)</f>
        <v>1</v>
      </c>
      <c r="P481">
        <f t="shared" si="23"/>
        <v>1</v>
      </c>
    </row>
    <row r="482" spans="1:16">
      <c r="A482">
        <f t="shared" si="22"/>
        <v>1</v>
      </c>
      <c r="B482" t="str">
        <f t="shared" si="24"/>
        <v>mattioliluca</v>
      </c>
      <c r="C482" s="50" t="s">
        <v>1466</v>
      </c>
      <c r="D482" s="5" t="s">
        <v>475</v>
      </c>
      <c r="E482" s="1"/>
      <c r="F482" s="1"/>
      <c r="G482" s="1"/>
      <c r="H482" t="str">
        <f>IF(ISNA(VLOOKUP($B482&amp;H$2,'anno-2016'!$C:$C,1,FALSE)),"",1)</f>
        <v/>
      </c>
      <c r="I482" t="str">
        <f>IF(ISNA(VLOOKUP($B482&amp;I$2,'anno-2016'!$C:$C,1,FALSE)),"",1)</f>
        <v/>
      </c>
      <c r="J482" t="str">
        <f>IF(ISNA(VLOOKUP($B482&amp;J$2,'anno-2016'!$C:$C,1,FALSE)),"",1)</f>
        <v/>
      </c>
      <c r="K482" t="str">
        <f>IF(ISNA(VLOOKUP($B482&amp;K$2,'anno-2016'!$C:$C,1,FALSE)),"",1)</f>
        <v/>
      </c>
      <c r="L482" t="str">
        <f>IF(ISNA(VLOOKUP($B482&amp;L$2,'anno-2016'!$C:$C,1,FALSE)),"",1)</f>
        <v/>
      </c>
      <c r="M482" t="str">
        <f>IF(ISNA(VLOOKUP($B482&amp;M$2,'anno-2016'!$C:$C,1,FALSE)),"",1)</f>
        <v/>
      </c>
      <c r="N482" t="str">
        <f>IF(ISNA(VLOOKUP($B482&amp;N$2,'anno-2016'!$C:$C,1,FALSE)),"",1)</f>
        <v/>
      </c>
      <c r="O482">
        <f>IF(ISNA(VLOOKUP($B482&amp;O$2,'anno-2016'!$C:$C,1,FALSE)),"",1)</f>
        <v>1</v>
      </c>
      <c r="P482">
        <f t="shared" si="23"/>
        <v>1</v>
      </c>
    </row>
  </sheetData>
  <conditionalFormatting sqref="D355:G359 E360:G363 D364:G365 E366:G366 D367:G367 E368:G370 D369:D370 D371:G379 E380:G380 D381:G395 E396:G397 D398:G400 E401:G401 D402:G402 D404 E403:G407 D408:G408 E409:G409 D410:G411 E412:G412 D413:G413 D414:D418 E414:G419 C420:C430 C432:C435 D420:D438 C3:G354 C439 C440:D440">
    <cfRule type="containsBlanks" dxfId="29" priority="109">
      <formula>LEN(TRIM(C3))=0</formula>
    </cfRule>
  </conditionalFormatting>
  <conditionalFormatting sqref="H3:O482">
    <cfRule type="expression" dxfId="28" priority="108">
      <formula>AND(H3=1)</formula>
    </cfRule>
  </conditionalFormatting>
  <conditionalFormatting sqref="C475">
    <cfRule type="containsBlanks" dxfId="27" priority="6">
      <formula>LEN(TRIM(C475))=0</formula>
    </cfRule>
  </conditionalFormatting>
  <conditionalFormatting sqref="C476">
    <cfRule type="containsBlanks" dxfId="26" priority="5">
      <formula>LEN(TRIM(C476))=0</formula>
    </cfRule>
  </conditionalFormatting>
  <conditionalFormatting sqref="C477">
    <cfRule type="containsBlanks" dxfId="25" priority="4">
      <formula>LEN(TRIM(C477))=0</formula>
    </cfRule>
  </conditionalFormatting>
  <conditionalFormatting sqref="D476:D477">
    <cfRule type="containsBlanks" dxfId="24" priority="3">
      <formula>LEN(TRIM(D476))=0</formula>
    </cfRule>
  </conditionalFormatting>
  <conditionalFormatting sqref="D478">
    <cfRule type="containsBlanks" dxfId="23" priority="2">
      <formula>LEN(TRIM(D478))=0</formula>
    </cfRule>
  </conditionalFormatting>
  <conditionalFormatting sqref="C479">
    <cfRule type="containsBlanks" dxfId="22" priority="1">
      <formula>LEN(TRIM(C479))=0</formula>
    </cfRule>
  </conditionalFormatting>
  <dataValidations disablePrompts="1" count="2">
    <dataValidation type="list" allowBlank="1" showInputMessage="1" showErrorMessage="1" sqref="D355:D358 D415:D419 D376:D413 D360:D374">
      <formula1>$I$3:$I$54</formula1>
    </dataValidation>
    <dataValidation type="list" allowBlank="1" showInputMessage="1" showErrorMessage="1" sqref="D437">
      <formula1>$L$3:$L$54</formula1>
    </dataValidation>
  </dataValidations>
  <hyperlinks>
    <hyperlink ref="F319" r:id="rId1"/>
    <hyperlink ref="F320" r:id="rId2"/>
    <hyperlink ref="F322" r:id="rId3"/>
    <hyperlink ref="F323" r:id="rId4"/>
    <hyperlink ref="F324" r:id="rId5"/>
    <hyperlink ref="F325" r:id="rId6"/>
    <hyperlink ref="F326" r:id="rId7"/>
    <hyperlink ref="F327" r:id="rId8"/>
    <hyperlink ref="F328" r:id="rId9"/>
    <hyperlink ref="F329" r:id="rId10"/>
    <hyperlink ref="F331" r:id="rId11"/>
    <hyperlink ref="F334" r:id="rId12"/>
    <hyperlink ref="F335" r:id="rId13"/>
    <hyperlink ref="F337" r:id="rId14"/>
    <hyperlink ref="F341" r:id="rId15"/>
    <hyperlink ref="F344" r:id="rId16"/>
    <hyperlink ref="F345" r:id="rId17"/>
    <hyperlink ref="F348" r:id="rId18"/>
    <hyperlink ref="F443" r:id="rId19"/>
    <hyperlink ref="F442" r:id="rId20"/>
    <hyperlink ref="F446" r:id="rId21"/>
    <hyperlink ref="F447" r:id="rId22"/>
    <hyperlink ref="F448" r:id="rId23"/>
    <hyperlink ref="F449" r:id="rId24"/>
    <hyperlink ref="F451" r:id="rId25"/>
    <hyperlink ref="F453" r:id="rId26"/>
    <hyperlink ref="F461" r:id="rId27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202"/>
  <sheetViews>
    <sheetView tabSelected="1" topLeftCell="D52" zoomScale="80" zoomScaleNormal="80" workbookViewId="0">
      <selection activeCell="V18" sqref="V18"/>
    </sheetView>
  </sheetViews>
  <sheetFormatPr defaultRowHeight="15"/>
  <cols>
    <col min="1" max="1" width="20.85546875" customWidth="1"/>
    <col min="2" max="2" width="17.28515625" bestFit="1" customWidth="1"/>
    <col min="3" max="3" width="13.5703125" bestFit="1" customWidth="1"/>
    <col min="4" max="4" width="13.5703125" customWidth="1"/>
    <col min="5" max="5" width="12" bestFit="1" customWidth="1"/>
    <col min="6" max="6" width="14.28515625" bestFit="1" customWidth="1"/>
    <col min="7" max="7" width="12.7109375" bestFit="1" customWidth="1"/>
    <col min="8" max="8" width="14.28515625" bestFit="1" customWidth="1"/>
    <col min="9" max="9" width="13.140625" bestFit="1" customWidth="1"/>
    <col min="10" max="10" width="14.28515625" bestFit="1" customWidth="1"/>
    <col min="11" max="11" width="13.140625" bestFit="1" customWidth="1"/>
    <col min="12" max="12" width="14.28515625" bestFit="1" customWidth="1"/>
    <col min="13" max="13" width="13.5703125" bestFit="1" customWidth="1"/>
    <col min="14" max="14" width="14.28515625" bestFit="1" customWidth="1"/>
    <col min="15" max="15" width="12" bestFit="1" customWidth="1"/>
    <col min="16" max="16" width="14.28515625" bestFit="1" customWidth="1"/>
    <col min="17" max="17" width="12.28515625" bestFit="1" customWidth="1"/>
    <col min="18" max="18" width="11.140625" bestFit="1" customWidth="1"/>
    <col min="22" max="22" width="21.28515625" bestFit="1" customWidth="1"/>
  </cols>
  <sheetData>
    <row r="1" spans="1:22" ht="112.5" customHeight="1">
      <c r="B1" s="4"/>
      <c r="C1" s="4" t="s">
        <v>636</v>
      </c>
      <c r="D1" s="4"/>
      <c r="E1" s="4" t="s">
        <v>2</v>
      </c>
      <c r="F1" s="4"/>
      <c r="G1" s="4" t="s">
        <v>637</v>
      </c>
      <c r="H1" s="4"/>
      <c r="I1" s="4" t="s">
        <v>638</v>
      </c>
      <c r="J1" s="4"/>
      <c r="K1" s="4" t="s">
        <v>639</v>
      </c>
      <c r="L1" s="4"/>
      <c r="M1" s="4" t="s">
        <v>640</v>
      </c>
      <c r="N1" s="4"/>
      <c r="O1" s="4" t="s">
        <v>641</v>
      </c>
      <c r="P1" s="4"/>
      <c r="Q1" s="4" t="s">
        <v>642</v>
      </c>
      <c r="R1" s="51" t="s">
        <v>3</v>
      </c>
      <c r="V1" s="30" t="s">
        <v>464</v>
      </c>
    </row>
    <row r="2" spans="1:22" s="15" customFormat="1" ht="21">
      <c r="A2" s="12" t="s">
        <v>1</v>
      </c>
      <c r="B2" s="16" t="s">
        <v>3</v>
      </c>
      <c r="C2" s="31">
        <v>42449</v>
      </c>
      <c r="D2" s="16" t="s">
        <v>3</v>
      </c>
      <c r="E2" s="31">
        <v>42463</v>
      </c>
      <c r="F2" s="16" t="s">
        <v>3</v>
      </c>
      <c r="G2" s="31">
        <v>42470</v>
      </c>
      <c r="H2" s="16" t="s">
        <v>3</v>
      </c>
      <c r="I2" s="31">
        <v>42498</v>
      </c>
      <c r="J2" s="16" t="s">
        <v>3</v>
      </c>
      <c r="K2" s="31">
        <v>42600</v>
      </c>
      <c r="L2" s="16" t="s">
        <v>3</v>
      </c>
      <c r="M2" s="31">
        <v>42606</v>
      </c>
      <c r="N2" s="16" t="s">
        <v>3</v>
      </c>
      <c r="O2" s="31">
        <v>42617</v>
      </c>
      <c r="P2" s="16" t="s">
        <v>3</v>
      </c>
      <c r="Q2" s="31">
        <v>42624</v>
      </c>
      <c r="R2" s="51"/>
      <c r="V2" t="s">
        <v>489</v>
      </c>
    </row>
    <row r="3" spans="1:22">
      <c r="A3" s="5" t="s">
        <v>464</v>
      </c>
      <c r="B3" s="17">
        <f>SUMIF('PERS-2016'!$D:$D,$A3,'PERS-2016'!$H:$H)</f>
        <v>8</v>
      </c>
      <c r="C3" s="8"/>
      <c r="D3" s="17">
        <f>SUMIF('PERS-2016'!$D:$D,$A3,'PERS-2016'!$I:$I)</f>
        <v>21</v>
      </c>
      <c r="E3" s="8">
        <v>3</v>
      </c>
      <c r="F3" s="17">
        <f>SUMIF('PERS-2016'!$D:$D,$A3,'PERS-2016'!$J:$J)</f>
        <v>3</v>
      </c>
      <c r="G3" s="8"/>
      <c r="H3" s="17">
        <f>SUMIF('PERS-2016'!$D:$D,$A3,'PERS-2016'!$K:$K)</f>
        <v>5</v>
      </c>
      <c r="I3" s="8"/>
      <c r="J3" s="17">
        <f>SUMIF('PERS-2016'!$D:$D,$A3,'PERS-2016'!$L:$L)</f>
        <v>1</v>
      </c>
      <c r="K3" s="8"/>
      <c r="L3" s="17">
        <f>SUMIF('PERS-2016'!$D:$D,$A3,'PERS-2016'!$M:$M)</f>
        <v>2</v>
      </c>
      <c r="M3" s="8">
        <v>1</v>
      </c>
      <c r="N3" s="17">
        <f>SUMIF('PERS-2016'!$D:$D,$A3,'PERS-2016'!$N:$N)</f>
        <v>4</v>
      </c>
      <c r="O3" s="8"/>
      <c r="P3" s="17">
        <f>SUMIF('PERS-2016'!$D:$D,$A3,'PERS-2016'!$O:$O)</f>
        <v>2</v>
      </c>
      <c r="Q3" s="8"/>
      <c r="R3" s="3">
        <f>C3+E3+G3+I3+K3+M3+O3+Q3</f>
        <v>4</v>
      </c>
      <c r="V3" t="s">
        <v>474</v>
      </c>
    </row>
    <row r="4" spans="1:22">
      <c r="A4" s="1" t="s">
        <v>489</v>
      </c>
      <c r="B4" s="17">
        <f>SUMIF('PERS-2016'!$D:$D,A4,'PERS-2016'!$H:$H)</f>
        <v>1</v>
      </c>
      <c r="C4" s="8"/>
      <c r="D4" s="17">
        <f>SUMIF('PERS-2016'!$D:$D,$A4,'PERS-2016'!$I:$I)</f>
        <v>0</v>
      </c>
      <c r="E4" s="8"/>
      <c r="F4" s="17">
        <f>SUMIF('PERS-2016'!$D:$D,$A4,'PERS-2016'!$J:$J)</f>
        <v>0</v>
      </c>
      <c r="G4" s="8"/>
      <c r="H4" s="17">
        <f>SUMIF('PERS-2016'!$D:$D,$A4,'PERS-2016'!$K:$K)</f>
        <v>0</v>
      </c>
      <c r="I4" s="8"/>
      <c r="J4" s="17">
        <f>SUMIF('PERS-2016'!$D:$D,$A4,'PERS-2016'!$L:$L)</f>
        <v>0</v>
      </c>
      <c r="K4" s="8"/>
      <c r="L4" s="17">
        <f>SUMIF('PERS-2016'!$D:$D,$A4,'PERS-2016'!$M:$M)</f>
        <v>0</v>
      </c>
      <c r="M4" s="8"/>
      <c r="N4" s="17">
        <f>SUMIF('PERS-2016'!$D:$D,$A4,'PERS-2016'!$N:$N)</f>
        <v>0</v>
      </c>
      <c r="O4" s="8"/>
      <c r="P4" s="17">
        <f>SUMIF('PERS-2016'!$D:$D,$A4,'PERS-2016'!$O:$O)</f>
        <v>0</v>
      </c>
      <c r="Q4" s="8"/>
      <c r="R4" s="3">
        <f t="shared" ref="R4:R67" si="0">C4+E4+G4+I4+K4+M4+O4+Q4</f>
        <v>0</v>
      </c>
      <c r="V4" s="1" t="s">
        <v>482</v>
      </c>
    </row>
    <row r="5" spans="1:22">
      <c r="A5" s="1" t="s">
        <v>474</v>
      </c>
      <c r="B5" s="17">
        <f>SUMIF('PERS-2016'!$D:$D,A5,'PERS-2016'!$H:$H)</f>
        <v>1</v>
      </c>
      <c r="C5" s="8"/>
      <c r="D5" s="17">
        <f>SUMIF('PERS-2016'!$D:$D,$A5,'PERS-2016'!$I:$I)</f>
        <v>0</v>
      </c>
      <c r="E5" s="8"/>
      <c r="F5" s="17">
        <f>SUMIF('PERS-2016'!$D:$D,$A5,'PERS-2016'!$J:$J)</f>
        <v>1</v>
      </c>
      <c r="G5" s="8"/>
      <c r="H5" s="17">
        <f>SUMIF('PERS-2016'!$D:$D,$A5,'PERS-2016'!$K:$K)</f>
        <v>1</v>
      </c>
      <c r="I5" s="8"/>
      <c r="J5" s="17">
        <f>SUMIF('PERS-2016'!$D:$D,$A5,'PERS-2016'!$L:$L)</f>
        <v>1</v>
      </c>
      <c r="K5" s="8"/>
      <c r="L5" s="17">
        <f>SUMIF('PERS-2016'!$D:$D,$A5,'PERS-2016'!$M:$M)</f>
        <v>1</v>
      </c>
      <c r="M5" s="8"/>
      <c r="N5" s="17">
        <f>SUMIF('PERS-2016'!$D:$D,$A5,'PERS-2016'!$N:$N)</f>
        <v>0</v>
      </c>
      <c r="O5" s="8"/>
      <c r="P5" s="17">
        <f>SUMIF('PERS-2016'!$D:$D,$A5,'PERS-2016'!$O:$O)</f>
        <v>0</v>
      </c>
      <c r="Q5" s="8"/>
      <c r="R5" s="3">
        <f t="shared" si="0"/>
        <v>0</v>
      </c>
      <c r="V5" s="5" t="s">
        <v>479</v>
      </c>
    </row>
    <row r="6" spans="1:22">
      <c r="A6" s="1" t="s">
        <v>482</v>
      </c>
      <c r="B6" s="17">
        <f>SUMIF('PERS-2016'!$D:$D,A6,'PERS-2016'!$H:$H)</f>
        <v>2</v>
      </c>
      <c r="C6" s="8"/>
      <c r="D6" s="17">
        <f>SUMIF('PERS-2016'!$D:$D,$A6,'PERS-2016'!$I:$I)</f>
        <v>0</v>
      </c>
      <c r="E6" s="8"/>
      <c r="F6" s="17">
        <f>SUMIF('PERS-2016'!$D:$D,$A6,'PERS-2016'!$J:$J)</f>
        <v>0</v>
      </c>
      <c r="G6" s="8"/>
      <c r="H6" s="17">
        <f>SUMIF('PERS-2016'!$D:$D,$A6,'PERS-2016'!$K:$K)</f>
        <v>0</v>
      </c>
      <c r="I6" s="8"/>
      <c r="J6" s="17">
        <f>SUMIF('PERS-2016'!$D:$D,$A6,'PERS-2016'!$L:$L)</f>
        <v>0</v>
      </c>
      <c r="K6" s="8"/>
      <c r="L6" s="17">
        <f>SUMIF('PERS-2016'!$D:$D,$A6,'PERS-2016'!$M:$M)</f>
        <v>0</v>
      </c>
      <c r="M6" s="8"/>
      <c r="N6" s="17">
        <f>SUMIF('PERS-2016'!$D:$D,$A6,'PERS-2016'!$N:$N)</f>
        <v>0</v>
      </c>
      <c r="O6" s="8"/>
      <c r="P6" s="17">
        <f>SUMIF('PERS-2016'!$D:$D,$A6,'PERS-2016'!$O:$O)</f>
        <v>0</v>
      </c>
      <c r="Q6" s="8"/>
      <c r="R6" s="3">
        <f t="shared" si="0"/>
        <v>0</v>
      </c>
      <c r="V6" s="1" t="s">
        <v>486</v>
      </c>
    </row>
    <row r="7" spans="1:22">
      <c r="A7" s="5" t="s">
        <v>479</v>
      </c>
      <c r="B7" s="17">
        <f>SUMIF('PERS-2016'!$D:$D,A7,'PERS-2016'!$H:$H)</f>
        <v>1</v>
      </c>
      <c r="C7" s="8"/>
      <c r="D7" s="17">
        <f>SUMIF('PERS-2016'!$D:$D,$A7,'PERS-2016'!$I:$I)</f>
        <v>0</v>
      </c>
      <c r="E7" s="8"/>
      <c r="F7" s="17">
        <f>SUMIF('PERS-2016'!$D:$D,$A7,'PERS-2016'!$J:$J)</f>
        <v>0</v>
      </c>
      <c r="G7" s="8"/>
      <c r="H7" s="17">
        <f>SUMIF('PERS-2016'!$D:$D,$A7,'PERS-2016'!$K:$K)</f>
        <v>0</v>
      </c>
      <c r="I7" s="8"/>
      <c r="J7" s="17">
        <f>SUMIF('PERS-2016'!$D:$D,$A7,'PERS-2016'!$L:$L)</f>
        <v>0</v>
      </c>
      <c r="K7" s="8"/>
      <c r="L7" s="17">
        <f>SUMIF('PERS-2016'!$D:$D,$A7,'PERS-2016'!$M:$M)</f>
        <v>0</v>
      </c>
      <c r="M7" s="8"/>
      <c r="N7" s="17">
        <f>SUMIF('PERS-2016'!$D:$D,$A7,'PERS-2016'!$N:$N)</f>
        <v>0</v>
      </c>
      <c r="O7" s="8"/>
      <c r="P7" s="17">
        <f>SUMIF('PERS-2016'!$D:$D,$A7,'PERS-2016'!$O:$O)</f>
        <v>0</v>
      </c>
      <c r="Q7" s="8"/>
      <c r="R7" s="3">
        <f t="shared" si="0"/>
        <v>0</v>
      </c>
      <c r="V7" s="1" t="s">
        <v>485</v>
      </c>
    </row>
    <row r="8" spans="1:22">
      <c r="A8" s="1" t="s">
        <v>486</v>
      </c>
      <c r="B8" s="17">
        <f>SUMIF('PERS-2016'!$D:$D,A8,'PERS-2016'!$H:$H)</f>
        <v>1</v>
      </c>
      <c r="C8" s="8"/>
      <c r="D8" s="17">
        <f>SUMIF('PERS-2016'!$D:$D,$A8,'PERS-2016'!$I:$I)</f>
        <v>0</v>
      </c>
      <c r="E8" s="8"/>
      <c r="F8" s="17">
        <f>SUMIF('PERS-2016'!$D:$D,$A8,'PERS-2016'!$J:$J)</f>
        <v>0</v>
      </c>
      <c r="G8" s="8"/>
      <c r="H8" s="17">
        <f>SUMIF('PERS-2016'!$D:$D,$A8,'PERS-2016'!$K:$K)</f>
        <v>1</v>
      </c>
      <c r="I8" s="8"/>
      <c r="J8" s="17">
        <f>SUMIF('PERS-2016'!$D:$D,$A8,'PERS-2016'!$L:$L)</f>
        <v>0</v>
      </c>
      <c r="K8" s="8"/>
      <c r="L8" s="17">
        <f>SUMIF('PERS-2016'!$D:$D,$A8,'PERS-2016'!$M:$M)</f>
        <v>0</v>
      </c>
      <c r="M8" s="8"/>
      <c r="N8" s="17">
        <f>SUMIF('PERS-2016'!$D:$D,$A8,'PERS-2016'!$N:$N)</f>
        <v>0</v>
      </c>
      <c r="O8" s="8"/>
      <c r="P8" s="17">
        <f>SUMIF('PERS-2016'!$D:$D,$A8,'PERS-2016'!$O:$O)</f>
        <v>0</v>
      </c>
      <c r="Q8" s="8"/>
      <c r="R8" s="3">
        <f t="shared" si="0"/>
        <v>0</v>
      </c>
      <c r="V8" s="1" t="s">
        <v>488</v>
      </c>
    </row>
    <row r="9" spans="1:22">
      <c r="A9" s="1" t="s">
        <v>485</v>
      </c>
      <c r="B9" s="17">
        <f>SUMIF('PERS-2016'!$D:$D,A9,'PERS-2016'!$H:$H)</f>
        <v>1</v>
      </c>
      <c r="C9" s="8"/>
      <c r="D9" s="17">
        <f>SUMIF('PERS-2016'!$D:$D,$A9,'PERS-2016'!$I:$I)</f>
        <v>0</v>
      </c>
      <c r="E9" s="8"/>
      <c r="F9" s="17">
        <f>SUMIF('PERS-2016'!$D:$D,$A9,'PERS-2016'!$J:$J)</f>
        <v>0</v>
      </c>
      <c r="G9" s="8"/>
      <c r="H9" s="17">
        <f>SUMIF('PERS-2016'!$D:$D,$A9,'PERS-2016'!$K:$K)</f>
        <v>0</v>
      </c>
      <c r="I9" s="8"/>
      <c r="J9" s="17">
        <f>SUMIF('PERS-2016'!$D:$D,$A9,'PERS-2016'!$L:$L)</f>
        <v>0</v>
      </c>
      <c r="K9" s="8"/>
      <c r="L9" s="17">
        <f>SUMIF('PERS-2016'!$D:$D,$A9,'PERS-2016'!$M:$M)</f>
        <v>0</v>
      </c>
      <c r="M9" s="8"/>
      <c r="N9" s="17">
        <f>SUMIF('PERS-2016'!$D:$D,$A9,'PERS-2016'!$N:$N)</f>
        <v>0</v>
      </c>
      <c r="O9" s="8"/>
      <c r="P9" s="17">
        <f>SUMIF('PERS-2016'!$D:$D,$A9,'PERS-2016'!$O:$O)</f>
        <v>0</v>
      </c>
      <c r="Q9" s="8"/>
      <c r="R9" s="3">
        <f t="shared" si="0"/>
        <v>0</v>
      </c>
      <c r="V9" s="1" t="s">
        <v>655</v>
      </c>
    </row>
    <row r="10" spans="1:22">
      <c r="A10" s="1" t="s">
        <v>488</v>
      </c>
      <c r="B10" s="17">
        <f>SUMIF('PERS-2016'!$D:$D,A10,'PERS-2016'!$H:$H)</f>
        <v>1</v>
      </c>
      <c r="C10" s="8"/>
      <c r="D10" s="17">
        <f>SUMIF('PERS-2016'!$D:$D,$A10,'PERS-2016'!$I:$I)</f>
        <v>1</v>
      </c>
      <c r="E10" s="8"/>
      <c r="F10" s="17">
        <f>SUMIF('PERS-2016'!$D:$D,$A10,'PERS-2016'!$J:$J)</f>
        <v>1</v>
      </c>
      <c r="G10" s="8"/>
      <c r="H10" s="17">
        <f>SUMIF('PERS-2016'!$D:$D,$A10,'PERS-2016'!$K:$K)</f>
        <v>0</v>
      </c>
      <c r="I10" s="8"/>
      <c r="J10" s="17">
        <f>SUMIF('PERS-2016'!$D:$D,$A10,'PERS-2016'!$L:$L)</f>
        <v>1</v>
      </c>
      <c r="K10" s="8"/>
      <c r="L10" s="17">
        <f>SUMIF('PERS-2016'!$D:$D,$A10,'PERS-2016'!$M:$M)</f>
        <v>0</v>
      </c>
      <c r="M10" s="8"/>
      <c r="N10" s="17">
        <f>SUMIF('PERS-2016'!$D:$D,$A10,'PERS-2016'!$N:$N)</f>
        <v>1</v>
      </c>
      <c r="O10" s="8"/>
      <c r="P10" s="17">
        <f>SUMIF('PERS-2016'!$D:$D,$A10,'PERS-2016'!$O:$O)</f>
        <v>1</v>
      </c>
      <c r="Q10" s="8"/>
      <c r="R10" s="3">
        <f t="shared" si="0"/>
        <v>0</v>
      </c>
      <c r="V10" s="5" t="s">
        <v>475</v>
      </c>
    </row>
    <row r="11" spans="1:22">
      <c r="A11" s="1" t="s">
        <v>655</v>
      </c>
      <c r="B11" s="17">
        <f>SUMIF('PERS-2016'!$D:$D,A11,'PERS-2016'!$H:$H)</f>
        <v>0</v>
      </c>
      <c r="C11" s="8"/>
      <c r="D11" s="17">
        <f>SUMIF('PERS-2016'!$D:$D,$A11,'PERS-2016'!$I:$I)</f>
        <v>1</v>
      </c>
      <c r="E11" s="8"/>
      <c r="F11" s="17">
        <f>SUMIF('PERS-2016'!$D:$D,$A11,'PERS-2016'!$J:$J)</f>
        <v>0</v>
      </c>
      <c r="G11" s="8"/>
      <c r="H11" s="17">
        <f>SUMIF('PERS-2016'!$D:$D,$A11,'PERS-2016'!$K:$K)</f>
        <v>0</v>
      </c>
      <c r="I11" s="8"/>
      <c r="J11" s="17">
        <f>SUMIF('PERS-2016'!$D:$D,$A11,'PERS-2016'!$L:$L)</f>
        <v>0</v>
      </c>
      <c r="K11" s="8"/>
      <c r="L11" s="17">
        <f>SUMIF('PERS-2016'!$D:$D,$A11,'PERS-2016'!$M:$M)</f>
        <v>0</v>
      </c>
      <c r="M11" s="8"/>
      <c r="N11" s="17">
        <f>SUMIF('PERS-2016'!$D:$D,$A11,'PERS-2016'!$N:$N)</f>
        <v>0</v>
      </c>
      <c r="O11" s="8"/>
      <c r="P11" s="17">
        <f>SUMIF('PERS-2016'!$D:$D,$A11,'PERS-2016'!$O:$O)</f>
        <v>0</v>
      </c>
      <c r="Q11" s="8"/>
      <c r="R11" s="3">
        <f t="shared" si="0"/>
        <v>0</v>
      </c>
      <c r="V11" s="1" t="s">
        <v>481</v>
      </c>
    </row>
    <row r="12" spans="1:22">
      <c r="A12" s="5" t="s">
        <v>475</v>
      </c>
      <c r="B12" s="17">
        <f>SUMIF('PERS-2016'!$D:$D,A12,'PERS-2016'!$H:$H)</f>
        <v>1</v>
      </c>
      <c r="C12" s="8"/>
      <c r="D12" s="17">
        <f>SUMIF('PERS-2016'!$D:$D,$A12,'PERS-2016'!$I:$I)</f>
        <v>1</v>
      </c>
      <c r="E12" s="8"/>
      <c r="F12" s="17">
        <f>SUMIF('PERS-2016'!$D:$D,$A12,'PERS-2016'!$J:$J)</f>
        <v>1</v>
      </c>
      <c r="G12" s="8"/>
      <c r="H12" s="17">
        <f>SUMIF('PERS-2016'!$D:$D,$A12,'PERS-2016'!$K:$K)</f>
        <v>1</v>
      </c>
      <c r="I12" s="8"/>
      <c r="J12" s="17">
        <f>SUMIF('PERS-2016'!$D:$D,$A12,'PERS-2016'!$L:$L)</f>
        <v>1</v>
      </c>
      <c r="K12" s="8"/>
      <c r="L12" s="17">
        <f>SUMIF('PERS-2016'!$D:$D,$A12,'PERS-2016'!$M:$M)</f>
        <v>1</v>
      </c>
      <c r="M12" s="8"/>
      <c r="N12" s="17">
        <f>SUMIF('PERS-2016'!$D:$D,$A12,'PERS-2016'!$N:$N)</f>
        <v>1</v>
      </c>
      <c r="O12" s="8"/>
      <c r="P12" s="17">
        <f>SUMIF('PERS-2016'!$D:$D,$A12,'PERS-2016'!$O:$O)</f>
        <v>2</v>
      </c>
      <c r="Q12" s="8"/>
      <c r="R12" s="3">
        <f t="shared" si="0"/>
        <v>0</v>
      </c>
      <c r="V12" s="1" t="s">
        <v>647</v>
      </c>
    </row>
    <row r="13" spans="1:22">
      <c r="A13" s="1" t="s">
        <v>481</v>
      </c>
      <c r="B13" s="17">
        <f>SUMIF('PERS-2016'!$D:$D,A13,'PERS-2016'!$H:$H)</f>
        <v>1</v>
      </c>
      <c r="C13" s="8"/>
      <c r="D13" s="17">
        <f>SUMIF('PERS-2016'!$D:$D,$A13,'PERS-2016'!$I:$I)</f>
        <v>0</v>
      </c>
      <c r="E13" s="8"/>
      <c r="F13" s="17">
        <f>SUMIF('PERS-2016'!$D:$D,$A13,'PERS-2016'!$J:$J)</f>
        <v>0</v>
      </c>
      <c r="G13" s="8"/>
      <c r="H13" s="17">
        <f>SUMIF('PERS-2016'!$D:$D,$A13,'PERS-2016'!$K:$K)</f>
        <v>0</v>
      </c>
      <c r="I13" s="8"/>
      <c r="J13" s="17">
        <f>SUMIF('PERS-2016'!$D:$D,$A13,'PERS-2016'!$L:$L)</f>
        <v>0</v>
      </c>
      <c r="K13" s="8"/>
      <c r="L13" s="17">
        <f>SUMIF('PERS-2016'!$D:$D,$A13,'PERS-2016'!$M:$M)</f>
        <v>0</v>
      </c>
      <c r="M13" s="8"/>
      <c r="N13" s="17">
        <f>SUMIF('PERS-2016'!$D:$D,$A13,'PERS-2016'!$N:$N)</f>
        <v>1</v>
      </c>
      <c r="O13" s="8"/>
      <c r="P13" s="17">
        <f>SUMIF('PERS-2016'!$D:$D,$A13,'PERS-2016'!$O:$O)</f>
        <v>0</v>
      </c>
      <c r="Q13" s="8"/>
      <c r="R13" s="3">
        <f t="shared" si="0"/>
        <v>0</v>
      </c>
      <c r="V13" s="1" t="s">
        <v>463</v>
      </c>
    </row>
    <row r="14" spans="1:22">
      <c r="A14" s="1" t="s">
        <v>647</v>
      </c>
      <c r="B14" s="17">
        <f>SUMIF('PERS-2016'!$D:$D,A14,'PERS-2016'!$H:$H)</f>
        <v>0</v>
      </c>
      <c r="C14" s="8"/>
      <c r="D14" s="17">
        <f>SUMIF('PERS-2016'!$D:$D,$A14,'PERS-2016'!$I:$I)</f>
        <v>1</v>
      </c>
      <c r="E14" s="8"/>
      <c r="F14" s="17">
        <f>SUMIF('PERS-2016'!$D:$D,$A14,'PERS-2016'!$J:$J)</f>
        <v>0</v>
      </c>
      <c r="G14" s="8"/>
      <c r="H14" s="17">
        <f>SUMIF('PERS-2016'!$D:$D,$A14,'PERS-2016'!$K:$K)</f>
        <v>1</v>
      </c>
      <c r="I14" s="8"/>
      <c r="J14" s="17">
        <f>SUMIF('PERS-2016'!$D:$D,$A14,'PERS-2016'!$L:$L)</f>
        <v>0</v>
      </c>
      <c r="K14" s="8"/>
      <c r="L14" s="17">
        <f>SUMIF('PERS-2016'!$D:$D,$A14,'PERS-2016'!$M:$M)</f>
        <v>0</v>
      </c>
      <c r="M14" s="8"/>
      <c r="N14" s="17">
        <f>SUMIF('PERS-2016'!$D:$D,$A14,'PERS-2016'!$N:$N)</f>
        <v>3</v>
      </c>
      <c r="O14" s="8"/>
      <c r="P14" s="17">
        <f>SUMIF('PERS-2016'!$D:$D,$A14,'PERS-2016'!$O:$O)</f>
        <v>0</v>
      </c>
      <c r="Q14" s="8"/>
      <c r="R14" s="3">
        <f t="shared" si="0"/>
        <v>0</v>
      </c>
      <c r="V14" s="1" t="s">
        <v>476</v>
      </c>
    </row>
    <row r="15" spans="1:22">
      <c r="A15" s="1" t="s">
        <v>463</v>
      </c>
      <c r="B15" s="17">
        <f>SUMIF('PERS-2016'!$D:$D,A15,'PERS-2016'!$H:$H)</f>
        <v>13</v>
      </c>
      <c r="C15" s="8">
        <v>1</v>
      </c>
      <c r="D15" s="17">
        <f>SUMIF('PERS-2016'!$D:$D,$A15,'PERS-2016'!$I:$I)</f>
        <v>8</v>
      </c>
      <c r="E15" s="8"/>
      <c r="F15" s="17">
        <f>SUMIF('PERS-2016'!$D:$D,$A15,'PERS-2016'!$J:$J)</f>
        <v>13</v>
      </c>
      <c r="G15" s="8">
        <v>3</v>
      </c>
      <c r="H15" s="17">
        <f>SUMIF('PERS-2016'!$D:$D,$A15,'PERS-2016'!$K:$K)</f>
        <v>12</v>
      </c>
      <c r="I15" s="8">
        <v>2</v>
      </c>
      <c r="J15" s="17">
        <f>SUMIF('PERS-2016'!$D:$D,$A15,'PERS-2016'!$L:$L)</f>
        <v>4</v>
      </c>
      <c r="K15" s="8">
        <v>2</v>
      </c>
      <c r="L15" s="17">
        <f>SUMIF('PERS-2016'!$D:$D,$A15,'PERS-2016'!$M:$M)</f>
        <v>4</v>
      </c>
      <c r="M15" s="8">
        <v>2</v>
      </c>
      <c r="N15" s="17">
        <f>SUMIF('PERS-2016'!$D:$D,$A15,'PERS-2016'!$N:$N)</f>
        <v>6</v>
      </c>
      <c r="O15" s="8">
        <v>1</v>
      </c>
      <c r="P15" s="17">
        <f>SUMIF('PERS-2016'!$D:$D,$A15,'PERS-2016'!$O:$O)</f>
        <v>12</v>
      </c>
      <c r="Q15" s="8">
        <v>3</v>
      </c>
      <c r="R15" s="3">
        <f t="shared" si="0"/>
        <v>14</v>
      </c>
      <c r="V15" s="1" t="s">
        <v>662</v>
      </c>
    </row>
    <row r="16" spans="1:22">
      <c r="A16" s="32" t="s">
        <v>476</v>
      </c>
      <c r="B16" s="17">
        <f>SUMIF('PERS-2016'!$D:$D,A16,'PERS-2016'!$H:$H)</f>
        <v>4</v>
      </c>
      <c r="C16" s="8"/>
      <c r="D16" s="17">
        <f>SUMIF('PERS-2016'!$D:$D,$A16,'PERS-2016'!$I:$I)</f>
        <v>7</v>
      </c>
      <c r="E16" s="8"/>
      <c r="F16" s="17">
        <f>SUMIF('PERS-2016'!$D:$D,$A16,'PERS-2016'!$J:$J)</f>
        <v>0</v>
      </c>
      <c r="G16" s="8"/>
      <c r="H16" s="17">
        <f>SUMIF('PERS-2016'!$D:$D,$A16,'PERS-2016'!$K:$K)</f>
        <v>4</v>
      </c>
      <c r="I16" s="8"/>
      <c r="J16" s="17">
        <f>SUMIF('PERS-2016'!$D:$D,$A16,'PERS-2016'!$L:$L)</f>
        <v>2</v>
      </c>
      <c r="K16" s="8"/>
      <c r="L16" s="17">
        <f>SUMIF('PERS-2016'!$D:$D,$A16,'PERS-2016'!$M:$M)</f>
        <v>0</v>
      </c>
      <c r="M16" s="8"/>
      <c r="N16" s="17">
        <f>SUMIF('PERS-2016'!$D:$D,$A16,'PERS-2016'!$N:$N)</f>
        <v>0</v>
      </c>
      <c r="O16" s="8"/>
      <c r="P16" s="17">
        <f>SUMIF('PERS-2016'!$D:$D,$A16,'PERS-2016'!$O:$O)</f>
        <v>0</v>
      </c>
      <c r="Q16" s="8"/>
      <c r="R16" s="3">
        <f t="shared" si="0"/>
        <v>0</v>
      </c>
      <c r="V16" s="1" t="s">
        <v>646</v>
      </c>
    </row>
    <row r="17" spans="1:22">
      <c r="A17" s="1" t="s">
        <v>662</v>
      </c>
      <c r="B17" s="17">
        <f>SUMIF('PERS-2016'!$D:$D,A17,'PERS-2016'!$H:$H)</f>
        <v>0</v>
      </c>
      <c r="C17" s="8"/>
      <c r="D17" s="17">
        <f>SUMIF('PERS-2016'!$D:$D,$A17,'PERS-2016'!$I:$I)</f>
        <v>1</v>
      </c>
      <c r="E17" s="8"/>
      <c r="F17" s="17">
        <f>SUMIF('PERS-2016'!$D:$D,$A17,'PERS-2016'!$J:$J)</f>
        <v>0</v>
      </c>
      <c r="G17" s="8"/>
      <c r="H17" s="17">
        <f>SUMIF('PERS-2016'!$D:$D,$A17,'PERS-2016'!$K:$K)</f>
        <v>1</v>
      </c>
      <c r="I17" s="8"/>
      <c r="J17" s="17">
        <f>SUMIF('PERS-2016'!$D:$D,$A17,'PERS-2016'!$L:$L)</f>
        <v>0</v>
      </c>
      <c r="K17" s="8"/>
      <c r="L17" s="17">
        <f>SUMIF('PERS-2016'!$D:$D,$A17,'PERS-2016'!$M:$M)</f>
        <v>0</v>
      </c>
      <c r="M17" s="8"/>
      <c r="N17" s="17">
        <f>SUMIF('PERS-2016'!$D:$D,$A17,'PERS-2016'!$N:$N)</f>
        <v>0</v>
      </c>
      <c r="O17" s="8"/>
      <c r="P17" s="17">
        <f>SUMIF('PERS-2016'!$D:$D,$A17,'PERS-2016'!$O:$O)</f>
        <v>0</v>
      </c>
      <c r="Q17" s="8"/>
      <c r="R17" s="3">
        <f t="shared" si="0"/>
        <v>0</v>
      </c>
      <c r="V17" s="5" t="s">
        <v>462</v>
      </c>
    </row>
    <row r="18" spans="1:22">
      <c r="A18" s="32" t="s">
        <v>646</v>
      </c>
      <c r="B18" s="17">
        <f>SUMIF('PERS-2016'!$D:$D,A18,'PERS-2016'!$H:$H)</f>
        <v>11</v>
      </c>
      <c r="C18" s="8"/>
      <c r="D18" s="17">
        <f>SUMIF('PERS-2016'!$D:$D,$A18,'PERS-2016'!$I:$I)</f>
        <v>12</v>
      </c>
      <c r="E18" s="8">
        <v>2</v>
      </c>
      <c r="F18" s="17">
        <f>SUMIF('PERS-2016'!$D:$D,$A18,'PERS-2016'!$J:$J)</f>
        <v>12</v>
      </c>
      <c r="G18" s="8">
        <v>2</v>
      </c>
      <c r="H18" s="17">
        <f>SUMIF('PERS-2016'!$D:$D,$A18,'PERS-2016'!$K:$K)</f>
        <v>10</v>
      </c>
      <c r="I18" s="8">
        <v>1</v>
      </c>
      <c r="J18" s="17">
        <f>SUMIF('PERS-2016'!$D:$D,$A18,'PERS-2016'!$L:$L)</f>
        <v>19</v>
      </c>
      <c r="K18" s="8">
        <v>3</v>
      </c>
      <c r="L18" s="17">
        <f>SUMIF('PERS-2016'!$D:$D,$A18,'PERS-2016'!$M:$M)</f>
        <v>0</v>
      </c>
      <c r="M18" s="8"/>
      <c r="N18" s="17">
        <f>SUMIF('PERS-2016'!$D:$D,$A18,'PERS-2016'!$N:$N)</f>
        <v>0</v>
      </c>
      <c r="O18" s="8"/>
      <c r="P18" s="17">
        <f>SUMIF('PERS-2016'!$D:$D,$A18,'PERS-2016'!$O:$O)</f>
        <v>11</v>
      </c>
      <c r="Q18" s="8">
        <v>2</v>
      </c>
      <c r="R18" s="3">
        <f t="shared" si="0"/>
        <v>10</v>
      </c>
      <c r="V18" s="1" t="s">
        <v>460</v>
      </c>
    </row>
    <row r="19" spans="1:22">
      <c r="A19" s="32" t="s">
        <v>462</v>
      </c>
      <c r="B19" s="17">
        <f>SUMIF('PERS-2016'!$D:$D,A19,'PERS-2016'!$H:$H)</f>
        <v>16</v>
      </c>
      <c r="C19" s="8">
        <v>2</v>
      </c>
      <c r="D19" s="17">
        <f>SUMIF('PERS-2016'!$D:$D,$A19,'PERS-2016'!$I:$I)</f>
        <v>21</v>
      </c>
      <c r="E19" s="8">
        <v>3</v>
      </c>
      <c r="F19" s="17">
        <f>SUMIF('PERS-2016'!$D:$D,$A19,'PERS-2016'!$J:$J)</f>
        <v>7</v>
      </c>
      <c r="G19" s="8">
        <v>1</v>
      </c>
      <c r="H19" s="17">
        <f>SUMIF('PERS-2016'!$D:$D,$A19,'PERS-2016'!$K:$K)</f>
        <v>14</v>
      </c>
      <c r="I19" s="8">
        <v>3</v>
      </c>
      <c r="J19" s="17">
        <f>SUMIF('PERS-2016'!$D:$D,$A19,'PERS-2016'!$L:$L)</f>
        <v>1</v>
      </c>
      <c r="K19" s="8"/>
      <c r="L19" s="17">
        <f>SUMIF('PERS-2016'!$D:$D,$A19,'PERS-2016'!$M:$M)</f>
        <v>7</v>
      </c>
      <c r="M19" s="8">
        <v>3</v>
      </c>
      <c r="N19" s="17">
        <f>SUMIF('PERS-2016'!$D:$D,$A19,'PERS-2016'!$N:$N)</f>
        <v>10</v>
      </c>
      <c r="O19" s="8">
        <v>2</v>
      </c>
      <c r="P19" s="17">
        <f>SUMIF('PERS-2016'!$D:$D,$A19,'PERS-2016'!$O:$O)</f>
        <v>2</v>
      </c>
      <c r="Q19" s="8"/>
      <c r="R19" s="3">
        <f t="shared" si="0"/>
        <v>14</v>
      </c>
      <c r="V19" s="1" t="s">
        <v>465</v>
      </c>
    </row>
    <row r="20" spans="1:22">
      <c r="A20" s="1" t="s">
        <v>460</v>
      </c>
      <c r="B20" s="17">
        <f>SUMIF('PERS-2016'!$D:$D,A20,'PERS-2016'!$H:$H)</f>
        <v>3</v>
      </c>
      <c r="C20" s="8"/>
      <c r="D20" s="17">
        <f>SUMIF('PERS-2016'!$D:$D,$A20,'PERS-2016'!$I:$I)</f>
        <v>0</v>
      </c>
      <c r="E20" s="8"/>
      <c r="F20" s="17">
        <f>SUMIF('PERS-2016'!$D:$D,$A20,'PERS-2016'!$J:$J)</f>
        <v>0</v>
      </c>
      <c r="G20" s="8"/>
      <c r="H20" s="17">
        <f>SUMIF('PERS-2016'!$D:$D,$A20,'PERS-2016'!$K:$K)</f>
        <v>0</v>
      </c>
      <c r="I20" s="8"/>
      <c r="J20" s="17">
        <f>SUMIF('PERS-2016'!$D:$D,$A20,'PERS-2016'!$L:$L)</f>
        <v>0</v>
      </c>
      <c r="K20" s="8"/>
      <c r="L20" s="17">
        <f>SUMIF('PERS-2016'!$D:$D,$A20,'PERS-2016'!$M:$M)</f>
        <v>0</v>
      </c>
      <c r="M20" s="8"/>
      <c r="N20" s="17">
        <f>SUMIF('PERS-2016'!$D:$D,$A20,'PERS-2016'!$N:$N)</f>
        <v>0</v>
      </c>
      <c r="O20" s="8"/>
      <c r="P20" s="17">
        <f>SUMIF('PERS-2016'!$D:$D,$A20,'PERS-2016'!$O:$O)</f>
        <v>0</v>
      </c>
      <c r="Q20" s="8"/>
      <c r="R20" s="3">
        <f t="shared" si="0"/>
        <v>0</v>
      </c>
      <c r="V20" s="5" t="s">
        <v>480</v>
      </c>
    </row>
    <row r="21" spans="1:22">
      <c r="A21" s="1" t="s">
        <v>465</v>
      </c>
      <c r="B21" s="17">
        <f>SUMIF('PERS-2016'!$D:$D,A21,'PERS-2016'!$H:$H)</f>
        <v>6</v>
      </c>
      <c r="C21" s="8"/>
      <c r="D21" s="17">
        <f>SUMIF('PERS-2016'!$D:$D,$A21,'PERS-2016'!$I:$I)</f>
        <v>7</v>
      </c>
      <c r="E21" s="8"/>
      <c r="F21" s="17">
        <f>SUMIF('PERS-2016'!$D:$D,$A21,'PERS-2016'!$J:$J)</f>
        <v>2</v>
      </c>
      <c r="G21" s="8"/>
      <c r="H21" s="17">
        <f>SUMIF('PERS-2016'!$D:$D,$A21,'PERS-2016'!$K:$K)</f>
        <v>3</v>
      </c>
      <c r="I21" s="8"/>
      <c r="J21" s="17">
        <f>SUMIF('PERS-2016'!$D:$D,$A21,'PERS-2016'!$L:$L)</f>
        <v>2</v>
      </c>
      <c r="K21" s="8"/>
      <c r="L21" s="17">
        <f>SUMIF('PERS-2016'!$D:$D,$A21,'PERS-2016'!$M:$M)</f>
        <v>2</v>
      </c>
      <c r="M21" s="8">
        <v>1</v>
      </c>
      <c r="N21" s="17">
        <f>SUMIF('PERS-2016'!$D:$D,$A21,'PERS-2016'!$N:$N)</f>
        <v>5</v>
      </c>
      <c r="O21" s="8"/>
      <c r="P21" s="17">
        <f>SUMIF('PERS-2016'!$D:$D,$A21,'PERS-2016'!$O:$O)</f>
        <v>8</v>
      </c>
      <c r="Q21" s="8">
        <v>1</v>
      </c>
      <c r="R21" s="3">
        <f t="shared" si="0"/>
        <v>2</v>
      </c>
      <c r="V21" s="1" t="s">
        <v>459</v>
      </c>
    </row>
    <row r="22" spans="1:22">
      <c r="A22" s="5" t="s">
        <v>480</v>
      </c>
      <c r="B22" s="17">
        <f>SUMIF('PERS-2016'!$D:$D,A22,'PERS-2016'!$H:$H)</f>
        <v>1</v>
      </c>
      <c r="C22" s="8"/>
      <c r="D22" s="17">
        <f>SUMIF('PERS-2016'!$D:$D,$A22,'PERS-2016'!$I:$I)</f>
        <v>1</v>
      </c>
      <c r="E22" s="8"/>
      <c r="F22" s="17">
        <f>SUMIF('PERS-2016'!$D:$D,$A22,'PERS-2016'!$J:$J)</f>
        <v>1</v>
      </c>
      <c r="G22" s="8"/>
      <c r="H22" s="17">
        <f>SUMIF('PERS-2016'!$D:$D,$A22,'PERS-2016'!$K:$K)</f>
        <v>0</v>
      </c>
      <c r="I22" s="8"/>
      <c r="J22" s="17">
        <f>SUMIF('PERS-2016'!$D:$D,$A22,'PERS-2016'!$L:$L)</f>
        <v>0</v>
      </c>
      <c r="K22" s="8"/>
      <c r="L22" s="17">
        <f>SUMIF('PERS-2016'!$D:$D,$A22,'PERS-2016'!$M:$M)</f>
        <v>0</v>
      </c>
      <c r="M22" s="8"/>
      <c r="N22" s="17">
        <f>SUMIF('PERS-2016'!$D:$D,$A22,'PERS-2016'!$N:$N)</f>
        <v>1</v>
      </c>
      <c r="O22" s="8"/>
      <c r="P22" s="17">
        <f>SUMIF('PERS-2016'!$D:$D,$A22,'PERS-2016'!$O:$O)</f>
        <v>0</v>
      </c>
      <c r="Q22" s="8"/>
      <c r="R22" s="3">
        <f t="shared" si="0"/>
        <v>0</v>
      </c>
      <c r="V22" s="1" t="s">
        <v>468</v>
      </c>
    </row>
    <row r="23" spans="1:22">
      <c r="A23" s="1" t="s">
        <v>459</v>
      </c>
      <c r="B23" s="17">
        <f>SUMIF('PERS-2016'!$D:$D,A23,'PERS-2016'!$H:$H)</f>
        <v>5</v>
      </c>
      <c r="C23" s="8"/>
      <c r="D23" s="17">
        <f>SUMIF('PERS-2016'!$D:$D,$A23,'PERS-2016'!$I:$I)</f>
        <v>0</v>
      </c>
      <c r="E23" s="8"/>
      <c r="F23" s="17">
        <f>SUMIF('PERS-2016'!$D:$D,$A23,'PERS-2016'!$J:$J)</f>
        <v>0</v>
      </c>
      <c r="G23" s="8"/>
      <c r="H23" s="17">
        <f>SUMIF('PERS-2016'!$D:$D,$A23,'PERS-2016'!$K:$K)</f>
        <v>4</v>
      </c>
      <c r="I23" s="8"/>
      <c r="J23" s="17">
        <f>SUMIF('PERS-2016'!$D:$D,$A23,'PERS-2016'!$L:$L)</f>
        <v>0</v>
      </c>
      <c r="K23" s="8"/>
      <c r="L23" s="17">
        <f>SUMIF('PERS-2016'!$D:$D,$A23,'PERS-2016'!$M:$M)</f>
        <v>1</v>
      </c>
      <c r="M23" s="8"/>
      <c r="N23" s="17">
        <f>SUMIF('PERS-2016'!$D:$D,$A23,'PERS-2016'!$N:$N)</f>
        <v>3</v>
      </c>
      <c r="O23" s="8"/>
      <c r="P23" s="17">
        <f>SUMIF('PERS-2016'!$D:$D,$A23,'PERS-2016'!$O:$O)</f>
        <v>1</v>
      </c>
      <c r="Q23" s="8"/>
      <c r="R23" s="3">
        <f t="shared" si="0"/>
        <v>0</v>
      </c>
      <c r="V23" s="1" t="s">
        <v>653</v>
      </c>
    </row>
    <row r="24" spans="1:22">
      <c r="A24" s="32" t="s">
        <v>468</v>
      </c>
      <c r="B24" s="17">
        <f>SUMIF('PERS-2016'!$D:$D,A24,'PERS-2016'!$H:$H)</f>
        <v>2</v>
      </c>
      <c r="C24" s="8"/>
      <c r="D24" s="17">
        <f>SUMIF('PERS-2016'!$D:$D,$A24,'PERS-2016'!$I:$I)</f>
        <v>0</v>
      </c>
      <c r="E24" s="8"/>
      <c r="F24" s="17">
        <f>SUMIF('PERS-2016'!$D:$D,$A24,'PERS-2016'!$J:$J)</f>
        <v>0</v>
      </c>
      <c r="G24" s="8"/>
      <c r="H24" s="17">
        <f>SUMIF('PERS-2016'!$D:$D,$A24,'PERS-2016'!$K:$K)</f>
        <v>2</v>
      </c>
      <c r="I24" s="8"/>
      <c r="J24" s="17">
        <f>SUMIF('PERS-2016'!$D:$D,$A24,'PERS-2016'!$L:$L)</f>
        <v>0</v>
      </c>
      <c r="K24" s="8"/>
      <c r="L24" s="17">
        <f>SUMIF('PERS-2016'!$D:$D,$A24,'PERS-2016'!$M:$M)</f>
        <v>0</v>
      </c>
      <c r="M24" s="8"/>
      <c r="N24" s="17">
        <f>SUMIF('PERS-2016'!$D:$D,$A24,'PERS-2016'!$N:$N)</f>
        <v>12</v>
      </c>
      <c r="O24" s="8">
        <v>3</v>
      </c>
      <c r="P24" s="17">
        <f>SUMIF('PERS-2016'!$D:$D,$A24,'PERS-2016'!$O:$O)</f>
        <v>0</v>
      </c>
      <c r="Q24" s="8"/>
      <c r="R24" s="3">
        <f t="shared" si="0"/>
        <v>3</v>
      </c>
      <c r="V24" s="1" t="s">
        <v>471</v>
      </c>
    </row>
    <row r="25" spans="1:22">
      <c r="A25" s="1" t="s">
        <v>653</v>
      </c>
      <c r="B25" s="17">
        <f>SUMIF('PERS-2016'!$D:$D,A25,'PERS-2016'!$H:$H)</f>
        <v>0</v>
      </c>
      <c r="C25" s="8"/>
      <c r="D25" s="17">
        <f>SUMIF('PERS-2016'!$D:$D,$A25,'PERS-2016'!$I:$I)</f>
        <v>1</v>
      </c>
      <c r="E25" s="8"/>
      <c r="F25" s="17">
        <f>SUMIF('PERS-2016'!$D:$D,$A25,'PERS-2016'!$J:$J)</f>
        <v>0</v>
      </c>
      <c r="G25" s="8"/>
      <c r="H25" s="17">
        <f>SUMIF('PERS-2016'!$D:$D,$A25,'PERS-2016'!$K:$K)</f>
        <v>0</v>
      </c>
      <c r="I25" s="8"/>
      <c r="J25" s="17">
        <f>SUMIF('PERS-2016'!$D:$D,$A25,'PERS-2016'!$L:$L)</f>
        <v>0</v>
      </c>
      <c r="K25" s="8"/>
      <c r="L25" s="17">
        <f>SUMIF('PERS-2016'!$D:$D,$A25,'PERS-2016'!$M:$M)</f>
        <v>0</v>
      </c>
      <c r="M25" s="8"/>
      <c r="N25" s="17">
        <f>SUMIF('PERS-2016'!$D:$D,$A25,'PERS-2016'!$N:$N)</f>
        <v>0</v>
      </c>
      <c r="O25" s="8"/>
      <c r="P25" s="17">
        <f>SUMIF('PERS-2016'!$D:$D,$A25,'PERS-2016'!$O:$O)</f>
        <v>0</v>
      </c>
      <c r="Q25" s="8"/>
      <c r="R25" s="3">
        <f t="shared" si="0"/>
        <v>0</v>
      </c>
      <c r="V25" s="1" t="s">
        <v>487</v>
      </c>
    </row>
    <row r="26" spans="1:22">
      <c r="A26" s="1" t="s">
        <v>471</v>
      </c>
      <c r="B26" s="17">
        <f>SUMIF('PERS-2016'!$D:$D,A26,'PERS-2016'!$H:$H)</f>
        <v>2</v>
      </c>
      <c r="C26" s="8"/>
      <c r="D26" s="17">
        <f>SUMIF('PERS-2016'!$D:$D,$A26,'PERS-2016'!$I:$I)</f>
        <v>3</v>
      </c>
      <c r="E26" s="8"/>
      <c r="F26" s="17">
        <f>SUMIF('PERS-2016'!$D:$D,$A26,'PERS-2016'!$J:$J)</f>
        <v>0</v>
      </c>
      <c r="G26" s="8"/>
      <c r="H26" s="17">
        <f>SUMIF('PERS-2016'!$D:$D,$A26,'PERS-2016'!$K:$K)</f>
        <v>0</v>
      </c>
      <c r="I26" s="8"/>
      <c r="J26" s="17">
        <f>SUMIF('PERS-2016'!$D:$D,$A26,'PERS-2016'!$L:$L)</f>
        <v>3</v>
      </c>
      <c r="K26" s="8">
        <v>1</v>
      </c>
      <c r="L26" s="17">
        <f>SUMIF('PERS-2016'!$D:$D,$A26,'PERS-2016'!$M:$M)</f>
        <v>0</v>
      </c>
      <c r="M26" s="8"/>
      <c r="N26" s="17">
        <f>SUMIF('PERS-2016'!$D:$D,$A26,'PERS-2016'!$N:$N)</f>
        <v>0</v>
      </c>
      <c r="O26" s="8"/>
      <c r="P26" s="17">
        <f>SUMIF('PERS-2016'!$D:$D,$A26,'PERS-2016'!$O:$O)</f>
        <v>0</v>
      </c>
      <c r="Q26" s="8"/>
      <c r="R26" s="3">
        <f t="shared" si="0"/>
        <v>1</v>
      </c>
      <c r="V26" s="1" t="s">
        <v>470</v>
      </c>
    </row>
    <row r="27" spans="1:22">
      <c r="A27" s="1" t="s">
        <v>487</v>
      </c>
      <c r="B27" s="17">
        <f>SUMIF('PERS-2016'!$D:$D,A27,'PERS-2016'!$H:$H)</f>
        <v>1</v>
      </c>
      <c r="C27" s="8"/>
      <c r="D27" s="17">
        <f>SUMIF('PERS-2016'!$D:$D,$A27,'PERS-2016'!$I:$I)</f>
        <v>0</v>
      </c>
      <c r="E27" s="8"/>
      <c r="F27" s="17">
        <f>SUMIF('PERS-2016'!$D:$D,$A27,'PERS-2016'!$J:$J)</f>
        <v>0</v>
      </c>
      <c r="G27" s="8"/>
      <c r="H27" s="17">
        <f>SUMIF('PERS-2016'!$D:$D,$A27,'PERS-2016'!$K:$K)</f>
        <v>0</v>
      </c>
      <c r="I27" s="8"/>
      <c r="J27" s="17">
        <f>SUMIF('PERS-2016'!$D:$D,$A27,'PERS-2016'!$L:$L)</f>
        <v>0</v>
      </c>
      <c r="K27" s="8"/>
      <c r="L27" s="17">
        <f>SUMIF('PERS-2016'!$D:$D,$A27,'PERS-2016'!$M:$M)</f>
        <v>0</v>
      </c>
      <c r="M27" s="8"/>
      <c r="N27" s="17">
        <f>SUMIF('PERS-2016'!$D:$D,$A27,'PERS-2016'!$N:$N)</f>
        <v>0</v>
      </c>
      <c r="O27" s="8"/>
      <c r="P27" s="17">
        <f>SUMIF('PERS-2016'!$D:$D,$A27,'PERS-2016'!$O:$O)</f>
        <v>0</v>
      </c>
      <c r="Q27" s="8"/>
      <c r="R27" s="3">
        <f t="shared" si="0"/>
        <v>0</v>
      </c>
      <c r="V27" s="1" t="s">
        <v>457</v>
      </c>
    </row>
    <row r="28" spans="1:22">
      <c r="A28" s="1" t="s">
        <v>470</v>
      </c>
      <c r="B28" s="17">
        <f>SUMIF('PERS-2016'!$D:$D,A28,'PERS-2016'!$H:$H)</f>
        <v>1</v>
      </c>
      <c r="C28" s="8"/>
      <c r="D28" s="17">
        <f>SUMIF('PERS-2016'!$D:$D,$A28,'PERS-2016'!$I:$I)</f>
        <v>1</v>
      </c>
      <c r="E28" s="8"/>
      <c r="F28" s="17">
        <f>SUMIF('PERS-2016'!$D:$D,$A28,'PERS-2016'!$J:$J)</f>
        <v>0</v>
      </c>
      <c r="G28" s="8"/>
      <c r="H28" s="17">
        <f>SUMIF('PERS-2016'!$D:$D,$A28,'PERS-2016'!$K:$K)</f>
        <v>0</v>
      </c>
      <c r="I28" s="8"/>
      <c r="J28" s="17">
        <f>SUMIF('PERS-2016'!$D:$D,$A28,'PERS-2016'!$L:$L)</f>
        <v>0</v>
      </c>
      <c r="K28" s="8"/>
      <c r="L28" s="17">
        <f>SUMIF('PERS-2016'!$D:$D,$A28,'PERS-2016'!$M:$M)</f>
        <v>0</v>
      </c>
      <c r="M28" s="8"/>
      <c r="N28" s="17">
        <f>SUMIF('PERS-2016'!$D:$D,$A28,'PERS-2016'!$N:$N)</f>
        <v>0</v>
      </c>
      <c r="O28" s="8"/>
      <c r="P28" s="17">
        <f>SUMIF('PERS-2016'!$D:$D,$A28,'PERS-2016'!$O:$O)</f>
        <v>0</v>
      </c>
      <c r="Q28" s="8"/>
      <c r="R28" s="3">
        <f t="shared" si="0"/>
        <v>0</v>
      </c>
      <c r="V28" s="1" t="s">
        <v>651</v>
      </c>
    </row>
    <row r="29" spans="1:22">
      <c r="A29" s="32" t="s">
        <v>457</v>
      </c>
      <c r="B29" s="17">
        <f>SUMIF('PERS-2016'!$D:$D,A29,'PERS-2016'!$H:$H)</f>
        <v>26</v>
      </c>
      <c r="C29" s="8">
        <v>3</v>
      </c>
      <c r="D29" s="17">
        <f>SUMIF('PERS-2016'!$D:$D,$A29,'PERS-2016'!$I:$I)</f>
        <v>1</v>
      </c>
      <c r="E29" s="8"/>
      <c r="F29" s="17">
        <f>SUMIF('PERS-2016'!$D:$D,$A29,'PERS-2016'!$J:$J)</f>
        <v>6</v>
      </c>
      <c r="G29" s="8"/>
      <c r="H29" s="17">
        <f>SUMIF('PERS-2016'!$D:$D,$A29,'PERS-2016'!$K:$K)</f>
        <v>5</v>
      </c>
      <c r="I29" s="8"/>
      <c r="J29" s="17">
        <f>SUMIF('PERS-2016'!$D:$D,$A29,'PERS-2016'!$L:$L)</f>
        <v>0</v>
      </c>
      <c r="K29" s="8"/>
      <c r="L29" s="17">
        <f>SUMIF('PERS-2016'!$D:$D,$A29,'PERS-2016'!$M:$M)</f>
        <v>1</v>
      </c>
      <c r="M29" s="8"/>
      <c r="N29" s="17">
        <f>SUMIF('PERS-2016'!$D:$D,$A29,'PERS-2016'!$N:$N)</f>
        <v>3</v>
      </c>
      <c r="O29" s="8"/>
      <c r="P29" s="17">
        <f>SUMIF('PERS-2016'!$D:$D,$A29,'PERS-2016'!$O:$O)</f>
        <v>1</v>
      </c>
      <c r="Q29" s="8"/>
      <c r="R29" s="3">
        <f t="shared" si="0"/>
        <v>3</v>
      </c>
      <c r="V29" s="1" t="s">
        <v>657</v>
      </c>
    </row>
    <row r="30" spans="1:22">
      <c r="A30" s="1" t="s">
        <v>651</v>
      </c>
      <c r="B30" s="17">
        <f>SUMIF('PERS-2016'!$D:$D,A30,'PERS-2016'!$H:$H)</f>
        <v>0</v>
      </c>
      <c r="C30" s="8"/>
      <c r="D30" s="17">
        <f>SUMIF('PERS-2016'!$D:$D,$A30,'PERS-2016'!$I:$I)</f>
        <v>1</v>
      </c>
      <c r="E30" s="8"/>
      <c r="F30" s="17">
        <f>SUMIF('PERS-2016'!$D:$D,$A30,'PERS-2016'!$J:$J)</f>
        <v>0</v>
      </c>
      <c r="G30" s="8"/>
      <c r="H30" s="17">
        <f>SUMIF('PERS-2016'!$D:$D,$A30,'PERS-2016'!$K:$K)</f>
        <v>0</v>
      </c>
      <c r="I30" s="8"/>
      <c r="J30" s="17">
        <f>SUMIF('PERS-2016'!$D:$D,$A30,'PERS-2016'!$L:$L)</f>
        <v>0</v>
      </c>
      <c r="K30" s="8"/>
      <c r="L30" s="17">
        <f>SUMIF('PERS-2016'!$D:$D,$A30,'PERS-2016'!$M:$M)</f>
        <v>0</v>
      </c>
      <c r="M30" s="8"/>
      <c r="N30" s="17">
        <f>SUMIF('PERS-2016'!$D:$D,$A30,'PERS-2016'!$N:$N)</f>
        <v>0</v>
      </c>
      <c r="O30" s="8"/>
      <c r="P30" s="17">
        <f>SUMIF('PERS-2016'!$D:$D,$A30,'PERS-2016'!$O:$O)</f>
        <v>0</v>
      </c>
      <c r="Q30" s="8"/>
      <c r="R30" s="3">
        <f t="shared" si="0"/>
        <v>0</v>
      </c>
      <c r="V30" s="1" t="s">
        <v>458</v>
      </c>
    </row>
    <row r="31" spans="1:22">
      <c r="A31" s="1" t="s">
        <v>657</v>
      </c>
      <c r="B31" s="17">
        <f>SUMIF('PERS-2016'!$D:$D,A31,'PERS-2016'!$H:$H)</f>
        <v>0</v>
      </c>
      <c r="C31" s="8"/>
      <c r="D31" s="17">
        <f>SUMIF('PERS-2016'!$D:$D,$A31,'PERS-2016'!$I:$I)</f>
        <v>1</v>
      </c>
      <c r="E31" s="8"/>
      <c r="F31" s="17">
        <f>SUMIF('PERS-2016'!$D:$D,$A31,'PERS-2016'!$J:$J)</f>
        <v>0</v>
      </c>
      <c r="G31" s="8"/>
      <c r="H31" s="17">
        <f>SUMIF('PERS-2016'!$D:$D,$A31,'PERS-2016'!$K:$K)</f>
        <v>0</v>
      </c>
      <c r="I31" s="8"/>
      <c r="J31" s="17">
        <f>SUMIF('PERS-2016'!$D:$D,$A31,'PERS-2016'!$L:$L)</f>
        <v>0</v>
      </c>
      <c r="K31" s="8"/>
      <c r="L31" s="17">
        <f>SUMIF('PERS-2016'!$D:$D,$A31,'PERS-2016'!$M:$M)</f>
        <v>0</v>
      </c>
      <c r="M31" s="8"/>
      <c r="N31" s="17">
        <f>SUMIF('PERS-2016'!$D:$D,$A31,'PERS-2016'!$N:$N)</f>
        <v>0</v>
      </c>
      <c r="O31" s="8"/>
      <c r="P31" s="17">
        <f>SUMIF('PERS-2016'!$D:$D,$A31,'PERS-2016'!$O:$O)</f>
        <v>0</v>
      </c>
      <c r="Q31" s="8"/>
      <c r="R31" s="3">
        <f t="shared" si="0"/>
        <v>0</v>
      </c>
      <c r="V31" s="1" t="s">
        <v>478</v>
      </c>
    </row>
    <row r="32" spans="1:22">
      <c r="A32" s="1" t="s">
        <v>458</v>
      </c>
      <c r="B32" s="17">
        <f>SUMIF('PERS-2016'!$D:$D,A32,'PERS-2016'!$H:$H)</f>
        <v>63</v>
      </c>
      <c r="C32" s="8"/>
      <c r="D32" s="17">
        <f>SUMIF('PERS-2016'!$D:$D,$A32,'PERS-2016'!$I:$I)</f>
        <v>63</v>
      </c>
      <c r="E32" s="8"/>
      <c r="F32" s="17">
        <f>SUMIF('PERS-2016'!$D:$D,$A32,'PERS-2016'!$J:$J)</f>
        <v>16</v>
      </c>
      <c r="G32" s="8"/>
      <c r="H32" s="17">
        <f>SUMIF('PERS-2016'!$D:$D,$A32,'PERS-2016'!$K:$K)</f>
        <v>59</v>
      </c>
      <c r="I32" s="8"/>
      <c r="J32" s="17">
        <f>SUMIF('PERS-2016'!$D:$D,$A32,'PERS-2016'!$L:$L)</f>
        <v>3</v>
      </c>
      <c r="K32" s="8">
        <v>1</v>
      </c>
      <c r="L32" s="17">
        <f>SUMIF('PERS-2016'!$D:$D,$A32,'PERS-2016'!$M:$M)</f>
        <v>7</v>
      </c>
      <c r="M32" s="8"/>
      <c r="N32" s="17">
        <f>SUMIF('PERS-2016'!$D:$D,$A32,'PERS-2016'!$N:$N)</f>
        <v>8</v>
      </c>
      <c r="O32" s="8"/>
      <c r="P32" s="17">
        <f>SUMIF('PERS-2016'!$D:$D,$A32,'PERS-2016'!$O:$O)</f>
        <v>18</v>
      </c>
      <c r="Q32" s="8"/>
      <c r="R32" s="3">
        <f t="shared" si="0"/>
        <v>1</v>
      </c>
      <c r="V32" s="1" t="s">
        <v>477</v>
      </c>
    </row>
    <row r="33" spans="1:22">
      <c r="A33" s="1" t="s">
        <v>478</v>
      </c>
      <c r="B33" s="17">
        <f>SUMIF('PERS-2016'!$D:$D,A33,'PERS-2016'!$H:$H)</f>
        <v>1</v>
      </c>
      <c r="C33" s="8"/>
      <c r="D33" s="17">
        <f>SUMIF('PERS-2016'!$D:$D,$A33,'PERS-2016'!$I:$I)</f>
        <v>0</v>
      </c>
      <c r="E33" s="8"/>
      <c r="F33" s="17">
        <f>SUMIF('PERS-2016'!$D:$D,$A33,'PERS-2016'!$J:$J)</f>
        <v>0</v>
      </c>
      <c r="G33" s="8"/>
      <c r="H33" s="17">
        <f>SUMIF('PERS-2016'!$D:$D,$A33,'PERS-2016'!$K:$K)</f>
        <v>0</v>
      </c>
      <c r="I33" s="8"/>
      <c r="J33" s="17">
        <f>SUMIF('PERS-2016'!$D:$D,$A33,'PERS-2016'!$L:$L)</f>
        <v>0</v>
      </c>
      <c r="K33" s="8"/>
      <c r="L33" s="17">
        <f>SUMIF('PERS-2016'!$D:$D,$A33,'PERS-2016'!$M:$M)</f>
        <v>0</v>
      </c>
      <c r="M33" s="8"/>
      <c r="N33" s="17">
        <f>SUMIF('PERS-2016'!$D:$D,$A33,'PERS-2016'!$N:$N)</f>
        <v>0</v>
      </c>
      <c r="O33" s="8"/>
      <c r="P33" s="17">
        <f>SUMIF('PERS-2016'!$D:$D,$A33,'PERS-2016'!$O:$O)</f>
        <v>0</v>
      </c>
      <c r="Q33" s="8"/>
      <c r="R33" s="3">
        <f t="shared" si="0"/>
        <v>0</v>
      </c>
      <c r="V33" s="1" t="s">
        <v>483</v>
      </c>
    </row>
    <row r="34" spans="1:22">
      <c r="A34" s="1" t="s">
        <v>477</v>
      </c>
      <c r="B34" s="17">
        <f>SUMIF('PERS-2016'!$D:$D,A34,'PERS-2016'!$H:$H)</f>
        <v>3</v>
      </c>
      <c r="C34" s="8"/>
      <c r="D34" s="17">
        <f>SUMIF('PERS-2016'!$D:$D,$A34,'PERS-2016'!$I:$I)</f>
        <v>1</v>
      </c>
      <c r="E34" s="8"/>
      <c r="F34" s="17">
        <f>SUMIF('PERS-2016'!$D:$D,$A34,'PERS-2016'!$J:$J)</f>
        <v>0</v>
      </c>
      <c r="G34" s="8"/>
      <c r="H34" s="17">
        <f>SUMIF('PERS-2016'!$D:$D,$A34,'PERS-2016'!$K:$K)</f>
        <v>0</v>
      </c>
      <c r="I34" s="8"/>
      <c r="J34" s="17">
        <f>SUMIF('PERS-2016'!$D:$D,$A34,'PERS-2016'!$L:$L)</f>
        <v>0</v>
      </c>
      <c r="K34" s="8"/>
      <c r="L34" s="17">
        <f>SUMIF('PERS-2016'!$D:$D,$A34,'PERS-2016'!$M:$M)</f>
        <v>0</v>
      </c>
      <c r="M34" s="8"/>
      <c r="N34" s="17">
        <f>SUMIF('PERS-2016'!$D:$D,$A34,'PERS-2016'!$N:$N)</f>
        <v>0</v>
      </c>
      <c r="O34" s="8"/>
      <c r="P34" s="17">
        <f>SUMIF('PERS-2016'!$D:$D,$A34,'PERS-2016'!$O:$O)</f>
        <v>0</v>
      </c>
      <c r="Q34" s="8"/>
      <c r="R34" s="3">
        <f t="shared" si="0"/>
        <v>0</v>
      </c>
      <c r="V34" s="1" t="s">
        <v>658</v>
      </c>
    </row>
    <row r="35" spans="1:22">
      <c r="A35" s="1" t="s">
        <v>483</v>
      </c>
      <c r="B35" s="17">
        <f>SUMIF('PERS-2016'!$D:$D,A35,'PERS-2016'!$H:$H)</f>
        <v>3</v>
      </c>
      <c r="C35" s="8"/>
      <c r="D35" s="17">
        <f>SUMIF('PERS-2016'!$D:$D,$A35,'PERS-2016'!$I:$I)</f>
        <v>0</v>
      </c>
      <c r="E35" s="8"/>
      <c r="F35" s="17">
        <f>SUMIF('PERS-2016'!$D:$D,$A35,'PERS-2016'!$J:$J)</f>
        <v>0</v>
      </c>
      <c r="G35" s="8"/>
      <c r="H35" s="17">
        <f>SUMIF('PERS-2016'!$D:$D,$A35,'PERS-2016'!$K:$K)</f>
        <v>0</v>
      </c>
      <c r="I35" s="8"/>
      <c r="J35" s="17">
        <f>SUMIF('PERS-2016'!$D:$D,$A35,'PERS-2016'!$L:$L)</f>
        <v>0</v>
      </c>
      <c r="K35" s="8"/>
      <c r="L35" s="17">
        <f>SUMIF('PERS-2016'!$D:$D,$A35,'PERS-2016'!$M:$M)</f>
        <v>0</v>
      </c>
      <c r="M35" s="8"/>
      <c r="N35" s="17">
        <f>SUMIF('PERS-2016'!$D:$D,$A35,'PERS-2016'!$N:$N)</f>
        <v>0</v>
      </c>
      <c r="O35" s="8"/>
      <c r="P35" s="17">
        <f>SUMIF('PERS-2016'!$D:$D,$A35,'PERS-2016'!$O:$O)</f>
        <v>0</v>
      </c>
      <c r="Q35" s="8"/>
      <c r="R35" s="3">
        <f t="shared" si="0"/>
        <v>0</v>
      </c>
      <c r="V35" s="1" t="s">
        <v>660</v>
      </c>
    </row>
    <row r="36" spans="1:22">
      <c r="A36" s="1" t="s">
        <v>658</v>
      </c>
      <c r="B36" s="17">
        <f>SUMIF('PERS-2016'!$D:$D,A36,'PERS-2016'!$H:$H)</f>
        <v>0</v>
      </c>
      <c r="C36" s="8"/>
      <c r="D36" s="17">
        <f>SUMIF('PERS-2016'!$D:$D,$A36,'PERS-2016'!$I:$I)</f>
        <v>2</v>
      </c>
      <c r="E36" s="8"/>
      <c r="F36" s="17">
        <f>SUMIF('PERS-2016'!$D:$D,$A36,'PERS-2016'!$J:$J)</f>
        <v>1</v>
      </c>
      <c r="G36" s="8"/>
      <c r="H36" s="17">
        <f>SUMIF('PERS-2016'!$D:$D,$A36,'PERS-2016'!$K:$K)</f>
        <v>1</v>
      </c>
      <c r="I36" s="8"/>
      <c r="J36" s="17">
        <f>SUMIF('PERS-2016'!$D:$D,$A36,'PERS-2016'!$L:$L)</f>
        <v>0</v>
      </c>
      <c r="K36" s="8"/>
      <c r="L36" s="17">
        <f>SUMIF('PERS-2016'!$D:$D,$A36,'PERS-2016'!$M:$M)</f>
        <v>0</v>
      </c>
      <c r="M36" s="8"/>
      <c r="N36" s="17">
        <f>SUMIF('PERS-2016'!$D:$D,$A36,'PERS-2016'!$N:$N)</f>
        <v>0</v>
      </c>
      <c r="O36" s="8"/>
      <c r="P36" s="17">
        <f>SUMIF('PERS-2016'!$D:$D,$A36,'PERS-2016'!$O:$O)</f>
        <v>0</v>
      </c>
      <c r="Q36" s="8"/>
      <c r="R36" s="3">
        <f t="shared" si="0"/>
        <v>0</v>
      </c>
      <c r="V36" s="1" t="s">
        <v>652</v>
      </c>
    </row>
    <row r="37" spans="1:22">
      <c r="A37" s="1" t="s">
        <v>660</v>
      </c>
      <c r="B37" s="17">
        <f>SUMIF('PERS-2016'!$D:$D,A37,'PERS-2016'!$H:$H)</f>
        <v>0</v>
      </c>
      <c r="C37" s="8"/>
      <c r="D37" s="17">
        <f>SUMIF('PERS-2016'!$D:$D,$A37,'PERS-2016'!$I:$I)</f>
        <v>1</v>
      </c>
      <c r="E37" s="8"/>
      <c r="F37" s="17">
        <f>SUMIF('PERS-2016'!$D:$D,$A37,'PERS-2016'!$J:$J)</f>
        <v>0</v>
      </c>
      <c r="G37" s="8"/>
      <c r="H37" s="17">
        <f>SUMIF('PERS-2016'!$D:$D,$A37,'PERS-2016'!$K:$K)</f>
        <v>0</v>
      </c>
      <c r="I37" s="8"/>
      <c r="J37" s="17">
        <f>SUMIF('PERS-2016'!$D:$D,$A37,'PERS-2016'!$L:$L)</f>
        <v>0</v>
      </c>
      <c r="K37" s="8"/>
      <c r="L37" s="17">
        <f>SUMIF('PERS-2016'!$D:$D,$A37,'PERS-2016'!$M:$M)</f>
        <v>0</v>
      </c>
      <c r="M37" s="8"/>
      <c r="N37" s="17">
        <f>SUMIF('PERS-2016'!$D:$D,$A37,'PERS-2016'!$N:$N)</f>
        <v>0</v>
      </c>
      <c r="O37" s="8"/>
      <c r="P37" s="17">
        <f>SUMIF('PERS-2016'!$D:$D,$A37,'PERS-2016'!$O:$O)</f>
        <v>0</v>
      </c>
      <c r="Q37" s="8"/>
      <c r="R37" s="3">
        <f t="shared" si="0"/>
        <v>0</v>
      </c>
      <c r="V37" s="1" t="s">
        <v>466</v>
      </c>
    </row>
    <row r="38" spans="1:22">
      <c r="A38" s="1" t="s">
        <v>652</v>
      </c>
      <c r="B38" s="17">
        <f>SUMIF('PERS-2016'!$D:$D,A38,'PERS-2016'!$H:$H)</f>
        <v>0</v>
      </c>
      <c r="C38" s="8"/>
      <c r="D38" s="17">
        <f>SUMIF('PERS-2016'!$D:$D,$A38,'PERS-2016'!$I:$I)</f>
        <v>1</v>
      </c>
      <c r="E38" s="8"/>
      <c r="F38" s="17">
        <f>SUMIF('PERS-2016'!$D:$D,$A38,'PERS-2016'!$J:$J)</f>
        <v>1</v>
      </c>
      <c r="G38" s="8"/>
      <c r="H38" s="17">
        <f>SUMIF('PERS-2016'!$D:$D,$A38,'PERS-2016'!$K:$K)</f>
        <v>1</v>
      </c>
      <c r="I38" s="8"/>
      <c r="J38" s="17">
        <f>SUMIF('PERS-2016'!$D:$D,$A38,'PERS-2016'!$L:$L)</f>
        <v>1</v>
      </c>
      <c r="K38" s="8"/>
      <c r="L38" s="17">
        <f>SUMIF('PERS-2016'!$D:$D,$A38,'PERS-2016'!$M:$M)</f>
        <v>0</v>
      </c>
      <c r="M38" s="8"/>
      <c r="N38" s="17">
        <f>SUMIF('PERS-2016'!$D:$D,$A38,'PERS-2016'!$N:$N)</f>
        <v>0</v>
      </c>
      <c r="O38" s="8"/>
      <c r="P38" s="17">
        <f>SUMIF('PERS-2016'!$D:$D,$A38,'PERS-2016'!$O:$O)</f>
        <v>0</v>
      </c>
      <c r="Q38" s="8"/>
      <c r="R38" s="3">
        <f t="shared" si="0"/>
        <v>0</v>
      </c>
      <c r="V38" s="1" t="s">
        <v>656</v>
      </c>
    </row>
    <row r="39" spans="1:22">
      <c r="A39" s="1" t="s">
        <v>466</v>
      </c>
      <c r="B39" s="17">
        <f>SUMIF('PERS-2016'!$D:$D,A39,'PERS-2016'!$H:$H)</f>
        <v>4</v>
      </c>
      <c r="C39" s="8"/>
      <c r="D39" s="17">
        <f>SUMIF('PERS-2016'!$D:$D,$A39,'PERS-2016'!$I:$I)</f>
        <v>1</v>
      </c>
      <c r="E39" s="8"/>
      <c r="F39" s="17">
        <f>SUMIF('PERS-2016'!$D:$D,$A39,'PERS-2016'!$J:$J)</f>
        <v>0</v>
      </c>
      <c r="G39" s="8"/>
      <c r="H39" s="17">
        <f>SUMIF('PERS-2016'!$D:$D,$A39,'PERS-2016'!$K:$K)</f>
        <v>2</v>
      </c>
      <c r="I39" s="8"/>
      <c r="J39" s="17">
        <f>SUMIF('PERS-2016'!$D:$D,$A39,'PERS-2016'!$L:$L)</f>
        <v>0</v>
      </c>
      <c r="K39" s="8"/>
      <c r="L39" s="17">
        <f>SUMIF('PERS-2016'!$D:$D,$A39,'PERS-2016'!$M:$M)</f>
        <v>1</v>
      </c>
      <c r="M39" s="8"/>
      <c r="N39" s="17">
        <f>SUMIF('PERS-2016'!$D:$D,$A39,'PERS-2016'!$N:$N)</f>
        <v>1</v>
      </c>
      <c r="O39" s="8"/>
      <c r="P39" s="17">
        <f>SUMIF('PERS-2016'!$D:$D,$A39,'PERS-2016'!$O:$O)</f>
        <v>0</v>
      </c>
      <c r="Q39" s="8"/>
      <c r="R39" s="3">
        <f t="shared" si="0"/>
        <v>0</v>
      </c>
      <c r="V39" s="1" t="s">
        <v>659</v>
      </c>
    </row>
    <row r="40" spans="1:22">
      <c r="A40" s="1" t="s">
        <v>656</v>
      </c>
      <c r="B40" s="17">
        <f>SUMIF('PERS-2016'!$D:$D,A40,'PERS-2016'!$H:$H)</f>
        <v>0</v>
      </c>
      <c r="C40" s="8"/>
      <c r="D40" s="17">
        <f>SUMIF('PERS-2016'!$D:$D,$A40,'PERS-2016'!$I:$I)</f>
        <v>1</v>
      </c>
      <c r="E40" s="8"/>
      <c r="F40" s="17">
        <f>SUMIF('PERS-2016'!$D:$D,$A40,'PERS-2016'!$J:$J)</f>
        <v>0</v>
      </c>
      <c r="G40" s="8"/>
      <c r="H40" s="17">
        <f>SUMIF('PERS-2016'!$D:$D,$A40,'PERS-2016'!$K:$K)</f>
        <v>0</v>
      </c>
      <c r="I40" s="8"/>
      <c r="J40" s="17">
        <f>SUMIF('PERS-2016'!$D:$D,$A40,'PERS-2016'!$L:$L)</f>
        <v>0</v>
      </c>
      <c r="K40" s="8"/>
      <c r="L40" s="17">
        <f>SUMIF('PERS-2016'!$D:$D,$A40,'PERS-2016'!$M:$M)</f>
        <v>0</v>
      </c>
      <c r="M40" s="8"/>
      <c r="N40" s="17">
        <f>SUMIF('PERS-2016'!$D:$D,$A40,'PERS-2016'!$N:$N)</f>
        <v>0</v>
      </c>
      <c r="O40" s="8"/>
      <c r="P40" s="17">
        <f>SUMIF('PERS-2016'!$D:$D,$A40,'PERS-2016'!$O:$O)</f>
        <v>0</v>
      </c>
      <c r="Q40" s="8"/>
      <c r="R40" s="3">
        <f t="shared" si="0"/>
        <v>0</v>
      </c>
      <c r="V40" s="1" t="s">
        <v>467</v>
      </c>
    </row>
    <row r="41" spans="1:22">
      <c r="A41" s="1" t="s">
        <v>659</v>
      </c>
      <c r="B41" s="17">
        <f>SUMIF('PERS-2016'!$D:$D,A41,'PERS-2016'!$H:$H)</f>
        <v>0</v>
      </c>
      <c r="C41" s="8"/>
      <c r="D41" s="17">
        <f>SUMIF('PERS-2016'!$D:$D,$A41,'PERS-2016'!$I:$I)</f>
        <v>1</v>
      </c>
      <c r="E41" s="8"/>
      <c r="F41" s="17">
        <f>SUMIF('PERS-2016'!$D:$D,$A41,'PERS-2016'!$J:$J)</f>
        <v>0</v>
      </c>
      <c r="G41" s="8"/>
      <c r="H41" s="17">
        <f>SUMIF('PERS-2016'!$D:$D,$A41,'PERS-2016'!$K:$K)</f>
        <v>0</v>
      </c>
      <c r="I41" s="8"/>
      <c r="J41" s="17">
        <f>SUMIF('PERS-2016'!$D:$D,$A41,'PERS-2016'!$L:$L)</f>
        <v>0</v>
      </c>
      <c r="K41" s="8"/>
      <c r="L41" s="17">
        <f>SUMIF('PERS-2016'!$D:$D,$A41,'PERS-2016'!$M:$M)</f>
        <v>0</v>
      </c>
      <c r="M41" s="8"/>
      <c r="N41" s="17">
        <f>SUMIF('PERS-2016'!$D:$D,$A41,'PERS-2016'!$N:$N)</f>
        <v>0</v>
      </c>
      <c r="O41" s="8"/>
      <c r="P41" s="17">
        <f>SUMIF('PERS-2016'!$D:$D,$A41,'PERS-2016'!$O:$O)</f>
        <v>0</v>
      </c>
      <c r="Q41" s="8"/>
      <c r="R41" s="3">
        <f t="shared" si="0"/>
        <v>0</v>
      </c>
      <c r="V41" s="1" t="s">
        <v>472</v>
      </c>
    </row>
    <row r="42" spans="1:22">
      <c r="A42" s="1" t="s">
        <v>467</v>
      </c>
      <c r="B42" s="17">
        <f>SUMIF('PERS-2016'!$D:$D,A42,'PERS-2016'!$H:$H)</f>
        <v>3</v>
      </c>
      <c r="C42" s="8"/>
      <c r="D42" s="17">
        <f>SUMIF('PERS-2016'!$D:$D,$A42,'PERS-2016'!$I:$I)</f>
        <v>3</v>
      </c>
      <c r="E42" s="8"/>
      <c r="F42" s="17">
        <f>SUMIF('PERS-2016'!$D:$D,$A42,'PERS-2016'!$J:$J)</f>
        <v>2</v>
      </c>
      <c r="G42" s="8"/>
      <c r="H42" s="17">
        <f>SUMIF('PERS-2016'!$D:$D,$A42,'PERS-2016'!$K:$K)</f>
        <v>3</v>
      </c>
      <c r="I42" s="8"/>
      <c r="J42" s="17">
        <f>SUMIF('PERS-2016'!$D:$D,$A42,'PERS-2016'!$L:$L)</f>
        <v>3</v>
      </c>
      <c r="K42" s="8">
        <v>1</v>
      </c>
      <c r="L42" s="17">
        <f>SUMIF('PERS-2016'!$D:$D,$A42,'PERS-2016'!$M:$M)</f>
        <v>2</v>
      </c>
      <c r="M42" s="8">
        <v>1</v>
      </c>
      <c r="N42" s="17">
        <f>SUMIF('PERS-2016'!$D:$D,$A42,'PERS-2016'!$N:$N)</f>
        <v>2</v>
      </c>
      <c r="O42" s="8"/>
      <c r="P42" s="17">
        <f>SUMIF('PERS-2016'!$D:$D,$A42,'PERS-2016'!$O:$O)</f>
        <v>2</v>
      </c>
      <c r="Q42" s="8"/>
      <c r="R42" s="3">
        <f t="shared" si="0"/>
        <v>2</v>
      </c>
      <c r="V42" s="1" t="s">
        <v>484</v>
      </c>
    </row>
    <row r="43" spans="1:22">
      <c r="A43" s="1" t="s">
        <v>472</v>
      </c>
      <c r="B43" s="17">
        <f>SUMIF('PERS-2016'!$D:$D,A43,'PERS-2016'!$H:$H)</f>
        <v>4</v>
      </c>
      <c r="C43" s="8"/>
      <c r="D43" s="17">
        <f>SUMIF('PERS-2016'!$D:$D,$A43,'PERS-2016'!$I:$I)</f>
        <v>10</v>
      </c>
      <c r="E43" s="8">
        <v>1</v>
      </c>
      <c r="F43" s="17">
        <f>SUMIF('PERS-2016'!$D:$D,$A43,'PERS-2016'!$J:$J)</f>
        <v>1</v>
      </c>
      <c r="G43" s="8"/>
      <c r="H43" s="17">
        <f>SUMIF('PERS-2016'!$D:$D,$A43,'PERS-2016'!$K:$K)</f>
        <v>4</v>
      </c>
      <c r="I43" s="8"/>
      <c r="J43" s="17">
        <f>SUMIF('PERS-2016'!$D:$D,$A43,'PERS-2016'!$L:$L)</f>
        <v>4</v>
      </c>
      <c r="K43" s="8">
        <v>2</v>
      </c>
      <c r="L43" s="17">
        <f>SUMIF('PERS-2016'!$D:$D,$A43,'PERS-2016'!$M:$M)</f>
        <v>1</v>
      </c>
      <c r="M43" s="8"/>
      <c r="N43" s="17">
        <f>SUMIF('PERS-2016'!$D:$D,$A43,'PERS-2016'!$N:$N)</f>
        <v>3</v>
      </c>
      <c r="O43" s="8"/>
      <c r="P43" s="17">
        <f>SUMIF('PERS-2016'!$D:$D,$A43,'PERS-2016'!$O:$O)</f>
        <v>1</v>
      </c>
      <c r="Q43" s="8"/>
      <c r="R43" s="3">
        <f t="shared" si="0"/>
        <v>3</v>
      </c>
      <c r="V43" s="1" t="s">
        <v>469</v>
      </c>
    </row>
    <row r="44" spans="1:22">
      <c r="A44" s="1" t="s">
        <v>484</v>
      </c>
      <c r="B44" s="17">
        <f>SUMIF('PERS-2016'!$D:$D,A44,'PERS-2016'!$H:$H)</f>
        <v>1</v>
      </c>
      <c r="C44" s="8"/>
      <c r="D44" s="17">
        <f>SUMIF('PERS-2016'!$D:$D,$A44,'PERS-2016'!$I:$I)</f>
        <v>0</v>
      </c>
      <c r="E44" s="8"/>
      <c r="F44" s="17">
        <f>SUMIF('PERS-2016'!$D:$D,$A44,'PERS-2016'!$J:$J)</f>
        <v>0</v>
      </c>
      <c r="G44" s="8"/>
      <c r="H44" s="17">
        <f>SUMIF('PERS-2016'!$D:$D,$A44,'PERS-2016'!$K:$K)</f>
        <v>0</v>
      </c>
      <c r="I44" s="8"/>
      <c r="J44" s="17">
        <f>SUMIF('PERS-2016'!$D:$D,$A44,'PERS-2016'!$L:$L)</f>
        <v>0</v>
      </c>
      <c r="K44" s="8"/>
      <c r="L44" s="17">
        <f>SUMIF('PERS-2016'!$D:$D,$A44,'PERS-2016'!$M:$M)</f>
        <v>0</v>
      </c>
      <c r="M44" s="8"/>
      <c r="N44" s="17">
        <f>SUMIF('PERS-2016'!$D:$D,$A44,'PERS-2016'!$N:$N)</f>
        <v>0</v>
      </c>
      <c r="O44" s="8"/>
      <c r="P44" s="17">
        <f>SUMIF('PERS-2016'!$D:$D,$A44,'PERS-2016'!$O:$O)</f>
        <v>0</v>
      </c>
      <c r="Q44" s="8"/>
      <c r="R44" s="3">
        <f t="shared" si="0"/>
        <v>0</v>
      </c>
      <c r="V44" s="1" t="s">
        <v>473</v>
      </c>
    </row>
    <row r="45" spans="1:22">
      <c r="A45" s="1" t="s">
        <v>469</v>
      </c>
      <c r="B45" s="17">
        <f>SUMIF('PERS-2016'!$D:$D,A45,'PERS-2016'!$H:$H)</f>
        <v>1</v>
      </c>
      <c r="C45" s="8"/>
      <c r="D45" s="17">
        <f>SUMIF('PERS-2016'!$D:$D,$A45,'PERS-2016'!$I:$I)</f>
        <v>0</v>
      </c>
      <c r="E45" s="8"/>
      <c r="F45" s="17">
        <f>SUMIF('PERS-2016'!$D:$D,$A45,'PERS-2016'!$J:$J)</f>
        <v>0</v>
      </c>
      <c r="G45" s="8"/>
      <c r="H45" s="17">
        <f>SUMIF('PERS-2016'!$D:$D,$A45,'PERS-2016'!$K:$K)</f>
        <v>0</v>
      </c>
      <c r="I45" s="8"/>
      <c r="J45" s="17">
        <f>SUMIF('PERS-2016'!$D:$D,$A45,'PERS-2016'!$L:$L)</f>
        <v>0</v>
      </c>
      <c r="K45" s="8"/>
      <c r="L45" s="17">
        <f>SUMIF('PERS-2016'!$D:$D,$A45,'PERS-2016'!$M:$M)</f>
        <v>0</v>
      </c>
      <c r="M45" s="8"/>
      <c r="N45" s="17">
        <f>SUMIF('PERS-2016'!$D:$D,$A45,'PERS-2016'!$N:$N)</f>
        <v>0</v>
      </c>
      <c r="O45" s="8"/>
      <c r="P45" s="17">
        <f>SUMIF('PERS-2016'!$D:$D,$A45,'PERS-2016'!$O:$O)</f>
        <v>0</v>
      </c>
      <c r="Q45" s="8"/>
      <c r="R45" s="3">
        <f t="shared" si="0"/>
        <v>0</v>
      </c>
      <c r="V45" s="1"/>
    </row>
    <row r="46" spans="1:22">
      <c r="A46" s="1" t="s">
        <v>473</v>
      </c>
      <c r="B46" s="17">
        <f>SUMIF('PERS-2016'!$D:$D,A46,'PERS-2016'!$H:$H)</f>
        <v>3</v>
      </c>
      <c r="C46" s="8"/>
      <c r="D46" s="17">
        <f>SUMIF('PERS-2016'!$D:$D,$A46,'PERS-2016'!$I:$I)</f>
        <v>1</v>
      </c>
      <c r="E46" s="8"/>
      <c r="F46" s="17">
        <f>SUMIF('PERS-2016'!$D:$D,$A46,'PERS-2016'!$J:$J)</f>
        <v>0</v>
      </c>
      <c r="G46" s="8"/>
      <c r="H46" s="17">
        <f>SUMIF('PERS-2016'!$D:$D,$A46,'PERS-2016'!$K:$K)</f>
        <v>1</v>
      </c>
      <c r="I46" s="8"/>
      <c r="J46" s="17">
        <f>SUMIF('PERS-2016'!$D:$D,$A46,'PERS-2016'!$L:$L)</f>
        <v>0</v>
      </c>
      <c r="K46" s="8"/>
      <c r="L46" s="17">
        <f>SUMIF('PERS-2016'!$D:$D,$A46,'PERS-2016'!$M:$M)</f>
        <v>2</v>
      </c>
      <c r="M46" s="8">
        <v>1</v>
      </c>
      <c r="N46" s="17">
        <f>SUMIF('PERS-2016'!$D:$D,$A46,'PERS-2016'!$N:$N)</f>
        <v>0</v>
      </c>
      <c r="O46" s="8"/>
      <c r="P46" s="17">
        <f>SUMIF('PERS-2016'!$D:$D,$A46,'PERS-2016'!$O:$O)</f>
        <v>0</v>
      </c>
      <c r="Q46" s="8"/>
      <c r="R46" s="3">
        <f t="shared" si="0"/>
        <v>1</v>
      </c>
    </row>
    <row r="47" spans="1:22">
      <c r="A47" s="1" t="s">
        <v>1140</v>
      </c>
      <c r="B47" s="17">
        <f>SUMIF('PERS-2016'!$D:$D,A47,'PERS-2016'!$H:$H)</f>
        <v>0</v>
      </c>
      <c r="C47" s="8"/>
      <c r="D47" s="17">
        <f>SUMIF('PERS-2016'!$D:$D,$A47,'PERS-2016'!$I:$I)</f>
        <v>0</v>
      </c>
      <c r="E47" s="8"/>
      <c r="F47" s="17">
        <f>SUMIF('PERS-2016'!$D:$D,$A47,'PERS-2016'!$J:$J)</f>
        <v>0</v>
      </c>
      <c r="G47" s="8"/>
      <c r="H47" s="17">
        <f>SUMIF('PERS-2016'!$D:$D,$A47,'PERS-2016'!$K:$K)</f>
        <v>5</v>
      </c>
      <c r="I47" s="8"/>
      <c r="J47" s="17">
        <f>SUMIF('PERS-2016'!$D:$D,$A47,'PERS-2016'!$L:$L)</f>
        <v>0</v>
      </c>
      <c r="K47" s="8"/>
      <c r="L47" s="17">
        <f>SUMIF('PERS-2016'!$D:$D,$A47,'PERS-2016'!$M:$M)</f>
        <v>2</v>
      </c>
      <c r="M47" s="8">
        <v>1</v>
      </c>
      <c r="N47" s="17">
        <f>SUMIF('PERS-2016'!$D:$D,$A47,'PERS-2016'!$N:$N)</f>
        <v>3</v>
      </c>
      <c r="O47" s="8"/>
      <c r="P47" s="17">
        <f>SUMIF('PERS-2016'!$D:$D,$A47,'PERS-2016'!$O:$O)</f>
        <v>0</v>
      </c>
      <c r="Q47" s="8"/>
      <c r="R47" s="3">
        <f t="shared" si="0"/>
        <v>1</v>
      </c>
    </row>
    <row r="48" spans="1:22">
      <c r="A48" s="1" t="s">
        <v>1141</v>
      </c>
      <c r="B48" s="17">
        <f>SUMIF('PERS-2016'!$D:$D,A48,'PERS-2016'!$H:$H)</f>
        <v>0</v>
      </c>
      <c r="C48" s="8"/>
      <c r="D48" s="17">
        <f>SUMIF('PERS-2016'!$D:$D,$A48,'PERS-2016'!$I:$I)</f>
        <v>0</v>
      </c>
      <c r="E48" s="8"/>
      <c r="F48" s="17">
        <f>SUMIF('PERS-2016'!$D:$D,$A48,'PERS-2016'!$J:$J)</f>
        <v>0</v>
      </c>
      <c r="G48" s="8"/>
      <c r="H48" s="17">
        <f>SUMIF('PERS-2016'!$D:$D,$A48,'PERS-2016'!$K:$K)</f>
        <v>1</v>
      </c>
      <c r="I48" s="8"/>
      <c r="J48" s="17">
        <f>SUMIF('PERS-2016'!$D:$D,$A48,'PERS-2016'!$L:$L)</f>
        <v>0</v>
      </c>
      <c r="K48" s="8"/>
      <c r="L48" s="17">
        <f>SUMIF('PERS-2016'!$D:$D,$A48,'PERS-2016'!$M:$M)</f>
        <v>0</v>
      </c>
      <c r="M48" s="8"/>
      <c r="N48" s="17">
        <f>SUMIF('PERS-2016'!$D:$D,$A48,'PERS-2016'!$N:$N)</f>
        <v>0</v>
      </c>
      <c r="O48" s="8"/>
      <c r="P48" s="17">
        <f>SUMIF('PERS-2016'!$D:$D,$A48,'PERS-2016'!$O:$O)</f>
        <v>0</v>
      </c>
      <c r="Q48" s="8"/>
      <c r="R48" s="3">
        <f t="shared" si="0"/>
        <v>0</v>
      </c>
    </row>
    <row r="49" spans="1:18">
      <c r="A49" s="1" t="s">
        <v>1142</v>
      </c>
      <c r="B49" s="17">
        <f>SUMIF('PERS-2016'!$D:$D,A49,'PERS-2016'!$H:$H)</f>
        <v>0</v>
      </c>
      <c r="C49" s="8"/>
      <c r="D49" s="17">
        <f>SUMIF('PERS-2016'!$D:$D,$A49,'PERS-2016'!$I:$I)</f>
        <v>0</v>
      </c>
      <c r="E49" s="8"/>
      <c r="F49" s="17">
        <f>SUMIF('PERS-2016'!$D:$D,$A49,'PERS-2016'!$J:$J)</f>
        <v>0</v>
      </c>
      <c r="G49" s="8"/>
      <c r="H49" s="17">
        <f>SUMIF('PERS-2016'!$D:$D,$A49,'PERS-2016'!$K:$K)</f>
        <v>1</v>
      </c>
      <c r="I49" s="8"/>
      <c r="J49" s="17">
        <f>SUMIF('PERS-2016'!$D:$D,$A49,'PERS-2016'!$L:$L)</f>
        <v>0</v>
      </c>
      <c r="K49" s="8"/>
      <c r="L49" s="17">
        <f>SUMIF('PERS-2016'!$D:$D,$A49,'PERS-2016'!$M:$M)</f>
        <v>0</v>
      </c>
      <c r="M49" s="8"/>
      <c r="N49" s="17">
        <f>SUMIF('PERS-2016'!$D:$D,$A49,'PERS-2016'!$N:$N)</f>
        <v>0</v>
      </c>
      <c r="O49" s="8"/>
      <c r="P49" s="17">
        <f>SUMIF('PERS-2016'!$D:$D,$A49,'PERS-2016'!$O:$O)</f>
        <v>0</v>
      </c>
      <c r="Q49" s="8"/>
      <c r="R49" s="3">
        <f t="shared" si="0"/>
        <v>0</v>
      </c>
    </row>
    <row r="50" spans="1:18">
      <c r="A50" s="1" t="s">
        <v>1143</v>
      </c>
      <c r="B50" s="17">
        <f>SUMIF('PERS-2016'!$D:$D,A50,'PERS-2016'!$H:$H)</f>
        <v>0</v>
      </c>
      <c r="C50" s="8"/>
      <c r="D50" s="17">
        <f>SUMIF('PERS-2016'!$D:$D,$A50,'PERS-2016'!$I:$I)</f>
        <v>0</v>
      </c>
      <c r="E50" s="8"/>
      <c r="F50" s="17">
        <f>SUMIF('PERS-2016'!$D:$D,$A50,'PERS-2016'!$J:$J)</f>
        <v>0</v>
      </c>
      <c r="G50" s="8"/>
      <c r="H50" s="17">
        <f>SUMIF('PERS-2016'!$D:$D,$A50,'PERS-2016'!$K:$K)</f>
        <v>2</v>
      </c>
      <c r="I50" s="8"/>
      <c r="J50" s="17">
        <f>SUMIF('PERS-2016'!$D:$D,$A50,'PERS-2016'!$L:$L)</f>
        <v>0</v>
      </c>
      <c r="K50" s="8"/>
      <c r="L50" s="17">
        <f>SUMIF('PERS-2016'!$D:$D,$A50,'PERS-2016'!$M:$M)</f>
        <v>0</v>
      </c>
      <c r="M50" s="8"/>
      <c r="N50" s="17">
        <f>SUMIF('PERS-2016'!$D:$D,$A50,'PERS-2016'!$N:$N)</f>
        <v>0</v>
      </c>
      <c r="O50" s="8"/>
      <c r="P50" s="17">
        <f>SUMIF('PERS-2016'!$D:$D,$A50,'PERS-2016'!$O:$O)</f>
        <v>0</v>
      </c>
      <c r="Q50" s="8"/>
      <c r="R50" s="3">
        <f t="shared" si="0"/>
        <v>0</v>
      </c>
    </row>
    <row r="51" spans="1:18">
      <c r="A51" s="1" t="s">
        <v>1144</v>
      </c>
      <c r="B51" s="17">
        <f>SUMIF('PERS-2016'!$D:$D,A51,'PERS-2016'!$H:$H)</f>
        <v>0</v>
      </c>
      <c r="C51" s="8"/>
      <c r="D51" s="17">
        <f>SUMIF('PERS-2016'!$D:$D,$A51,'PERS-2016'!$I:$I)</f>
        <v>0</v>
      </c>
      <c r="E51" s="8"/>
      <c r="F51" s="17">
        <f>SUMIF('PERS-2016'!$D:$D,$A51,'PERS-2016'!$J:$J)</f>
        <v>0</v>
      </c>
      <c r="G51" s="8"/>
      <c r="H51" s="17">
        <f>SUMIF('PERS-2016'!$D:$D,$A51,'PERS-2016'!$K:$K)</f>
        <v>2</v>
      </c>
      <c r="I51" s="8"/>
      <c r="J51" s="17">
        <f>SUMIF('PERS-2016'!$D:$D,$A51,'PERS-2016'!$L:$L)</f>
        <v>0</v>
      </c>
      <c r="K51" s="8"/>
      <c r="L51" s="17">
        <f>SUMIF('PERS-2016'!$D:$D,$A51,'PERS-2016'!$M:$M)</f>
        <v>0</v>
      </c>
      <c r="M51" s="8"/>
      <c r="N51" s="17">
        <f>SUMIF('PERS-2016'!$D:$D,$A51,'PERS-2016'!$N:$N)</f>
        <v>0</v>
      </c>
      <c r="O51" s="8"/>
      <c r="P51" s="17">
        <f>SUMIF('PERS-2016'!$D:$D,$A51,'PERS-2016'!$O:$O)</f>
        <v>0</v>
      </c>
      <c r="Q51" s="8"/>
      <c r="R51" s="3">
        <f t="shared" si="0"/>
        <v>0</v>
      </c>
    </row>
    <row r="52" spans="1:18">
      <c r="A52" s="1" t="s">
        <v>1145</v>
      </c>
      <c r="B52" s="17">
        <f>SUMIF('PERS-2016'!$D:$D,A52,'PERS-2016'!$H:$H)</f>
        <v>0</v>
      </c>
      <c r="C52" s="8"/>
      <c r="D52" s="17">
        <f>SUMIF('PERS-2016'!$D:$D,$A52,'PERS-2016'!$I:$I)</f>
        <v>0</v>
      </c>
      <c r="E52" s="8"/>
      <c r="F52" s="17">
        <f>SUMIF('PERS-2016'!$D:$D,$A52,'PERS-2016'!$J:$J)</f>
        <v>0</v>
      </c>
      <c r="G52" s="8"/>
      <c r="H52" s="17">
        <f>SUMIF('PERS-2016'!$D:$D,$A52,'PERS-2016'!$K:$K)</f>
        <v>3</v>
      </c>
      <c r="I52" s="8"/>
      <c r="J52" s="17">
        <f>SUMIF('PERS-2016'!$D:$D,$A52,'PERS-2016'!$L:$L)</f>
        <v>0</v>
      </c>
      <c r="K52" s="8"/>
      <c r="L52" s="17">
        <f>SUMIF('PERS-2016'!$D:$D,$A52,'PERS-2016'!$M:$M)</f>
        <v>0</v>
      </c>
      <c r="M52" s="8"/>
      <c r="N52" s="17">
        <f>SUMIF('PERS-2016'!$D:$D,$A52,'PERS-2016'!$N:$N)</f>
        <v>0</v>
      </c>
      <c r="O52" s="8"/>
      <c r="P52" s="17">
        <f>SUMIF('PERS-2016'!$D:$D,$A52,'PERS-2016'!$O:$O)</f>
        <v>0</v>
      </c>
      <c r="Q52" s="8"/>
      <c r="R52" s="3">
        <f t="shared" si="0"/>
        <v>0</v>
      </c>
    </row>
    <row r="53" spans="1:18">
      <c r="A53" s="1" t="s">
        <v>1146</v>
      </c>
      <c r="B53" s="17">
        <f>SUMIF('PERS-2016'!$D:$D,A53,'PERS-2016'!$H:$H)</f>
        <v>0</v>
      </c>
      <c r="C53" s="8"/>
      <c r="D53" s="17">
        <f>SUMIF('PERS-2016'!$D:$D,$A53,'PERS-2016'!$I:$I)</f>
        <v>0</v>
      </c>
      <c r="E53" s="8"/>
      <c r="F53" s="17">
        <f>SUMIF('PERS-2016'!$D:$D,$A53,'PERS-2016'!$J:$J)</f>
        <v>0</v>
      </c>
      <c r="G53" s="8"/>
      <c r="H53" s="17">
        <f>SUMIF('PERS-2016'!$D:$D,$A53,'PERS-2016'!$K:$K)</f>
        <v>1</v>
      </c>
      <c r="I53" s="8"/>
      <c r="J53" s="17">
        <f>SUMIF('PERS-2016'!$D:$D,$A53,'PERS-2016'!$L:$L)</f>
        <v>0</v>
      </c>
      <c r="K53" s="8"/>
      <c r="L53" s="17">
        <f>SUMIF('PERS-2016'!$D:$D,$A53,'PERS-2016'!$M:$M)</f>
        <v>0</v>
      </c>
      <c r="M53" s="8"/>
      <c r="N53" s="17">
        <f>SUMIF('PERS-2016'!$D:$D,$A53,'PERS-2016'!$N:$N)</f>
        <v>0</v>
      </c>
      <c r="O53" s="8"/>
      <c r="P53" s="17">
        <f>SUMIF('PERS-2016'!$D:$D,$A53,'PERS-2016'!$O:$O)</f>
        <v>0</v>
      </c>
      <c r="Q53" s="8"/>
      <c r="R53" s="3">
        <f t="shared" si="0"/>
        <v>0</v>
      </c>
    </row>
    <row r="54" spans="1:18">
      <c r="A54" s="1" t="s">
        <v>1147</v>
      </c>
      <c r="B54" s="17">
        <f>SUMIF('PERS-2016'!$D:$D,A54,'PERS-2016'!$H:$H)</f>
        <v>0</v>
      </c>
      <c r="C54" s="8"/>
      <c r="D54" s="17">
        <f>SUMIF('PERS-2016'!$D:$D,$A54,'PERS-2016'!$I:$I)</f>
        <v>0</v>
      </c>
      <c r="E54" s="8"/>
      <c r="F54" s="17">
        <f>SUMIF('PERS-2016'!$D:$D,$A54,'PERS-2016'!$J:$J)</f>
        <v>0</v>
      </c>
      <c r="G54" s="8"/>
      <c r="H54" s="17">
        <f>SUMIF('PERS-2016'!$D:$D,$A54,'PERS-2016'!$K:$K)</f>
        <v>1</v>
      </c>
      <c r="I54" s="8"/>
      <c r="J54" s="17">
        <f>SUMIF('PERS-2016'!$D:$D,$A54,'PERS-2016'!$L:$L)</f>
        <v>0</v>
      </c>
      <c r="K54" s="8"/>
      <c r="L54" s="17">
        <f>SUMIF('PERS-2016'!$D:$D,$A54,'PERS-2016'!$M:$M)</f>
        <v>0</v>
      </c>
      <c r="M54" s="8"/>
      <c r="N54" s="17">
        <f>SUMIF('PERS-2016'!$D:$D,$A54,'PERS-2016'!$N:$N)</f>
        <v>1</v>
      </c>
      <c r="O54" s="8"/>
      <c r="P54" s="17">
        <f>SUMIF('PERS-2016'!$D:$D,$A54,'PERS-2016'!$O:$O)</f>
        <v>0</v>
      </c>
      <c r="Q54" s="8"/>
      <c r="R54" s="3">
        <f t="shared" si="0"/>
        <v>0</v>
      </c>
    </row>
    <row r="55" spans="1:18">
      <c r="A55" s="1" t="s">
        <v>1148</v>
      </c>
      <c r="B55" s="17">
        <f>SUMIF('PERS-2016'!$D:$D,A55,'PERS-2016'!$H:$H)</f>
        <v>0</v>
      </c>
      <c r="C55" s="8"/>
      <c r="D55" s="17">
        <f>SUMIF('PERS-2016'!$D:$D,$A55,'PERS-2016'!$I:$I)</f>
        <v>0</v>
      </c>
      <c r="E55" s="8"/>
      <c r="F55" s="17">
        <f>SUMIF('PERS-2016'!$D:$D,$A55,'PERS-2016'!$J:$J)</f>
        <v>0</v>
      </c>
      <c r="G55" s="8"/>
      <c r="H55" s="17">
        <f>SUMIF('PERS-2016'!$D:$D,$A55,'PERS-2016'!$K:$K)</f>
        <v>1</v>
      </c>
      <c r="I55" s="8"/>
      <c r="J55" s="17">
        <f>SUMIF('PERS-2016'!$D:$D,$A55,'PERS-2016'!$L:$L)</f>
        <v>0</v>
      </c>
      <c r="K55" s="8"/>
      <c r="L55" s="17">
        <f>SUMIF('PERS-2016'!$D:$D,$A55,'PERS-2016'!$M:$M)</f>
        <v>0</v>
      </c>
      <c r="M55" s="8"/>
      <c r="N55" s="17">
        <f>SUMIF('PERS-2016'!$D:$D,$A55,'PERS-2016'!$N:$N)</f>
        <v>0</v>
      </c>
      <c r="O55" s="8"/>
      <c r="P55" s="17">
        <f>SUMIF('PERS-2016'!$D:$D,$A55,'PERS-2016'!$O:$O)</f>
        <v>0</v>
      </c>
      <c r="Q55" s="8"/>
      <c r="R55" s="3">
        <f t="shared" si="0"/>
        <v>0</v>
      </c>
    </row>
    <row r="56" spans="1:18">
      <c r="A56" s="5" t="s">
        <v>1224</v>
      </c>
      <c r="B56" s="17">
        <f>SUMIF('PERS-2016'!$D:$D,A56,'PERS-2016'!$H:$H)</f>
        <v>0</v>
      </c>
      <c r="C56" s="8"/>
      <c r="D56" s="17">
        <f>SUMIF('PERS-2016'!$D:$D,$A56,'PERS-2016'!$I:$I)</f>
        <v>0</v>
      </c>
      <c r="E56" s="8"/>
      <c r="F56" s="17">
        <f>SUMIF('PERS-2016'!$D:$D,$A56,'PERS-2016'!$J:$J)</f>
        <v>0</v>
      </c>
      <c r="G56" s="8"/>
      <c r="H56" s="17">
        <f>SUMIF('PERS-2016'!$D:$D,$A56,'PERS-2016'!$K:$K)</f>
        <v>0</v>
      </c>
      <c r="I56" s="8"/>
      <c r="J56" s="17">
        <f>SUMIF('PERS-2016'!$D:$D,$A56,'PERS-2016'!$L:$L)</f>
        <v>1</v>
      </c>
      <c r="K56" s="8"/>
      <c r="L56" s="17">
        <f>SUMIF('PERS-2016'!$D:$D,$A56,'PERS-2016'!$M:$M)</f>
        <v>0</v>
      </c>
      <c r="M56" s="8"/>
      <c r="N56" s="17">
        <f>SUMIF('PERS-2016'!$D:$D,$A56,'PERS-2016'!$N:$N)</f>
        <v>0</v>
      </c>
      <c r="O56" s="8"/>
      <c r="P56" s="17">
        <f>SUMIF('PERS-2016'!$D:$D,$A56,'PERS-2016'!$O:$O)</f>
        <v>0</v>
      </c>
      <c r="Q56" s="8"/>
      <c r="R56" s="3">
        <f t="shared" si="0"/>
        <v>0</v>
      </c>
    </row>
    <row r="57" spans="1:18">
      <c r="A57" s="5" t="s">
        <v>1227</v>
      </c>
      <c r="B57" s="17">
        <f>SUMIF('PERS-2016'!$D:$D,A57,'PERS-2016'!$H:$H)</f>
        <v>0</v>
      </c>
      <c r="C57" s="8"/>
      <c r="D57" s="17">
        <f>SUMIF('PERS-2016'!$D:$D,$A57,'PERS-2016'!$I:$I)</f>
        <v>0</v>
      </c>
      <c r="E57" s="8"/>
      <c r="F57" s="17">
        <f>SUMIF('PERS-2016'!$D:$D,$A57,'PERS-2016'!$J:$J)</f>
        <v>0</v>
      </c>
      <c r="G57" s="8"/>
      <c r="H57" s="17">
        <f>SUMIF('PERS-2016'!$D:$D,$A57,'PERS-2016'!$K:$K)</f>
        <v>0</v>
      </c>
      <c r="I57" s="8"/>
      <c r="J57" s="17">
        <f>SUMIF('PERS-2016'!$D:$D,$A57,'PERS-2016'!$L:$L)</f>
        <v>3</v>
      </c>
      <c r="K57" s="8">
        <v>1</v>
      </c>
      <c r="L57" s="17">
        <f>SUMIF('PERS-2016'!$D:$D,$A57,'PERS-2016'!$M:$M)</f>
        <v>0</v>
      </c>
      <c r="M57" s="8"/>
      <c r="N57" s="17">
        <f>SUMIF('PERS-2016'!$D:$D,$A57,'PERS-2016'!$N:$N)</f>
        <v>0</v>
      </c>
      <c r="O57" s="8"/>
      <c r="P57" s="17">
        <f>SUMIF('PERS-2016'!$D:$D,$A57,'PERS-2016'!$O:$O)</f>
        <v>1</v>
      </c>
      <c r="Q57" s="8"/>
      <c r="R57" s="3">
        <f t="shared" si="0"/>
        <v>1</v>
      </c>
    </row>
    <row r="58" spans="1:18">
      <c r="A58" s="1" t="s">
        <v>970</v>
      </c>
      <c r="B58" s="17">
        <f>SUMIF('PERS-2016'!$D:$D,A58,'PERS-2016'!$H:$H)</f>
        <v>0</v>
      </c>
      <c r="C58" s="8"/>
      <c r="D58" s="17">
        <f>SUMIF('PERS-2016'!$D:$D,$A58,'PERS-2016'!$I:$I)</f>
        <v>0</v>
      </c>
      <c r="E58" s="8"/>
      <c r="F58" s="17">
        <f>SUMIF('PERS-2016'!$D:$D,$A58,'PERS-2016'!$J:$J)</f>
        <v>1</v>
      </c>
      <c r="G58" s="8"/>
      <c r="H58" s="17">
        <f>SUMIF('PERS-2016'!$D:$D,$A58,'PERS-2016'!$K:$K)</f>
        <v>0</v>
      </c>
      <c r="I58" s="8"/>
      <c r="J58" s="17">
        <f>SUMIF('PERS-2016'!$D:$D,$A58,'PERS-2016'!$L:$L)</f>
        <v>1</v>
      </c>
      <c r="K58" s="8"/>
      <c r="L58" s="17">
        <f>SUMIF('PERS-2016'!$D:$D,$A58,'PERS-2016'!$M:$M)</f>
        <v>1</v>
      </c>
      <c r="M58" s="8"/>
      <c r="N58" s="17">
        <f>SUMIF('PERS-2016'!$D:$D,$A58,'PERS-2016'!$N:$N)</f>
        <v>1</v>
      </c>
      <c r="O58" s="8"/>
      <c r="P58" s="17">
        <f>SUMIF('PERS-2016'!$D:$D,$A58,'PERS-2016'!$O:$O)</f>
        <v>1</v>
      </c>
      <c r="Q58" s="8"/>
      <c r="R58" s="3">
        <f t="shared" si="0"/>
        <v>0</v>
      </c>
    </row>
    <row r="59" spans="1:18">
      <c r="A59" s="5" t="s">
        <v>1240</v>
      </c>
      <c r="B59" s="17">
        <f>SUMIF('PERS-2016'!$D:$D,A59,'PERS-2016'!$H:$H)</f>
        <v>0</v>
      </c>
      <c r="C59" s="8"/>
      <c r="D59" s="17">
        <f>SUMIF('PERS-2016'!$D:$D,$A59,'PERS-2016'!$I:$I)</f>
        <v>0</v>
      </c>
      <c r="E59" s="8"/>
      <c r="F59" s="17">
        <f>SUMIF('PERS-2016'!$D:$D,$A59,'PERS-2016'!$J:$J)</f>
        <v>0</v>
      </c>
      <c r="G59" s="8"/>
      <c r="H59" s="17">
        <f>SUMIF('PERS-2016'!$D:$D,$A59,'PERS-2016'!$K:$K)</f>
        <v>0</v>
      </c>
      <c r="I59" s="8"/>
      <c r="J59" s="17">
        <f>SUMIF('PERS-2016'!$D:$D,$A59,'PERS-2016'!$L:$L)</f>
        <v>1</v>
      </c>
      <c r="K59" s="8"/>
      <c r="L59" s="17">
        <f>SUMIF('PERS-2016'!$D:$D,$A59,'PERS-2016'!$M:$M)</f>
        <v>0</v>
      </c>
      <c r="M59" s="8"/>
      <c r="N59" s="17">
        <f>SUMIF('PERS-2016'!$D:$D,$A59,'PERS-2016'!$N:$N)</f>
        <v>0</v>
      </c>
      <c r="O59" s="8"/>
      <c r="P59" s="17">
        <f>SUMIF('PERS-2016'!$D:$D,$A59,'PERS-2016'!$O:$O)</f>
        <v>0</v>
      </c>
      <c r="Q59" s="8"/>
      <c r="R59" s="3">
        <f t="shared" si="0"/>
        <v>0</v>
      </c>
    </row>
    <row r="60" spans="1:18">
      <c r="A60" s="5" t="s">
        <v>1265</v>
      </c>
      <c r="B60" s="17">
        <f>SUMIF('PERS-2016'!$D:$D,A60,'PERS-2016'!$H:$H)</f>
        <v>0</v>
      </c>
      <c r="C60" s="8"/>
      <c r="D60" s="17">
        <f>SUMIF('PERS-2016'!$D:$D,$A60,'PERS-2016'!$I:$I)</f>
        <v>0</v>
      </c>
      <c r="E60" s="8"/>
      <c r="F60" s="17">
        <f>SUMIF('PERS-2016'!$D:$D,$A60,'PERS-2016'!$J:$J)</f>
        <v>0</v>
      </c>
      <c r="G60" s="8"/>
      <c r="H60" s="17">
        <f>SUMIF('PERS-2016'!$D:$D,$A60,'PERS-2016'!$K:$K)</f>
        <v>0</v>
      </c>
      <c r="I60" s="8"/>
      <c r="J60" s="17">
        <f>SUMIF('PERS-2016'!$D:$D,$A60,'PERS-2016'!$L:$L)</f>
        <v>1</v>
      </c>
      <c r="K60" s="8"/>
      <c r="L60" s="17">
        <f>SUMIF('PERS-2016'!$D:$D,$A60,'PERS-2016'!$M:$M)</f>
        <v>0</v>
      </c>
      <c r="M60" s="8"/>
      <c r="N60" s="17">
        <f>SUMIF('PERS-2016'!$D:$D,$A60,'PERS-2016'!$N:$N)</f>
        <v>0</v>
      </c>
      <c r="O60" s="8"/>
      <c r="P60" s="17">
        <f>SUMIF('PERS-2016'!$D:$D,$A60,'PERS-2016'!$O:$O)</f>
        <v>0</v>
      </c>
      <c r="Q60" s="8"/>
      <c r="R60" s="3">
        <f t="shared" si="0"/>
        <v>0</v>
      </c>
    </row>
    <row r="61" spans="1:18">
      <c r="A61" s="5" t="s">
        <v>1283</v>
      </c>
      <c r="B61" s="17">
        <f>SUMIF('PERS-2016'!$D:$D,A61,'PERS-2016'!$H:$H)</f>
        <v>0</v>
      </c>
      <c r="C61" s="8"/>
      <c r="D61" s="17">
        <f>SUMIF('PERS-2016'!$D:$D,$A61,'PERS-2016'!$I:$I)</f>
        <v>0</v>
      </c>
      <c r="E61" s="8"/>
      <c r="F61" s="17">
        <f>SUMIF('PERS-2016'!$D:$D,$A61,'PERS-2016'!$J:$J)</f>
        <v>0</v>
      </c>
      <c r="G61" s="8"/>
      <c r="H61" s="17">
        <f>SUMIF('PERS-2016'!$D:$D,$A61,'PERS-2016'!$K:$K)</f>
        <v>0</v>
      </c>
      <c r="I61" s="8"/>
      <c r="J61" s="17">
        <f>SUMIF('PERS-2016'!$D:$D,$A61,'PERS-2016'!$L:$L)</f>
        <v>1</v>
      </c>
      <c r="K61" s="8"/>
      <c r="L61" s="17">
        <f>SUMIF('PERS-2016'!$D:$D,$A61,'PERS-2016'!$M:$M)</f>
        <v>0</v>
      </c>
      <c r="M61" s="8"/>
      <c r="N61" s="17">
        <f>SUMIF('PERS-2016'!$D:$D,$A61,'PERS-2016'!$N:$N)</f>
        <v>0</v>
      </c>
      <c r="O61" s="8"/>
      <c r="P61" s="17">
        <f>SUMIF('PERS-2016'!$D:$D,$A61,'PERS-2016'!$O:$O)</f>
        <v>2</v>
      </c>
      <c r="Q61" s="8"/>
      <c r="R61" s="3">
        <f t="shared" si="0"/>
        <v>0</v>
      </c>
    </row>
    <row r="62" spans="1:18">
      <c r="A62" s="5" t="s">
        <v>1348</v>
      </c>
      <c r="B62" s="17">
        <f>SUMIF('PERS-2016'!$D:$D,A62,'PERS-2016'!$H:$H)</f>
        <v>0</v>
      </c>
      <c r="C62" s="8"/>
      <c r="D62" s="17">
        <f>SUMIF('PERS-2016'!$D:$D,$A62,'PERS-2016'!$I:$I)</f>
        <v>0</v>
      </c>
      <c r="E62" s="8"/>
      <c r="F62" s="17">
        <f>SUMIF('PERS-2016'!$D:$D,$A62,'PERS-2016'!$J:$J)</f>
        <v>0</v>
      </c>
      <c r="G62" s="8"/>
      <c r="H62" s="17">
        <f>SUMIF('PERS-2016'!$D:$D,$A62,'PERS-2016'!$K:$K)</f>
        <v>0</v>
      </c>
      <c r="I62" s="8"/>
      <c r="J62" s="17">
        <f>SUMIF('PERS-2016'!$D:$D,$A62,'PERS-2016'!$L:$L)</f>
        <v>0</v>
      </c>
      <c r="K62" s="8"/>
      <c r="L62" s="17">
        <f>SUMIF('PERS-2016'!$D:$D,$A62,'PERS-2016'!$M:$M)</f>
        <v>1</v>
      </c>
      <c r="M62" s="8"/>
      <c r="N62" s="17">
        <f>SUMIF('PERS-2016'!$D:$D,$A62,'PERS-2016'!$N:$N)</f>
        <v>0</v>
      </c>
      <c r="O62" s="8"/>
      <c r="P62" s="17">
        <f>SUMIF('PERS-2016'!$D:$D,$A62,'PERS-2016'!$O:$O)</f>
        <v>0</v>
      </c>
      <c r="Q62" s="8"/>
      <c r="R62" s="3">
        <f t="shared" si="0"/>
        <v>0</v>
      </c>
    </row>
    <row r="63" spans="1:18">
      <c r="A63" s="1" t="s">
        <v>650</v>
      </c>
      <c r="B63" s="17">
        <f>SUMIF('PERS-2016'!$D:$D,A63,'PERS-2016'!$H:$H)</f>
        <v>0</v>
      </c>
      <c r="C63" s="8"/>
      <c r="D63" s="17">
        <f>SUMIF('PERS-2016'!$D:$D,$A63,'PERS-2016'!$I:$I)</f>
        <v>2</v>
      </c>
      <c r="E63" s="8"/>
      <c r="F63" s="17">
        <f>SUMIF('PERS-2016'!$D:$D,$A63,'PERS-2016'!$J:$J)</f>
        <v>0</v>
      </c>
      <c r="G63" s="8"/>
      <c r="H63" s="17">
        <f>SUMIF('PERS-2016'!$D:$D,$A63,'PERS-2016'!$K:$K)</f>
        <v>2</v>
      </c>
      <c r="I63" s="8"/>
      <c r="J63" s="17">
        <f>SUMIF('PERS-2016'!$D:$D,$A63,'PERS-2016'!$L:$L)</f>
        <v>0</v>
      </c>
      <c r="K63" s="8"/>
      <c r="L63" s="17">
        <f>SUMIF('PERS-2016'!$D:$D,$A63,'PERS-2016'!$M:$M)</f>
        <v>3</v>
      </c>
      <c r="M63" s="8"/>
      <c r="N63" s="17">
        <f>SUMIF('PERS-2016'!$D:$D,$A63,'PERS-2016'!$N:$N)</f>
        <v>0</v>
      </c>
      <c r="O63" s="8"/>
      <c r="P63" s="17">
        <f>SUMIF('PERS-2016'!$D:$D,$A63,'PERS-2016'!$O:$O)</f>
        <v>0</v>
      </c>
      <c r="Q63" s="8"/>
      <c r="R63" s="3">
        <f t="shared" si="0"/>
        <v>0</v>
      </c>
    </row>
    <row r="64" spans="1:18">
      <c r="A64" s="42" t="s">
        <v>1379</v>
      </c>
      <c r="B64" s="17">
        <f>SUMIF('PERS-2016'!$D:$D,A64,'PERS-2016'!$H:$H)</f>
        <v>0</v>
      </c>
      <c r="C64" s="8"/>
      <c r="D64" s="17">
        <f>SUMIF('PERS-2016'!$D:$D,$A64,'PERS-2016'!$I:$I)</f>
        <v>0</v>
      </c>
      <c r="E64" s="8"/>
      <c r="F64" s="17">
        <f>SUMIF('PERS-2016'!$D:$D,$A64,'PERS-2016'!$J:$J)</f>
        <v>0</v>
      </c>
      <c r="G64" s="8"/>
      <c r="H64" s="17">
        <f>SUMIF('PERS-2016'!$D:$D,$A64,'PERS-2016'!$K:$K)</f>
        <v>0</v>
      </c>
      <c r="I64" s="8"/>
      <c r="J64" s="17">
        <f>SUMIF('PERS-2016'!$D:$D,$A64,'PERS-2016'!$L:$L)</f>
        <v>0</v>
      </c>
      <c r="K64" s="8"/>
      <c r="L64" s="17">
        <f>SUMIF('PERS-2016'!$D:$D,$A64,'PERS-2016'!$M:$M)</f>
        <v>0</v>
      </c>
      <c r="M64" s="8"/>
      <c r="N64" s="17">
        <f>SUMIF('PERS-2016'!$D:$D,$A64,'PERS-2016'!$N:$N)</f>
        <v>1</v>
      </c>
      <c r="O64" s="8"/>
      <c r="P64" s="17">
        <f>SUMIF('PERS-2016'!$D:$D,$A64,'PERS-2016'!$O:$O)</f>
        <v>0</v>
      </c>
      <c r="Q64" s="8"/>
      <c r="R64" s="3">
        <f t="shared" si="0"/>
        <v>0</v>
      </c>
    </row>
    <row r="65" spans="1:18">
      <c r="A65" s="38" t="s">
        <v>1405</v>
      </c>
      <c r="B65" s="17">
        <f>SUMIF('PERS-2016'!$D:$D,A65,'PERS-2016'!$H:$H)</f>
        <v>0</v>
      </c>
      <c r="C65" s="8"/>
      <c r="D65" s="17">
        <f>SUMIF('PERS-2016'!$D:$D,$A65,'PERS-2016'!$I:$I)</f>
        <v>0</v>
      </c>
      <c r="E65" s="8"/>
      <c r="F65" s="17">
        <f>SUMIF('PERS-2016'!$D:$D,$A65,'PERS-2016'!$J:$J)</f>
        <v>0</v>
      </c>
      <c r="G65" s="8"/>
      <c r="H65" s="17">
        <f>SUMIF('PERS-2016'!$D:$D,$A65,'PERS-2016'!$K:$K)</f>
        <v>0</v>
      </c>
      <c r="I65" s="8"/>
      <c r="J65" s="17">
        <f>SUMIF('PERS-2016'!$D:$D,$A65,'PERS-2016'!$L:$L)</f>
        <v>0</v>
      </c>
      <c r="K65" s="8"/>
      <c r="L65" s="17">
        <f>SUMIF('PERS-2016'!$D:$D,$A65,'PERS-2016'!$M:$M)</f>
        <v>0</v>
      </c>
      <c r="M65" s="8"/>
      <c r="N65" s="17">
        <f>SUMIF('PERS-2016'!$D:$D,$A65,'PERS-2016'!$N:$N)</f>
        <v>3</v>
      </c>
      <c r="O65" s="8"/>
      <c r="P65" s="17">
        <f>SUMIF('PERS-2016'!$D:$D,$A65,'PERS-2016'!$O:$O)</f>
        <v>0</v>
      </c>
      <c r="Q65" s="8"/>
      <c r="R65" s="3">
        <f t="shared" si="0"/>
        <v>0</v>
      </c>
    </row>
    <row r="66" spans="1:18">
      <c r="A66" s="1"/>
      <c r="B66" s="17">
        <f>SUMIF('PERS-2016'!$D:$D,A66,'PERS-2016'!$H:$H)</f>
        <v>0</v>
      </c>
      <c r="C66" s="8"/>
      <c r="D66" s="17">
        <f>SUMIF('PERS-2016'!$D:$D,$A66,'PERS-2016'!$I:$I)</f>
        <v>0</v>
      </c>
      <c r="E66" s="8"/>
      <c r="F66" s="17">
        <f>SUMIF('PERS-2016'!$D:$D,$A66,'PERS-2016'!$J:$J)</f>
        <v>0</v>
      </c>
      <c r="G66" s="8"/>
      <c r="H66" s="17">
        <f>SUMIF('PERS-2016'!$D:$D,$A66,'PERS-2016'!$K:$K)</f>
        <v>0</v>
      </c>
      <c r="I66" s="8"/>
      <c r="J66" s="17">
        <f>SUMIF('PERS-2016'!$D:$D,$A66,'PERS-2016'!$L:$L)</f>
        <v>0</v>
      </c>
      <c r="K66" s="8"/>
      <c r="L66" s="17">
        <f>SUMIF('PERS-2016'!$D:$D,$A66,'PERS-2016'!$M:$M)</f>
        <v>0</v>
      </c>
      <c r="M66" s="8"/>
      <c r="N66" s="17">
        <f>SUMIF('PERS-2016'!$D:$D,$A66,'PERS-2016'!$N:$N)</f>
        <v>0</v>
      </c>
      <c r="O66" s="8"/>
      <c r="P66" s="17">
        <f>SUMIF('PERS-2016'!$D:$D,$A66,'PERS-2016'!$O:$O)</f>
        <v>0</v>
      </c>
      <c r="Q66" s="8"/>
      <c r="R66" s="3">
        <f t="shared" si="0"/>
        <v>0</v>
      </c>
    </row>
    <row r="67" spans="1:18">
      <c r="A67" s="1"/>
      <c r="B67" s="17">
        <f>SUMIF('PERS-2016'!$D:$D,A67,'PERS-2016'!$H:$H)</f>
        <v>0</v>
      </c>
      <c r="C67" s="8"/>
      <c r="D67" s="17">
        <f>SUMIF('PERS-2016'!$D:$D,$A67,'PERS-2016'!$I:$I)</f>
        <v>0</v>
      </c>
      <c r="E67" s="8"/>
      <c r="F67" s="17">
        <f>SUMIF('PERS-2016'!$D:$D,$A67,'PERS-2016'!$J:$J)</f>
        <v>0</v>
      </c>
      <c r="G67" s="8"/>
      <c r="H67" s="17">
        <f>SUMIF('PERS-2016'!$D:$D,$A67,'PERS-2016'!$K:$K)</f>
        <v>0</v>
      </c>
      <c r="I67" s="8"/>
      <c r="J67" s="17">
        <f>SUMIF('PERS-2016'!$D:$D,$A67,'PERS-2016'!$L:$L)</f>
        <v>0</v>
      </c>
      <c r="K67" s="8"/>
      <c r="L67" s="17">
        <f>SUMIF('PERS-2016'!$D:$D,$A67,'PERS-2016'!$M:$M)</f>
        <v>0</v>
      </c>
      <c r="M67" s="8"/>
      <c r="N67" s="17">
        <f>SUMIF('PERS-2016'!$D:$D,$A67,'PERS-2016'!$N:$N)</f>
        <v>0</v>
      </c>
      <c r="O67" s="8"/>
      <c r="P67" s="17">
        <f>SUMIF('PERS-2016'!$D:$D,$A67,'PERS-2016'!$O:$O)</f>
        <v>0</v>
      </c>
      <c r="Q67" s="8"/>
      <c r="R67" s="3">
        <f t="shared" si="0"/>
        <v>0</v>
      </c>
    </row>
    <row r="68" spans="1:18">
      <c r="A68" s="1"/>
      <c r="B68" s="17">
        <f>SUMIF('PERS-2016'!$D:$D,A68,'PERS-2016'!$H:$H)</f>
        <v>0</v>
      </c>
      <c r="C68" s="8"/>
      <c r="D68" s="17">
        <f>SUMIF('PERS-2016'!$D:$D,$A68,'PERS-2016'!$I:$I)</f>
        <v>0</v>
      </c>
      <c r="E68" s="8"/>
      <c r="F68" s="17">
        <f>SUMIF('PERS-2016'!$D:$D,$A68,'PERS-2016'!$J:$J)</f>
        <v>0</v>
      </c>
      <c r="G68" s="8"/>
      <c r="H68" s="17">
        <f>SUMIF('PERS-2016'!$D:$D,$A68,'PERS-2016'!$K:$K)</f>
        <v>0</v>
      </c>
      <c r="I68" s="8"/>
      <c r="J68" s="17">
        <f>SUMIF('PERS-2016'!$D:$D,$A68,'PERS-2016'!$L:$L)</f>
        <v>0</v>
      </c>
      <c r="K68" s="8"/>
      <c r="L68" s="17">
        <f>SUMIF('PERS-2016'!$D:$D,$A68,'PERS-2016'!$M:$M)</f>
        <v>0</v>
      </c>
      <c r="M68" s="8"/>
      <c r="N68" s="17">
        <f>SUMIF('PERS-2016'!$D:$D,$A68,'PERS-2016'!$N:$N)</f>
        <v>0</v>
      </c>
      <c r="O68" s="8"/>
      <c r="P68" s="17">
        <f>SUMIF('PERS-2016'!$D:$D,$A68,'PERS-2016'!$O:$O)</f>
        <v>0</v>
      </c>
      <c r="Q68" s="8"/>
      <c r="R68" s="3">
        <f t="shared" ref="R68:R128" si="1">C68+E68+G68+I68+K68+M68+O68+Q68</f>
        <v>0</v>
      </c>
    </row>
    <row r="69" spans="1:18">
      <c r="A69" s="1"/>
      <c r="B69" s="17">
        <f>SUMIF('PERS-2016'!$D:$D,A69,'PERS-2016'!$H:$H)</f>
        <v>0</v>
      </c>
      <c r="C69" s="8"/>
      <c r="D69" s="17">
        <f>SUMIF('PERS-2016'!$D:$D,$A69,'PERS-2016'!$I:$I)</f>
        <v>0</v>
      </c>
      <c r="E69" s="8"/>
      <c r="F69" s="17">
        <f>SUMIF('PERS-2016'!$D:$D,$A69,'PERS-2016'!$J:$J)</f>
        <v>0</v>
      </c>
      <c r="G69" s="8"/>
      <c r="H69" s="17">
        <f>SUMIF('PERS-2016'!$D:$D,$A69,'PERS-2016'!$K:$K)</f>
        <v>0</v>
      </c>
      <c r="I69" s="8"/>
      <c r="J69" s="17">
        <f>SUMIF('PERS-2016'!$D:$D,$A69,'PERS-2016'!$L:$L)</f>
        <v>0</v>
      </c>
      <c r="K69" s="8"/>
      <c r="L69" s="17">
        <f>SUMIF('PERS-2016'!$D:$D,$A69,'PERS-2016'!$M:$M)</f>
        <v>0</v>
      </c>
      <c r="M69" s="8"/>
      <c r="N69" s="17">
        <f>SUMIF('PERS-2016'!$D:$D,$A69,'PERS-2016'!$N:$N)</f>
        <v>0</v>
      </c>
      <c r="O69" s="8"/>
      <c r="P69" s="17">
        <f>SUMIF('PERS-2016'!$D:$D,$A69,'PERS-2016'!$O:$O)</f>
        <v>0</v>
      </c>
      <c r="Q69" s="8"/>
      <c r="R69" s="3">
        <f t="shared" si="1"/>
        <v>0</v>
      </c>
    </row>
    <row r="70" spans="1:18">
      <c r="A70" s="1"/>
      <c r="B70" s="17">
        <f>SUMIF('PERS-2016'!$D:$D,A70,'PERS-2016'!$H:$H)</f>
        <v>0</v>
      </c>
      <c r="C70" s="8"/>
      <c r="D70" s="17">
        <f>SUMIF('PERS-2016'!$D:$D,$A70,'PERS-2016'!$I:$I)</f>
        <v>0</v>
      </c>
      <c r="E70" s="8"/>
      <c r="F70" s="17">
        <f>SUMIF('PERS-2016'!$D:$D,$A70,'PERS-2016'!$J:$J)</f>
        <v>0</v>
      </c>
      <c r="G70" s="8"/>
      <c r="H70" s="17">
        <f>SUMIF('PERS-2016'!$D:$D,$A70,'PERS-2016'!$K:$K)</f>
        <v>0</v>
      </c>
      <c r="I70" s="8"/>
      <c r="J70" s="17">
        <f>SUMIF('PERS-2016'!$D:$D,$A70,'PERS-2016'!$L:$L)</f>
        <v>0</v>
      </c>
      <c r="K70" s="8"/>
      <c r="L70" s="17">
        <f>SUMIF('PERS-2016'!$D:$D,$A70,'PERS-2016'!$M:$M)</f>
        <v>0</v>
      </c>
      <c r="M70" s="8"/>
      <c r="N70" s="17">
        <f>SUMIF('PERS-2016'!$D:$D,$A70,'PERS-2016'!$N:$N)</f>
        <v>0</v>
      </c>
      <c r="O70" s="8"/>
      <c r="P70" s="17">
        <f>SUMIF('PERS-2016'!$D:$D,$A70,'PERS-2016'!$O:$O)</f>
        <v>0</v>
      </c>
      <c r="Q70" s="8"/>
      <c r="R70" s="3">
        <f t="shared" si="1"/>
        <v>0</v>
      </c>
    </row>
    <row r="71" spans="1:18">
      <c r="A71" s="1"/>
      <c r="B71" s="17">
        <f>SUMIF('PERS-2016'!$D:$D,A71,'PERS-2016'!$H:$H)</f>
        <v>0</v>
      </c>
      <c r="C71" s="8"/>
      <c r="D71" s="17">
        <f>SUMIF('PERS-2016'!$D:$D,$A71,'PERS-2016'!$I:$I)</f>
        <v>0</v>
      </c>
      <c r="E71" s="8"/>
      <c r="F71" s="17">
        <f>SUMIF('PERS-2016'!$D:$D,$A71,'PERS-2016'!$J:$J)</f>
        <v>0</v>
      </c>
      <c r="G71" s="8"/>
      <c r="H71" s="17">
        <f>SUMIF('PERS-2016'!$D:$D,$A71,'PERS-2016'!$K:$K)</f>
        <v>0</v>
      </c>
      <c r="I71" s="8"/>
      <c r="J71" s="17">
        <f>SUMIF('PERS-2016'!$D:$D,$A71,'PERS-2016'!$L:$L)</f>
        <v>0</v>
      </c>
      <c r="K71" s="8"/>
      <c r="L71" s="17">
        <f>SUMIF('PERS-2016'!$D:$D,$A71,'PERS-2016'!$M:$M)</f>
        <v>0</v>
      </c>
      <c r="M71" s="8"/>
      <c r="N71" s="17">
        <f>SUMIF('PERS-2016'!$D:$D,$A71,'PERS-2016'!$N:$N)</f>
        <v>0</v>
      </c>
      <c r="O71" s="8"/>
      <c r="P71" s="17">
        <f>SUMIF('PERS-2016'!$D:$D,$A71,'PERS-2016'!$O:$O)</f>
        <v>0</v>
      </c>
      <c r="Q71" s="8"/>
      <c r="R71" s="3">
        <f t="shared" si="1"/>
        <v>0</v>
      </c>
    </row>
    <row r="72" spans="1:18">
      <c r="A72" s="1"/>
      <c r="B72" s="17">
        <f>SUMIF('PERS-2016'!$D:$D,A72,'PERS-2016'!$H:$H)</f>
        <v>0</v>
      </c>
      <c r="C72" s="8"/>
      <c r="D72" s="17">
        <f>SUMIF('PERS-2016'!$D:$D,$A72,'PERS-2016'!$I:$I)</f>
        <v>0</v>
      </c>
      <c r="E72" s="8"/>
      <c r="F72" s="17">
        <f>SUMIF('PERS-2016'!$D:$D,$A72,'PERS-2016'!$J:$J)</f>
        <v>0</v>
      </c>
      <c r="G72" s="8"/>
      <c r="H72" s="17">
        <f>SUMIF('PERS-2016'!$D:$D,$A72,'PERS-2016'!$K:$K)</f>
        <v>0</v>
      </c>
      <c r="I72" s="8"/>
      <c r="J72" s="17">
        <f>SUMIF('PERS-2016'!$D:$D,$A72,'PERS-2016'!$L:$L)</f>
        <v>0</v>
      </c>
      <c r="K72" s="8"/>
      <c r="L72" s="17">
        <f>SUMIF('PERS-2016'!$D:$D,$A72,'PERS-2016'!$M:$M)</f>
        <v>0</v>
      </c>
      <c r="M72" s="8"/>
      <c r="N72" s="17">
        <f>SUMIF('PERS-2016'!$D:$D,$A72,'PERS-2016'!$N:$N)</f>
        <v>0</v>
      </c>
      <c r="O72" s="8"/>
      <c r="P72" s="17">
        <f>SUMIF('PERS-2016'!$D:$D,$A72,'PERS-2016'!$O:$O)</f>
        <v>0</v>
      </c>
      <c r="Q72" s="8"/>
      <c r="R72" s="3">
        <f t="shared" si="1"/>
        <v>0</v>
      </c>
    </row>
    <row r="73" spans="1:18">
      <c r="A73" s="1"/>
      <c r="B73" s="17">
        <f>SUMIF('PERS-2016'!$D:$D,A73,'PERS-2016'!$H:$H)</f>
        <v>0</v>
      </c>
      <c r="C73" s="8"/>
      <c r="D73" s="17">
        <f>SUMIF('PERS-2016'!$D:$D,$A73,'PERS-2016'!$I:$I)</f>
        <v>0</v>
      </c>
      <c r="E73" s="8"/>
      <c r="F73" s="17">
        <f>SUMIF('PERS-2016'!$D:$D,$A73,'PERS-2016'!$J:$J)</f>
        <v>0</v>
      </c>
      <c r="G73" s="8"/>
      <c r="H73" s="17">
        <f>SUMIF('PERS-2016'!$D:$D,$A73,'PERS-2016'!$K:$K)</f>
        <v>0</v>
      </c>
      <c r="I73" s="8"/>
      <c r="J73" s="17">
        <f>SUMIF('PERS-2016'!$D:$D,$A73,'PERS-2016'!$L:$L)</f>
        <v>0</v>
      </c>
      <c r="K73" s="8"/>
      <c r="L73" s="17">
        <f>SUMIF('PERS-2016'!$D:$D,$A73,'PERS-2016'!$M:$M)</f>
        <v>0</v>
      </c>
      <c r="M73" s="8"/>
      <c r="N73" s="17">
        <f>SUMIF('PERS-2016'!$D:$D,$A73,'PERS-2016'!$N:$N)</f>
        <v>0</v>
      </c>
      <c r="O73" s="8"/>
      <c r="P73" s="17">
        <f>SUMIF('PERS-2016'!$D:$D,$A73,'PERS-2016'!$O:$O)</f>
        <v>0</v>
      </c>
      <c r="Q73" s="8"/>
      <c r="R73" s="3">
        <f t="shared" si="1"/>
        <v>0</v>
      </c>
    </row>
    <row r="74" spans="1:18">
      <c r="A74" s="1"/>
      <c r="B74" s="17">
        <f>SUMIF('PERS-2016'!$D:$D,A74,'PERS-2016'!$H:$H)</f>
        <v>0</v>
      </c>
      <c r="C74" s="8"/>
      <c r="D74" s="17">
        <f>SUMIF('PERS-2016'!$D:$D,$A74,'PERS-2016'!$I:$I)</f>
        <v>0</v>
      </c>
      <c r="E74" s="8"/>
      <c r="F74" s="17">
        <f>SUMIF('PERS-2016'!$D:$D,$A74,'PERS-2016'!$J:$J)</f>
        <v>0</v>
      </c>
      <c r="G74" s="8"/>
      <c r="H74" s="17">
        <f>SUMIF('PERS-2016'!$D:$D,$A74,'PERS-2016'!$K:$K)</f>
        <v>0</v>
      </c>
      <c r="I74" s="8"/>
      <c r="J74" s="17">
        <f>SUMIF('PERS-2016'!$D:$D,$A74,'PERS-2016'!$L:$L)</f>
        <v>0</v>
      </c>
      <c r="K74" s="8"/>
      <c r="L74" s="17">
        <f>SUMIF('PERS-2016'!$D:$D,$A74,'PERS-2016'!$M:$M)</f>
        <v>0</v>
      </c>
      <c r="M74" s="8"/>
      <c r="N74" s="17">
        <f>SUMIF('PERS-2016'!$D:$D,$A74,'PERS-2016'!$N:$N)</f>
        <v>0</v>
      </c>
      <c r="O74" s="8"/>
      <c r="P74" s="17">
        <f>SUMIF('PERS-2016'!$D:$D,$A74,'PERS-2016'!$O:$O)</f>
        <v>0</v>
      </c>
      <c r="Q74" s="8"/>
      <c r="R74" s="3">
        <f t="shared" si="1"/>
        <v>0</v>
      </c>
    </row>
    <row r="75" spans="1:18">
      <c r="A75" s="1"/>
      <c r="B75" s="17">
        <f>SUMIF('PERS-2016'!$D:$D,A75,'PERS-2016'!$H:$H)</f>
        <v>0</v>
      </c>
      <c r="C75" s="8"/>
      <c r="D75" s="17">
        <f>SUMIF('PERS-2016'!$D:$D,$A75,'PERS-2016'!$I:$I)</f>
        <v>0</v>
      </c>
      <c r="E75" s="8"/>
      <c r="F75" s="17">
        <f>SUMIF('PERS-2016'!$D:$D,$A75,'PERS-2016'!$J:$J)</f>
        <v>0</v>
      </c>
      <c r="G75" s="8"/>
      <c r="H75" s="17">
        <f>SUMIF('PERS-2016'!$D:$D,$A75,'PERS-2016'!$K:$K)</f>
        <v>0</v>
      </c>
      <c r="I75" s="8"/>
      <c r="J75" s="17">
        <f>SUMIF('PERS-2016'!$D:$D,$A75,'PERS-2016'!$L:$L)</f>
        <v>0</v>
      </c>
      <c r="K75" s="8"/>
      <c r="L75" s="17">
        <f>SUMIF('PERS-2016'!$D:$D,$A75,'PERS-2016'!$M:$M)</f>
        <v>0</v>
      </c>
      <c r="M75" s="8"/>
      <c r="N75" s="17">
        <f>SUMIF('PERS-2016'!$D:$D,$A75,'PERS-2016'!$N:$N)</f>
        <v>0</v>
      </c>
      <c r="O75" s="8"/>
      <c r="P75" s="17">
        <f>SUMIF('PERS-2016'!$D:$D,$A75,'PERS-2016'!$O:$O)</f>
        <v>0</v>
      </c>
      <c r="Q75" s="8"/>
      <c r="R75" s="3">
        <f t="shared" si="1"/>
        <v>0</v>
      </c>
    </row>
    <row r="76" spans="1:18">
      <c r="A76" s="1"/>
      <c r="B76" s="17">
        <f>SUMIF('PERS-2016'!$D:$D,A76,'PERS-2016'!$H:$H)</f>
        <v>0</v>
      </c>
      <c r="C76" s="8"/>
      <c r="D76" s="17">
        <f>SUMIF('PERS-2016'!$D:$D,$A76,'PERS-2016'!$I:$I)</f>
        <v>0</v>
      </c>
      <c r="E76" s="8"/>
      <c r="F76" s="17">
        <f>SUMIF('PERS-2016'!$D:$D,$A76,'PERS-2016'!$J:$J)</f>
        <v>0</v>
      </c>
      <c r="G76" s="8"/>
      <c r="H76" s="17">
        <f>SUMIF('PERS-2016'!$D:$D,$A76,'PERS-2016'!$K:$K)</f>
        <v>0</v>
      </c>
      <c r="I76" s="8"/>
      <c r="J76" s="17">
        <f>SUMIF('PERS-2016'!$D:$D,$A76,'PERS-2016'!$L:$L)</f>
        <v>0</v>
      </c>
      <c r="K76" s="8"/>
      <c r="L76" s="17">
        <f>SUMIF('PERS-2016'!$D:$D,$A76,'PERS-2016'!$M:$M)</f>
        <v>0</v>
      </c>
      <c r="M76" s="8"/>
      <c r="N76" s="17">
        <f>SUMIF('PERS-2016'!$D:$D,$A76,'PERS-2016'!$N:$N)</f>
        <v>0</v>
      </c>
      <c r="O76" s="8"/>
      <c r="P76" s="17">
        <f>SUMIF('PERS-2016'!$D:$D,$A76,'PERS-2016'!$O:$O)</f>
        <v>0</v>
      </c>
      <c r="Q76" s="8"/>
      <c r="R76" s="3">
        <f t="shared" si="1"/>
        <v>0</v>
      </c>
    </row>
    <row r="77" spans="1:18">
      <c r="A77" s="1"/>
      <c r="B77" s="17">
        <f>SUMIF('PERS-2016'!$D:$D,A77,'PERS-2016'!$H:$H)</f>
        <v>0</v>
      </c>
      <c r="C77" s="8"/>
      <c r="D77" s="17">
        <f>SUMIF('PERS-2016'!$D:$D,$A77,'PERS-2016'!$I:$I)</f>
        <v>0</v>
      </c>
      <c r="E77" s="8"/>
      <c r="F77" s="17">
        <f>SUMIF('PERS-2016'!$D:$D,$A77,'PERS-2016'!$J:$J)</f>
        <v>0</v>
      </c>
      <c r="G77" s="8"/>
      <c r="H77" s="17">
        <f>SUMIF('PERS-2016'!$D:$D,$A77,'PERS-2016'!$K:$K)</f>
        <v>0</v>
      </c>
      <c r="I77" s="8"/>
      <c r="J77" s="17">
        <f>SUMIF('PERS-2016'!$D:$D,$A77,'PERS-2016'!$L:$L)</f>
        <v>0</v>
      </c>
      <c r="K77" s="8"/>
      <c r="L77" s="17">
        <f>SUMIF('PERS-2016'!$D:$D,$A77,'PERS-2016'!$M:$M)</f>
        <v>0</v>
      </c>
      <c r="M77" s="8"/>
      <c r="N77" s="17">
        <f>SUMIF('PERS-2016'!$D:$D,$A77,'PERS-2016'!$N:$N)</f>
        <v>0</v>
      </c>
      <c r="O77" s="8"/>
      <c r="P77" s="17">
        <f>SUMIF('PERS-2016'!$D:$D,$A77,'PERS-2016'!$O:$O)</f>
        <v>0</v>
      </c>
      <c r="Q77" s="8"/>
      <c r="R77" s="3">
        <f t="shared" si="1"/>
        <v>0</v>
      </c>
    </row>
    <row r="78" spans="1:18">
      <c r="A78" s="1"/>
      <c r="B78" s="17">
        <f>SUMIF('PERS-2016'!$D:$D,A78,'PERS-2016'!$H:$H)</f>
        <v>0</v>
      </c>
      <c r="C78" s="8"/>
      <c r="D78" s="17">
        <f>SUMIF('PERS-2016'!$D:$D,$A78,'PERS-2016'!$I:$I)</f>
        <v>0</v>
      </c>
      <c r="E78" s="8"/>
      <c r="F78" s="17">
        <f>SUMIF('PERS-2016'!$D:$D,$A78,'PERS-2016'!$J:$J)</f>
        <v>0</v>
      </c>
      <c r="G78" s="8"/>
      <c r="H78" s="17">
        <f>SUMIF('PERS-2016'!$D:$D,$A78,'PERS-2016'!$K:$K)</f>
        <v>0</v>
      </c>
      <c r="I78" s="8"/>
      <c r="J78" s="17">
        <f>SUMIF('PERS-2016'!$D:$D,$A78,'PERS-2016'!$L:$L)</f>
        <v>0</v>
      </c>
      <c r="K78" s="8"/>
      <c r="L78" s="17">
        <f>SUMIF('PERS-2016'!$D:$D,$A78,'PERS-2016'!$M:$M)</f>
        <v>0</v>
      </c>
      <c r="M78" s="8"/>
      <c r="N78" s="17">
        <f>SUMIF('PERS-2016'!$D:$D,$A78,'PERS-2016'!$N:$N)</f>
        <v>0</v>
      </c>
      <c r="O78" s="8"/>
      <c r="P78" s="17">
        <f>SUMIF('PERS-2016'!$D:$D,$A78,'PERS-2016'!$O:$O)</f>
        <v>0</v>
      </c>
      <c r="Q78" s="8"/>
      <c r="R78" s="3">
        <f t="shared" si="1"/>
        <v>0</v>
      </c>
    </row>
    <row r="79" spans="1:18">
      <c r="A79" s="1"/>
      <c r="B79" s="17">
        <f>SUMIF('PERS-2016'!$D:$D,A79,'PERS-2016'!$H:$H)</f>
        <v>0</v>
      </c>
      <c r="C79" s="8"/>
      <c r="D79" s="17">
        <f>SUMIF('PERS-2016'!$D:$D,$A79,'PERS-2016'!$I:$I)</f>
        <v>0</v>
      </c>
      <c r="E79" s="8"/>
      <c r="F79" s="17">
        <f>SUMIF('PERS-2016'!$D:$D,$A79,'PERS-2016'!$J:$J)</f>
        <v>0</v>
      </c>
      <c r="G79" s="8"/>
      <c r="H79" s="17">
        <f>SUMIF('PERS-2016'!$D:$D,$A79,'PERS-2016'!$K:$K)</f>
        <v>0</v>
      </c>
      <c r="I79" s="8"/>
      <c r="J79" s="17">
        <f>SUMIF('PERS-2016'!$D:$D,$A79,'PERS-2016'!$L:$L)</f>
        <v>0</v>
      </c>
      <c r="K79" s="8"/>
      <c r="L79" s="17">
        <f>SUMIF('PERS-2016'!$D:$D,$A79,'PERS-2016'!$M:$M)</f>
        <v>0</v>
      </c>
      <c r="M79" s="8"/>
      <c r="N79" s="17">
        <f>SUMIF('PERS-2016'!$D:$D,$A79,'PERS-2016'!$N:$N)</f>
        <v>0</v>
      </c>
      <c r="O79" s="8"/>
      <c r="P79" s="17">
        <f>SUMIF('PERS-2016'!$D:$D,$A79,'PERS-2016'!$O:$O)</f>
        <v>0</v>
      </c>
      <c r="Q79" s="8"/>
      <c r="R79" s="3">
        <f t="shared" si="1"/>
        <v>0</v>
      </c>
    </row>
    <row r="80" spans="1:18">
      <c r="A80" s="1"/>
      <c r="B80" s="17">
        <f>SUMIF('PERS-2016'!$D:$D,A80,'PERS-2016'!$H:$H)</f>
        <v>0</v>
      </c>
      <c r="C80" s="8"/>
      <c r="D80" s="17">
        <f>SUMIF('PERS-2016'!$D:$D,$A80,'PERS-2016'!$I:$I)</f>
        <v>0</v>
      </c>
      <c r="E80" s="8"/>
      <c r="F80" s="17">
        <f>SUMIF('PERS-2016'!$D:$D,$A80,'PERS-2016'!$J:$J)</f>
        <v>0</v>
      </c>
      <c r="G80" s="8"/>
      <c r="H80" s="17">
        <f>SUMIF('PERS-2016'!$D:$D,$A80,'PERS-2016'!$K:$K)</f>
        <v>0</v>
      </c>
      <c r="I80" s="8"/>
      <c r="J80" s="17">
        <f>SUMIF('PERS-2016'!$D:$D,$A80,'PERS-2016'!$L:$L)</f>
        <v>0</v>
      </c>
      <c r="K80" s="8"/>
      <c r="L80" s="17">
        <f>SUMIF('PERS-2016'!$D:$D,$A80,'PERS-2016'!$M:$M)</f>
        <v>0</v>
      </c>
      <c r="M80" s="8"/>
      <c r="N80" s="17">
        <f>SUMIF('PERS-2016'!$D:$D,$A80,'PERS-2016'!$N:$N)</f>
        <v>0</v>
      </c>
      <c r="O80" s="8"/>
      <c r="P80" s="17">
        <f>SUMIF('PERS-2016'!$D:$D,$A80,'PERS-2016'!$O:$O)</f>
        <v>0</v>
      </c>
      <c r="Q80" s="8"/>
      <c r="R80" s="3">
        <f t="shared" si="1"/>
        <v>0</v>
      </c>
    </row>
    <row r="81" spans="1:18">
      <c r="A81" s="1"/>
      <c r="B81" s="17">
        <f>SUMIF('PERS-2016'!$D:$D,A81,'PERS-2016'!$H:$H)</f>
        <v>0</v>
      </c>
      <c r="C81" s="8"/>
      <c r="D81" s="17">
        <f>SUMIF('PERS-2016'!$D:$D,$A81,'PERS-2016'!$I:$I)</f>
        <v>0</v>
      </c>
      <c r="E81" s="8"/>
      <c r="F81" s="17">
        <f>SUMIF('PERS-2016'!$D:$D,$A81,'PERS-2016'!$J:$J)</f>
        <v>0</v>
      </c>
      <c r="G81" s="8"/>
      <c r="H81" s="17">
        <f>SUMIF('PERS-2016'!$D:$D,$A81,'PERS-2016'!$K:$K)</f>
        <v>0</v>
      </c>
      <c r="I81" s="8"/>
      <c r="J81" s="17">
        <f>SUMIF('PERS-2016'!$D:$D,$A81,'PERS-2016'!$L:$L)</f>
        <v>0</v>
      </c>
      <c r="K81" s="8"/>
      <c r="L81" s="17">
        <f>SUMIF('PERS-2016'!$D:$D,$A81,'PERS-2016'!$M:$M)</f>
        <v>0</v>
      </c>
      <c r="M81" s="8"/>
      <c r="N81" s="17">
        <f>SUMIF('PERS-2016'!$D:$D,$A81,'PERS-2016'!$N:$N)</f>
        <v>0</v>
      </c>
      <c r="O81" s="8"/>
      <c r="P81" s="17">
        <f>SUMIF('PERS-2016'!$D:$D,$A81,'PERS-2016'!$O:$O)</f>
        <v>0</v>
      </c>
      <c r="Q81" s="8"/>
      <c r="R81" s="3">
        <f t="shared" si="1"/>
        <v>0</v>
      </c>
    </row>
    <row r="82" spans="1:18">
      <c r="A82" s="1"/>
      <c r="B82" s="17">
        <f>SUMIF('PERS-2016'!$D:$D,A82,'PERS-2016'!$H:$H)</f>
        <v>0</v>
      </c>
      <c r="C82" s="8"/>
      <c r="D82" s="17">
        <f>SUMIF('PERS-2016'!$D:$D,$A82,'PERS-2016'!$I:$I)</f>
        <v>0</v>
      </c>
      <c r="E82" s="8"/>
      <c r="F82" s="17">
        <f>SUMIF('PERS-2016'!$D:$D,$A82,'PERS-2016'!$J:$J)</f>
        <v>0</v>
      </c>
      <c r="G82" s="8"/>
      <c r="H82" s="17">
        <f>SUMIF('PERS-2016'!$D:$D,$A82,'PERS-2016'!$K:$K)</f>
        <v>0</v>
      </c>
      <c r="I82" s="8"/>
      <c r="J82" s="17">
        <f>SUMIF('PERS-2016'!$D:$D,$A82,'PERS-2016'!$L:$L)</f>
        <v>0</v>
      </c>
      <c r="K82" s="8"/>
      <c r="L82" s="17">
        <f>SUMIF('PERS-2016'!$D:$D,$A82,'PERS-2016'!$M:$M)</f>
        <v>0</v>
      </c>
      <c r="M82" s="8"/>
      <c r="N82" s="17">
        <f>SUMIF('PERS-2016'!$D:$D,$A82,'PERS-2016'!$N:$N)</f>
        <v>0</v>
      </c>
      <c r="O82" s="8"/>
      <c r="P82" s="17">
        <f>SUMIF('PERS-2016'!$D:$D,$A82,'PERS-2016'!$O:$O)</f>
        <v>0</v>
      </c>
      <c r="Q82" s="8"/>
      <c r="R82" s="3">
        <f t="shared" si="1"/>
        <v>0</v>
      </c>
    </row>
    <row r="83" spans="1:18">
      <c r="A83" s="1"/>
      <c r="B83" s="17">
        <f>SUMIF('PERS-2016'!$D:$D,A83,'PERS-2016'!$H:$H)</f>
        <v>0</v>
      </c>
      <c r="C83" s="8"/>
      <c r="D83" s="17">
        <f>SUMIF('PERS-2016'!$D:$D,$A83,'PERS-2016'!$I:$I)</f>
        <v>0</v>
      </c>
      <c r="E83" s="8"/>
      <c r="F83" s="17">
        <f>SUMIF('PERS-2016'!$D:$D,$A83,'PERS-2016'!$J:$J)</f>
        <v>0</v>
      </c>
      <c r="G83" s="8"/>
      <c r="H83" s="17">
        <f>SUMIF('PERS-2016'!$D:$D,$A83,'PERS-2016'!$K:$K)</f>
        <v>0</v>
      </c>
      <c r="I83" s="8"/>
      <c r="J83" s="17">
        <f>SUMIF('PERS-2016'!$D:$D,$A83,'PERS-2016'!$L:$L)</f>
        <v>0</v>
      </c>
      <c r="K83" s="8"/>
      <c r="L83" s="17">
        <f>SUMIF('PERS-2016'!$D:$D,$A83,'PERS-2016'!$M:$M)</f>
        <v>0</v>
      </c>
      <c r="M83" s="8"/>
      <c r="N83" s="17">
        <f>SUMIF('PERS-2016'!$D:$D,$A83,'PERS-2016'!$N:$N)</f>
        <v>0</v>
      </c>
      <c r="O83" s="8"/>
      <c r="P83" s="17">
        <f>SUMIF('PERS-2016'!$D:$D,$A83,'PERS-2016'!$O:$O)</f>
        <v>0</v>
      </c>
      <c r="Q83" s="8"/>
      <c r="R83" s="3">
        <f t="shared" si="1"/>
        <v>0</v>
      </c>
    </row>
    <row r="84" spans="1:18">
      <c r="A84" s="1"/>
      <c r="B84" s="17">
        <f>SUMIF('PERS-2016'!$D:$D,A84,'PERS-2016'!$H:$H)</f>
        <v>0</v>
      </c>
      <c r="C84" s="8"/>
      <c r="D84" s="17">
        <f>SUMIF('PERS-2016'!$D:$D,$A84,'PERS-2016'!$I:$I)</f>
        <v>0</v>
      </c>
      <c r="E84" s="8"/>
      <c r="F84" s="17">
        <f>SUMIF('PERS-2016'!$D:$D,$A84,'PERS-2016'!$J:$J)</f>
        <v>0</v>
      </c>
      <c r="G84" s="8"/>
      <c r="H84" s="17">
        <f>SUMIF('PERS-2016'!$D:$D,$A84,'PERS-2016'!$K:$K)</f>
        <v>0</v>
      </c>
      <c r="I84" s="8"/>
      <c r="J84" s="17">
        <f>SUMIF('PERS-2016'!$D:$D,$A84,'PERS-2016'!$L:$L)</f>
        <v>0</v>
      </c>
      <c r="K84" s="8"/>
      <c r="L84" s="17">
        <f>SUMIF('PERS-2016'!$D:$D,$A84,'PERS-2016'!$M:$M)</f>
        <v>0</v>
      </c>
      <c r="M84" s="8"/>
      <c r="N84" s="17">
        <f>SUMIF('PERS-2016'!$D:$D,$A84,'PERS-2016'!$N:$N)</f>
        <v>0</v>
      </c>
      <c r="O84" s="8"/>
      <c r="P84" s="17">
        <f>SUMIF('PERS-2016'!$D:$D,$A84,'PERS-2016'!$O:$O)</f>
        <v>0</v>
      </c>
      <c r="Q84" s="8"/>
      <c r="R84" s="3">
        <f t="shared" si="1"/>
        <v>0</v>
      </c>
    </row>
    <row r="85" spans="1:18">
      <c r="A85" s="1"/>
      <c r="B85" s="17">
        <f>SUMIF('PERS-2016'!$D:$D,A85,'PERS-2016'!$H:$H)</f>
        <v>0</v>
      </c>
      <c r="C85" s="8"/>
      <c r="D85" s="17">
        <f>SUMIF('PERS-2016'!$D:$D,$A85,'PERS-2016'!$I:$I)</f>
        <v>0</v>
      </c>
      <c r="E85" s="8"/>
      <c r="F85" s="17">
        <f>SUMIF('PERS-2016'!$D:$D,$A85,'PERS-2016'!$J:$J)</f>
        <v>0</v>
      </c>
      <c r="G85" s="8"/>
      <c r="H85" s="17">
        <f>SUMIF('PERS-2016'!$D:$D,$A85,'PERS-2016'!$K:$K)</f>
        <v>0</v>
      </c>
      <c r="I85" s="8"/>
      <c r="J85" s="17">
        <f>SUMIF('PERS-2016'!$D:$D,$A85,'PERS-2016'!$L:$L)</f>
        <v>0</v>
      </c>
      <c r="K85" s="8"/>
      <c r="L85" s="17">
        <f>SUMIF('PERS-2016'!$D:$D,$A85,'PERS-2016'!$M:$M)</f>
        <v>0</v>
      </c>
      <c r="M85" s="8"/>
      <c r="N85" s="17">
        <f>SUMIF('PERS-2016'!$D:$D,$A85,'PERS-2016'!$N:$N)</f>
        <v>0</v>
      </c>
      <c r="O85" s="8"/>
      <c r="P85" s="17">
        <f>SUMIF('PERS-2016'!$D:$D,$A85,'PERS-2016'!$O:$O)</f>
        <v>0</v>
      </c>
      <c r="Q85" s="8"/>
      <c r="R85" s="3">
        <f t="shared" si="1"/>
        <v>0</v>
      </c>
    </row>
    <row r="86" spans="1:18">
      <c r="A86" s="1"/>
      <c r="B86" s="17">
        <f>SUMIF('PERS-2016'!$D:$D,A86,'PERS-2016'!$H:$H)</f>
        <v>0</v>
      </c>
      <c r="C86" s="8"/>
      <c r="D86" s="17">
        <f>SUMIF('PERS-2016'!$D:$D,$A86,'PERS-2016'!$I:$I)</f>
        <v>0</v>
      </c>
      <c r="E86" s="8"/>
      <c r="F86" s="17">
        <f>SUMIF('PERS-2016'!$D:$D,$A86,'PERS-2016'!$J:$J)</f>
        <v>0</v>
      </c>
      <c r="G86" s="8"/>
      <c r="H86" s="17">
        <f>SUMIF('PERS-2016'!$D:$D,$A86,'PERS-2016'!$K:$K)</f>
        <v>0</v>
      </c>
      <c r="I86" s="8"/>
      <c r="J86" s="17">
        <f>SUMIF('PERS-2016'!$D:$D,$A86,'PERS-2016'!$L:$L)</f>
        <v>0</v>
      </c>
      <c r="K86" s="8"/>
      <c r="L86" s="17">
        <f>SUMIF('PERS-2016'!$D:$D,$A86,'PERS-2016'!$M:$M)</f>
        <v>0</v>
      </c>
      <c r="M86" s="8"/>
      <c r="N86" s="17">
        <f>SUMIF('PERS-2016'!$D:$D,$A86,'PERS-2016'!$N:$N)</f>
        <v>0</v>
      </c>
      <c r="O86" s="8"/>
      <c r="P86" s="17">
        <f>SUMIF('PERS-2016'!$D:$D,$A86,'PERS-2016'!$O:$O)</f>
        <v>0</v>
      </c>
      <c r="Q86" s="8"/>
      <c r="R86" s="3">
        <f t="shared" si="1"/>
        <v>0</v>
      </c>
    </row>
    <row r="87" spans="1:18">
      <c r="A87" s="1"/>
      <c r="B87" s="17">
        <f>SUMIF('PERS-2016'!$D:$D,A87,'PERS-2016'!$H:$H)</f>
        <v>0</v>
      </c>
      <c r="C87" s="8"/>
      <c r="D87" s="17">
        <f>SUMIF('PERS-2016'!$D:$D,$A87,'PERS-2016'!$I:$I)</f>
        <v>0</v>
      </c>
      <c r="E87" s="8"/>
      <c r="F87" s="17">
        <f>SUMIF('PERS-2016'!$D:$D,$A87,'PERS-2016'!$J:$J)</f>
        <v>0</v>
      </c>
      <c r="G87" s="8"/>
      <c r="H87" s="17">
        <f>SUMIF('PERS-2016'!$D:$D,$A87,'PERS-2016'!$K:$K)</f>
        <v>0</v>
      </c>
      <c r="I87" s="8"/>
      <c r="J87" s="17">
        <f>SUMIF('PERS-2016'!$D:$D,$A87,'PERS-2016'!$L:$L)</f>
        <v>0</v>
      </c>
      <c r="K87" s="8"/>
      <c r="L87" s="17">
        <f>SUMIF('PERS-2016'!$D:$D,$A87,'PERS-2016'!$M:$M)</f>
        <v>0</v>
      </c>
      <c r="M87" s="8"/>
      <c r="N87" s="17">
        <f>SUMIF('PERS-2016'!$D:$D,$A87,'PERS-2016'!$N:$N)</f>
        <v>0</v>
      </c>
      <c r="O87" s="8"/>
      <c r="P87" s="17">
        <f>SUMIF('PERS-2016'!$D:$D,$A87,'PERS-2016'!$O:$O)</f>
        <v>0</v>
      </c>
      <c r="Q87" s="8"/>
      <c r="R87" s="3">
        <f t="shared" si="1"/>
        <v>0</v>
      </c>
    </row>
    <row r="88" spans="1:18">
      <c r="A88" s="1"/>
      <c r="B88" s="17">
        <f>SUMIF('PERS-2016'!$D:$D,A88,'PERS-2016'!$H:$H)</f>
        <v>0</v>
      </c>
      <c r="C88" s="8"/>
      <c r="D88" s="17">
        <f>SUMIF('PERS-2016'!$D:$D,$A88,'PERS-2016'!$I:$I)</f>
        <v>0</v>
      </c>
      <c r="E88" s="8"/>
      <c r="F88" s="17">
        <f>SUMIF('PERS-2016'!$D:$D,$A88,'PERS-2016'!$J:$J)</f>
        <v>0</v>
      </c>
      <c r="G88" s="8"/>
      <c r="H88" s="17">
        <f>SUMIF('PERS-2016'!$D:$D,$A88,'PERS-2016'!$K:$K)</f>
        <v>0</v>
      </c>
      <c r="I88" s="8"/>
      <c r="J88" s="17">
        <f>SUMIF('PERS-2016'!$D:$D,$A88,'PERS-2016'!$L:$L)</f>
        <v>0</v>
      </c>
      <c r="K88" s="8"/>
      <c r="L88" s="17">
        <f>SUMIF('PERS-2016'!$D:$D,$A88,'PERS-2016'!$M:$M)</f>
        <v>0</v>
      </c>
      <c r="M88" s="8"/>
      <c r="N88" s="17">
        <f>SUMIF('PERS-2016'!$D:$D,$A88,'PERS-2016'!$N:$N)</f>
        <v>0</v>
      </c>
      <c r="O88" s="8"/>
      <c r="P88" s="17">
        <f>SUMIF('PERS-2016'!$D:$D,$A88,'PERS-2016'!$O:$O)</f>
        <v>0</v>
      </c>
      <c r="Q88" s="8"/>
      <c r="R88" s="3">
        <f t="shared" si="1"/>
        <v>0</v>
      </c>
    </row>
    <row r="89" spans="1:18">
      <c r="A89" s="1"/>
      <c r="B89" s="17">
        <f>SUMIF('PERS-2016'!$D:$D,A89,'PERS-2016'!$H:$H)</f>
        <v>0</v>
      </c>
      <c r="C89" s="8"/>
      <c r="D89" s="17">
        <f>SUMIF('PERS-2016'!$D:$D,$A89,'PERS-2016'!$I:$I)</f>
        <v>0</v>
      </c>
      <c r="E89" s="8"/>
      <c r="F89" s="17">
        <f>SUMIF('PERS-2016'!$D:$D,$A89,'PERS-2016'!$J:$J)</f>
        <v>0</v>
      </c>
      <c r="G89" s="8"/>
      <c r="H89" s="17">
        <f>SUMIF('PERS-2016'!$D:$D,$A89,'PERS-2016'!$K:$K)</f>
        <v>0</v>
      </c>
      <c r="I89" s="8"/>
      <c r="J89" s="17">
        <f>SUMIF('PERS-2016'!$D:$D,$A89,'PERS-2016'!$L:$L)</f>
        <v>0</v>
      </c>
      <c r="K89" s="8"/>
      <c r="L89" s="17">
        <f>SUMIF('PERS-2016'!$D:$D,$A89,'PERS-2016'!$M:$M)</f>
        <v>0</v>
      </c>
      <c r="M89" s="8"/>
      <c r="N89" s="17">
        <f>SUMIF('PERS-2016'!$D:$D,$A89,'PERS-2016'!$N:$N)</f>
        <v>0</v>
      </c>
      <c r="O89" s="8"/>
      <c r="P89" s="17">
        <f>SUMIF('PERS-2016'!$D:$D,$A89,'PERS-2016'!$O:$O)</f>
        <v>0</v>
      </c>
      <c r="Q89" s="8"/>
      <c r="R89" s="3">
        <f t="shared" si="1"/>
        <v>0</v>
      </c>
    </row>
    <row r="90" spans="1:18">
      <c r="A90" s="1"/>
      <c r="B90" s="17">
        <f>SUMIF('PERS-2016'!$D:$D,A90,'PERS-2016'!$H:$H)</f>
        <v>0</v>
      </c>
      <c r="C90" s="8"/>
      <c r="D90" s="17">
        <f>SUMIF('PERS-2016'!$D:$D,$A90,'PERS-2016'!$I:$I)</f>
        <v>0</v>
      </c>
      <c r="E90" s="8"/>
      <c r="F90" s="17">
        <f>SUMIF('PERS-2016'!$D:$D,$A90,'PERS-2016'!$J:$J)</f>
        <v>0</v>
      </c>
      <c r="G90" s="8"/>
      <c r="H90" s="17">
        <f>SUMIF('PERS-2016'!$D:$D,$A90,'PERS-2016'!$K:$K)</f>
        <v>0</v>
      </c>
      <c r="I90" s="8"/>
      <c r="J90" s="17">
        <f>SUMIF('PERS-2016'!$D:$D,$A90,'PERS-2016'!$L:$L)</f>
        <v>0</v>
      </c>
      <c r="K90" s="8"/>
      <c r="L90" s="17">
        <f>SUMIF('PERS-2016'!$D:$D,$A90,'PERS-2016'!$M:$M)</f>
        <v>0</v>
      </c>
      <c r="M90" s="8"/>
      <c r="N90" s="17">
        <f>SUMIF('PERS-2016'!$D:$D,$A90,'PERS-2016'!$N:$N)</f>
        <v>0</v>
      </c>
      <c r="O90" s="8"/>
      <c r="P90" s="17">
        <f>SUMIF('PERS-2016'!$D:$D,$A90,'PERS-2016'!$O:$O)</f>
        <v>0</v>
      </c>
      <c r="Q90" s="8"/>
      <c r="R90" s="3">
        <f t="shared" si="1"/>
        <v>0</v>
      </c>
    </row>
    <row r="91" spans="1:18">
      <c r="A91" s="1"/>
      <c r="B91" s="17">
        <f>SUMIF('PERS-2016'!$D:$D,A91,'PERS-2016'!$H:$H)</f>
        <v>0</v>
      </c>
      <c r="C91" s="8"/>
      <c r="D91" s="17">
        <f>SUMIF('PERS-2016'!$D:$D,$A91,'PERS-2016'!$I:$I)</f>
        <v>0</v>
      </c>
      <c r="E91" s="8"/>
      <c r="F91" s="17">
        <f>SUMIF('PERS-2016'!$D:$D,$A91,'PERS-2016'!$J:$J)</f>
        <v>0</v>
      </c>
      <c r="G91" s="8"/>
      <c r="H91" s="17">
        <f>SUMIF('PERS-2016'!$D:$D,$A91,'PERS-2016'!$K:$K)</f>
        <v>0</v>
      </c>
      <c r="I91" s="8"/>
      <c r="J91" s="17">
        <f>SUMIF('PERS-2016'!$D:$D,$A91,'PERS-2016'!$L:$L)</f>
        <v>0</v>
      </c>
      <c r="K91" s="8"/>
      <c r="L91" s="17">
        <f>SUMIF('PERS-2016'!$D:$D,$A91,'PERS-2016'!$M:$M)</f>
        <v>0</v>
      </c>
      <c r="M91" s="8"/>
      <c r="N91" s="17">
        <f>SUMIF('PERS-2016'!$D:$D,$A91,'PERS-2016'!$N:$N)</f>
        <v>0</v>
      </c>
      <c r="O91" s="8"/>
      <c r="P91" s="17">
        <f>SUMIF('PERS-2016'!$D:$D,$A91,'PERS-2016'!$O:$O)</f>
        <v>0</v>
      </c>
      <c r="Q91" s="8"/>
      <c r="R91" s="3">
        <f t="shared" si="1"/>
        <v>0</v>
      </c>
    </row>
    <row r="92" spans="1:18">
      <c r="A92" s="1"/>
      <c r="B92" s="17">
        <f>SUMIF('PERS-2016'!$D:$D,A92,'PERS-2016'!$H:$H)</f>
        <v>0</v>
      </c>
      <c r="C92" s="8"/>
      <c r="D92" s="17">
        <f>SUMIF('PERS-2016'!$D:$D,$A92,'PERS-2016'!$I:$I)</f>
        <v>0</v>
      </c>
      <c r="E92" s="8"/>
      <c r="F92" s="17">
        <f>SUMIF('PERS-2016'!$D:$D,$A92,'PERS-2016'!$J:$J)</f>
        <v>0</v>
      </c>
      <c r="G92" s="8"/>
      <c r="H92" s="17">
        <f>SUMIF('PERS-2016'!$D:$D,$A92,'PERS-2016'!$K:$K)</f>
        <v>0</v>
      </c>
      <c r="I92" s="8"/>
      <c r="J92" s="17">
        <f>SUMIF('PERS-2016'!$D:$D,$A92,'PERS-2016'!$L:$L)</f>
        <v>0</v>
      </c>
      <c r="K92" s="8"/>
      <c r="L92" s="17">
        <f>SUMIF('PERS-2016'!$D:$D,$A92,'PERS-2016'!$M:$M)</f>
        <v>0</v>
      </c>
      <c r="M92" s="8"/>
      <c r="N92" s="17">
        <f>SUMIF('PERS-2016'!$D:$D,$A92,'PERS-2016'!$N:$N)</f>
        <v>0</v>
      </c>
      <c r="O92" s="8"/>
      <c r="P92" s="17">
        <f>SUMIF('PERS-2016'!$D:$D,$A92,'PERS-2016'!$O:$O)</f>
        <v>0</v>
      </c>
      <c r="Q92" s="8"/>
      <c r="R92" s="3">
        <f t="shared" si="1"/>
        <v>0</v>
      </c>
    </row>
    <row r="93" spans="1:18">
      <c r="A93" s="1"/>
      <c r="B93" s="17">
        <f>SUMIF('PERS-2016'!$D:$D,A93,'PERS-2016'!$H:$H)</f>
        <v>0</v>
      </c>
      <c r="C93" s="8"/>
      <c r="D93" s="17">
        <f>SUMIF('PERS-2016'!$D:$D,$A93,'PERS-2016'!$I:$I)</f>
        <v>0</v>
      </c>
      <c r="E93" s="8"/>
      <c r="F93" s="17">
        <f>SUMIF('PERS-2016'!$D:$D,$A93,'PERS-2016'!$J:$J)</f>
        <v>0</v>
      </c>
      <c r="G93" s="8"/>
      <c r="H93" s="17">
        <f>SUMIF('PERS-2016'!$D:$D,$A93,'PERS-2016'!$K:$K)</f>
        <v>0</v>
      </c>
      <c r="I93" s="8"/>
      <c r="J93" s="17">
        <f>SUMIF('PERS-2016'!$D:$D,$A93,'PERS-2016'!$L:$L)</f>
        <v>0</v>
      </c>
      <c r="K93" s="8"/>
      <c r="L93" s="17">
        <f>SUMIF('PERS-2016'!$D:$D,$A93,'PERS-2016'!$M:$M)</f>
        <v>0</v>
      </c>
      <c r="M93" s="8"/>
      <c r="N93" s="17">
        <f>SUMIF('PERS-2016'!$D:$D,$A93,'PERS-2016'!$N:$N)</f>
        <v>0</v>
      </c>
      <c r="O93" s="8"/>
      <c r="P93" s="17">
        <f>SUMIF('PERS-2016'!$D:$D,$A93,'PERS-2016'!$O:$O)</f>
        <v>0</v>
      </c>
      <c r="Q93" s="8"/>
      <c r="R93" s="3">
        <f t="shared" si="1"/>
        <v>0</v>
      </c>
    </row>
    <row r="94" spans="1:18">
      <c r="A94" s="1"/>
      <c r="B94" s="17">
        <f>SUMIF('PERS-2016'!$D:$D,A94,'PERS-2016'!$H:$H)</f>
        <v>0</v>
      </c>
      <c r="C94" s="8"/>
      <c r="D94" s="17">
        <f>SUMIF('PERS-2016'!$D:$D,$A94,'PERS-2016'!$I:$I)</f>
        <v>0</v>
      </c>
      <c r="E94" s="8"/>
      <c r="F94" s="17">
        <f>SUMIF('PERS-2016'!$D:$D,$A94,'PERS-2016'!$J:$J)</f>
        <v>0</v>
      </c>
      <c r="G94" s="8"/>
      <c r="H94" s="17">
        <f>SUMIF('PERS-2016'!$D:$D,$A94,'PERS-2016'!$K:$K)</f>
        <v>0</v>
      </c>
      <c r="I94" s="8"/>
      <c r="J94" s="17">
        <f>SUMIF('PERS-2016'!$D:$D,$A94,'PERS-2016'!$L:$L)</f>
        <v>0</v>
      </c>
      <c r="K94" s="8"/>
      <c r="L94" s="17">
        <f>SUMIF('PERS-2016'!$D:$D,$A94,'PERS-2016'!$M:$M)</f>
        <v>0</v>
      </c>
      <c r="M94" s="8"/>
      <c r="N94" s="17">
        <f>SUMIF('PERS-2016'!$D:$D,$A94,'PERS-2016'!$N:$N)</f>
        <v>0</v>
      </c>
      <c r="O94" s="8"/>
      <c r="P94" s="17">
        <f>SUMIF('PERS-2016'!$D:$D,$A94,'PERS-2016'!$O:$O)</f>
        <v>0</v>
      </c>
      <c r="Q94" s="8"/>
      <c r="R94" s="3">
        <f t="shared" si="1"/>
        <v>0</v>
      </c>
    </row>
    <row r="95" spans="1:18">
      <c r="A95" s="1"/>
      <c r="B95" s="17">
        <f>SUMIF('PERS-2016'!$D:$D,A95,'PERS-2016'!$H:$H)</f>
        <v>0</v>
      </c>
      <c r="C95" s="8"/>
      <c r="D95" s="17">
        <f>SUMIF('PERS-2016'!$D:$D,$A95,'PERS-2016'!$I:$I)</f>
        <v>0</v>
      </c>
      <c r="E95" s="8"/>
      <c r="F95" s="17">
        <f>SUMIF('PERS-2016'!$D:$D,$A95,'PERS-2016'!$J:$J)</f>
        <v>0</v>
      </c>
      <c r="G95" s="8"/>
      <c r="H95" s="17">
        <f>SUMIF('PERS-2016'!$D:$D,$A95,'PERS-2016'!$K:$K)</f>
        <v>0</v>
      </c>
      <c r="I95" s="8"/>
      <c r="J95" s="17">
        <f>SUMIF('PERS-2016'!$D:$D,$A95,'PERS-2016'!$L:$L)</f>
        <v>0</v>
      </c>
      <c r="K95" s="8"/>
      <c r="L95" s="17">
        <f>SUMIF('PERS-2016'!$D:$D,$A95,'PERS-2016'!$M:$M)</f>
        <v>0</v>
      </c>
      <c r="M95" s="8"/>
      <c r="N95" s="17">
        <f>SUMIF('PERS-2016'!$D:$D,$A95,'PERS-2016'!$N:$N)</f>
        <v>0</v>
      </c>
      <c r="O95" s="8"/>
      <c r="P95" s="17">
        <f>SUMIF('PERS-2016'!$D:$D,$A95,'PERS-2016'!$O:$O)</f>
        <v>0</v>
      </c>
      <c r="Q95" s="8"/>
      <c r="R95" s="3">
        <f t="shared" si="1"/>
        <v>0</v>
      </c>
    </row>
    <row r="96" spans="1:18">
      <c r="A96" s="1"/>
      <c r="B96" s="17">
        <f>SUMIF('PERS-2016'!$D:$D,A96,'PERS-2016'!$H:$H)</f>
        <v>0</v>
      </c>
      <c r="C96" s="8"/>
      <c r="D96" s="17">
        <f>SUMIF('PERS-2016'!$D:$D,$A96,'PERS-2016'!$I:$I)</f>
        <v>0</v>
      </c>
      <c r="E96" s="8"/>
      <c r="F96" s="17">
        <f>SUMIF('PERS-2016'!$D:$D,$A96,'PERS-2016'!$J:$J)</f>
        <v>0</v>
      </c>
      <c r="G96" s="8"/>
      <c r="H96" s="17">
        <f>SUMIF('PERS-2016'!$D:$D,$A96,'PERS-2016'!$K:$K)</f>
        <v>0</v>
      </c>
      <c r="I96" s="8"/>
      <c r="J96" s="17">
        <f>SUMIF('PERS-2016'!$D:$D,$A96,'PERS-2016'!$L:$L)</f>
        <v>0</v>
      </c>
      <c r="K96" s="8"/>
      <c r="L96" s="17">
        <f>SUMIF('PERS-2016'!$D:$D,$A96,'PERS-2016'!$M:$M)</f>
        <v>0</v>
      </c>
      <c r="M96" s="8"/>
      <c r="N96" s="17">
        <f>SUMIF('PERS-2016'!$D:$D,$A96,'PERS-2016'!$N:$N)</f>
        <v>0</v>
      </c>
      <c r="O96" s="8"/>
      <c r="P96" s="17">
        <f>SUMIF('PERS-2016'!$D:$D,$A96,'PERS-2016'!$O:$O)</f>
        <v>0</v>
      </c>
      <c r="Q96" s="8"/>
      <c r="R96" s="3">
        <f t="shared" si="1"/>
        <v>0</v>
      </c>
    </row>
    <row r="97" spans="1:18">
      <c r="A97" s="1"/>
      <c r="B97" s="17">
        <f>SUMIF('PERS-2016'!$D:$D,A97,'PERS-2016'!$H:$H)</f>
        <v>0</v>
      </c>
      <c r="C97" s="8"/>
      <c r="D97" s="17">
        <f>SUMIF('PERS-2016'!$D:$D,$A97,'PERS-2016'!$I:$I)</f>
        <v>0</v>
      </c>
      <c r="E97" s="8"/>
      <c r="F97" s="17">
        <f>SUMIF('PERS-2016'!$D:$D,$A97,'PERS-2016'!$J:$J)</f>
        <v>0</v>
      </c>
      <c r="G97" s="8"/>
      <c r="H97" s="17">
        <f>SUMIF('PERS-2016'!$D:$D,$A97,'PERS-2016'!$K:$K)</f>
        <v>0</v>
      </c>
      <c r="I97" s="8"/>
      <c r="J97" s="17">
        <f>SUMIF('PERS-2016'!$D:$D,$A97,'PERS-2016'!$L:$L)</f>
        <v>0</v>
      </c>
      <c r="K97" s="8"/>
      <c r="L97" s="17">
        <f>SUMIF('PERS-2016'!$D:$D,$A97,'PERS-2016'!$M:$M)</f>
        <v>0</v>
      </c>
      <c r="M97" s="8"/>
      <c r="N97" s="17">
        <f>SUMIF('PERS-2016'!$D:$D,$A97,'PERS-2016'!$N:$N)</f>
        <v>0</v>
      </c>
      <c r="O97" s="8"/>
      <c r="P97" s="17">
        <f>SUMIF('PERS-2016'!$D:$D,$A97,'PERS-2016'!$O:$O)</f>
        <v>0</v>
      </c>
      <c r="Q97" s="8"/>
      <c r="R97" s="3">
        <f t="shared" si="1"/>
        <v>0</v>
      </c>
    </row>
    <row r="98" spans="1:18">
      <c r="A98" s="1"/>
      <c r="B98" s="17">
        <f>SUMIF('PERS-2016'!$D:$D,A98,'PERS-2016'!$H:$H)</f>
        <v>0</v>
      </c>
      <c r="C98" s="8"/>
      <c r="D98" s="17">
        <f>SUMIF('PERS-2016'!$D:$D,$A98,'PERS-2016'!$I:$I)</f>
        <v>0</v>
      </c>
      <c r="E98" s="8"/>
      <c r="F98" s="17">
        <f>SUMIF('PERS-2016'!$D:$D,$A98,'PERS-2016'!$J:$J)</f>
        <v>0</v>
      </c>
      <c r="G98" s="8"/>
      <c r="H98" s="17">
        <f>SUMIF('PERS-2016'!$D:$D,$A98,'PERS-2016'!$K:$K)</f>
        <v>0</v>
      </c>
      <c r="I98" s="8"/>
      <c r="J98" s="17">
        <f>SUMIF('PERS-2016'!$D:$D,$A98,'PERS-2016'!$L:$L)</f>
        <v>0</v>
      </c>
      <c r="K98" s="8"/>
      <c r="L98" s="17">
        <f>SUMIF('PERS-2016'!$D:$D,$A98,'PERS-2016'!$M:$M)</f>
        <v>0</v>
      </c>
      <c r="M98" s="8"/>
      <c r="N98" s="17">
        <f>SUMIF('PERS-2016'!$D:$D,$A98,'PERS-2016'!$N:$N)</f>
        <v>0</v>
      </c>
      <c r="O98" s="8"/>
      <c r="P98" s="17">
        <f>SUMIF('PERS-2016'!$D:$D,$A98,'PERS-2016'!$O:$O)</f>
        <v>0</v>
      </c>
      <c r="Q98" s="8"/>
      <c r="R98" s="3">
        <f t="shared" si="1"/>
        <v>0</v>
      </c>
    </row>
    <row r="99" spans="1:18">
      <c r="A99" s="1"/>
      <c r="B99" s="17">
        <f>SUMIF('PERS-2016'!$D:$D,A99,'PERS-2016'!$H:$H)</f>
        <v>0</v>
      </c>
      <c r="C99" s="8"/>
      <c r="D99" s="17">
        <f>SUMIF('PERS-2016'!$D:$D,$A99,'PERS-2016'!$I:$I)</f>
        <v>0</v>
      </c>
      <c r="E99" s="8"/>
      <c r="F99" s="17">
        <f>SUMIF('PERS-2016'!$D:$D,$A99,'PERS-2016'!$J:$J)</f>
        <v>0</v>
      </c>
      <c r="G99" s="8"/>
      <c r="H99" s="17">
        <f>SUMIF('PERS-2016'!$D:$D,$A99,'PERS-2016'!$K:$K)</f>
        <v>0</v>
      </c>
      <c r="I99" s="8"/>
      <c r="J99" s="17">
        <f>SUMIF('PERS-2016'!$D:$D,$A99,'PERS-2016'!$L:$L)</f>
        <v>0</v>
      </c>
      <c r="K99" s="8"/>
      <c r="L99" s="17">
        <f>SUMIF('PERS-2016'!$D:$D,$A99,'PERS-2016'!$M:$M)</f>
        <v>0</v>
      </c>
      <c r="M99" s="8"/>
      <c r="N99" s="17">
        <f>SUMIF('PERS-2016'!$D:$D,$A99,'PERS-2016'!$N:$N)</f>
        <v>0</v>
      </c>
      <c r="O99" s="8"/>
      <c r="P99" s="17">
        <f>SUMIF('PERS-2016'!$D:$D,$A99,'PERS-2016'!$O:$O)</f>
        <v>0</v>
      </c>
      <c r="Q99" s="8"/>
      <c r="R99" s="3">
        <f t="shared" si="1"/>
        <v>0</v>
      </c>
    </row>
    <row r="100" spans="1:18">
      <c r="A100" s="1"/>
      <c r="B100" s="17">
        <f>SUMIF('PERS-2016'!$D:$D,A100,'PERS-2016'!$H:$H)</f>
        <v>0</v>
      </c>
      <c r="C100" s="8"/>
      <c r="D100" s="17">
        <f>SUMIF('PERS-2016'!$D:$D,$A100,'PERS-2016'!$I:$I)</f>
        <v>0</v>
      </c>
      <c r="E100" s="8"/>
      <c r="F100" s="17">
        <f>SUMIF('PERS-2016'!$D:$D,$A100,'PERS-2016'!$J:$J)</f>
        <v>0</v>
      </c>
      <c r="G100" s="8"/>
      <c r="H100" s="17">
        <f>SUMIF('PERS-2016'!$D:$D,$A100,'PERS-2016'!$K:$K)</f>
        <v>0</v>
      </c>
      <c r="I100" s="8"/>
      <c r="J100" s="17">
        <f>SUMIF('PERS-2016'!$D:$D,$A100,'PERS-2016'!$L:$L)</f>
        <v>0</v>
      </c>
      <c r="K100" s="8"/>
      <c r="L100" s="17">
        <f>SUMIF('PERS-2016'!$D:$D,$A100,'PERS-2016'!$M:$M)</f>
        <v>0</v>
      </c>
      <c r="M100" s="8"/>
      <c r="N100" s="17">
        <f>SUMIF('PERS-2016'!$D:$D,$A100,'PERS-2016'!$N:$N)</f>
        <v>0</v>
      </c>
      <c r="O100" s="8"/>
      <c r="P100" s="17">
        <f>SUMIF('PERS-2016'!$D:$D,$A100,'PERS-2016'!$O:$O)</f>
        <v>0</v>
      </c>
      <c r="Q100" s="8"/>
      <c r="R100" s="3">
        <f t="shared" si="1"/>
        <v>0</v>
      </c>
    </row>
    <row r="101" spans="1:18">
      <c r="A101" s="1"/>
      <c r="B101" s="17">
        <f>SUMIF('PERS-2016'!$D:$D,A101,'PERS-2016'!$H:$H)</f>
        <v>0</v>
      </c>
      <c r="C101" s="8"/>
      <c r="D101" s="17">
        <f>SUMIF('PERS-2016'!$D:$D,$A101,'PERS-2016'!$I:$I)</f>
        <v>0</v>
      </c>
      <c r="E101" s="8"/>
      <c r="F101" s="17">
        <f>SUMIF('PERS-2016'!$D:$D,$A101,'PERS-2016'!$J:$J)</f>
        <v>0</v>
      </c>
      <c r="G101" s="8"/>
      <c r="H101" s="17">
        <f>SUMIF('PERS-2016'!$D:$D,$A101,'PERS-2016'!$K:$K)</f>
        <v>0</v>
      </c>
      <c r="I101" s="8"/>
      <c r="J101" s="17">
        <f>SUMIF('PERS-2016'!$D:$D,$A101,'PERS-2016'!$L:$L)</f>
        <v>0</v>
      </c>
      <c r="K101" s="8"/>
      <c r="L101" s="17">
        <f>SUMIF('PERS-2016'!$D:$D,$A101,'PERS-2016'!$M:$M)</f>
        <v>0</v>
      </c>
      <c r="M101" s="8"/>
      <c r="N101" s="17">
        <f>SUMIF('PERS-2016'!$D:$D,$A101,'PERS-2016'!$N:$N)</f>
        <v>0</v>
      </c>
      <c r="O101" s="8"/>
      <c r="P101" s="17">
        <f>SUMIF('PERS-2016'!$D:$D,$A101,'PERS-2016'!$O:$O)</f>
        <v>0</v>
      </c>
      <c r="Q101" s="8"/>
      <c r="R101" s="3">
        <f t="shared" si="1"/>
        <v>0</v>
      </c>
    </row>
    <row r="102" spans="1:18">
      <c r="A102" s="1"/>
      <c r="B102" s="17">
        <f>SUMIF('PERS-2016'!$D:$D,A102,'PERS-2016'!$H:$H)</f>
        <v>0</v>
      </c>
      <c r="C102" s="8"/>
      <c r="D102" s="17">
        <f>SUMIF('PERS-2016'!$D:$D,$A102,'PERS-2016'!$I:$I)</f>
        <v>0</v>
      </c>
      <c r="E102" s="8"/>
      <c r="F102" s="17">
        <f>SUMIF('PERS-2016'!$D:$D,$A102,'PERS-2016'!$J:$J)</f>
        <v>0</v>
      </c>
      <c r="G102" s="8"/>
      <c r="H102" s="17">
        <f>SUMIF('PERS-2016'!$D:$D,$A102,'PERS-2016'!$K:$K)</f>
        <v>0</v>
      </c>
      <c r="I102" s="8"/>
      <c r="J102" s="17">
        <f>SUMIF('PERS-2016'!$D:$D,$A102,'PERS-2016'!$L:$L)</f>
        <v>0</v>
      </c>
      <c r="K102" s="8"/>
      <c r="L102" s="17">
        <f>SUMIF('PERS-2016'!$D:$D,$A102,'PERS-2016'!$M:$M)</f>
        <v>0</v>
      </c>
      <c r="M102" s="8"/>
      <c r="N102" s="17">
        <f>SUMIF('PERS-2016'!$D:$D,$A102,'PERS-2016'!$N:$N)</f>
        <v>0</v>
      </c>
      <c r="O102" s="8"/>
      <c r="P102" s="17">
        <f>SUMIF('PERS-2016'!$D:$D,$A102,'PERS-2016'!$O:$O)</f>
        <v>0</v>
      </c>
      <c r="Q102" s="8"/>
      <c r="R102" s="3">
        <f t="shared" si="1"/>
        <v>0</v>
      </c>
    </row>
    <row r="103" spans="1:18">
      <c r="A103" s="1"/>
      <c r="B103" s="17">
        <f>SUMIF('PERS-2016'!$D:$D,A103,'PERS-2016'!$H:$H)</f>
        <v>0</v>
      </c>
      <c r="C103" s="8"/>
      <c r="D103" s="17">
        <f>SUMIF('PERS-2016'!$D:$D,$A103,'PERS-2016'!$I:$I)</f>
        <v>0</v>
      </c>
      <c r="E103" s="8"/>
      <c r="F103" s="17">
        <f>SUMIF('PERS-2016'!$D:$D,$A103,'PERS-2016'!$J:$J)</f>
        <v>0</v>
      </c>
      <c r="G103" s="8"/>
      <c r="H103" s="17">
        <f>SUMIF('PERS-2016'!$D:$D,$A103,'PERS-2016'!$K:$K)</f>
        <v>0</v>
      </c>
      <c r="I103" s="8"/>
      <c r="J103" s="17">
        <f>SUMIF('PERS-2016'!$D:$D,$A103,'PERS-2016'!$L:$L)</f>
        <v>0</v>
      </c>
      <c r="K103" s="8"/>
      <c r="L103" s="17">
        <f>SUMIF('PERS-2016'!$D:$D,$A103,'PERS-2016'!$M:$M)</f>
        <v>0</v>
      </c>
      <c r="M103" s="8"/>
      <c r="N103" s="17">
        <f>SUMIF('PERS-2016'!$D:$D,$A103,'PERS-2016'!$N:$N)</f>
        <v>0</v>
      </c>
      <c r="O103" s="8"/>
      <c r="P103" s="17">
        <f>SUMIF('PERS-2016'!$D:$D,$A103,'PERS-2016'!$O:$O)</f>
        <v>0</v>
      </c>
      <c r="Q103" s="8"/>
      <c r="R103" s="3">
        <f t="shared" si="1"/>
        <v>0</v>
      </c>
    </row>
    <row r="104" spans="1:18">
      <c r="A104" s="1"/>
      <c r="B104" s="17">
        <f>SUMIF('PERS-2016'!$D:$D,A104,'PERS-2016'!$H:$H)</f>
        <v>0</v>
      </c>
      <c r="C104" s="8"/>
      <c r="D104" s="17">
        <f>SUMIF('PERS-2016'!$D:$D,$A104,'PERS-2016'!$I:$I)</f>
        <v>0</v>
      </c>
      <c r="E104" s="8"/>
      <c r="F104" s="17">
        <f>SUMIF('PERS-2016'!$D:$D,$A104,'PERS-2016'!$J:$J)</f>
        <v>0</v>
      </c>
      <c r="G104" s="8"/>
      <c r="H104" s="17">
        <f>SUMIF('PERS-2016'!$D:$D,$A104,'PERS-2016'!$K:$K)</f>
        <v>0</v>
      </c>
      <c r="I104" s="8"/>
      <c r="J104" s="17">
        <f>SUMIF('PERS-2016'!$D:$D,$A104,'PERS-2016'!$L:$L)</f>
        <v>0</v>
      </c>
      <c r="K104" s="8"/>
      <c r="L104" s="17">
        <f>SUMIF('PERS-2016'!$D:$D,$A104,'PERS-2016'!$M:$M)</f>
        <v>0</v>
      </c>
      <c r="M104" s="8"/>
      <c r="N104" s="17">
        <f>SUMIF('PERS-2016'!$D:$D,$A104,'PERS-2016'!$N:$N)</f>
        <v>0</v>
      </c>
      <c r="O104" s="8"/>
      <c r="P104" s="17">
        <f>SUMIF('PERS-2016'!$D:$D,$A104,'PERS-2016'!$O:$O)</f>
        <v>0</v>
      </c>
      <c r="Q104" s="8"/>
      <c r="R104" s="3">
        <f t="shared" si="1"/>
        <v>0</v>
      </c>
    </row>
    <row r="105" spans="1:18">
      <c r="A105" s="1"/>
      <c r="B105" s="17">
        <f>SUMIF('PERS-2016'!$D:$D,A105,'PERS-2016'!$H:$H)</f>
        <v>0</v>
      </c>
      <c r="C105" s="8"/>
      <c r="D105" s="17">
        <f>SUMIF('PERS-2016'!$D:$D,$A105,'PERS-2016'!$I:$I)</f>
        <v>0</v>
      </c>
      <c r="E105" s="8"/>
      <c r="F105" s="17">
        <f>SUMIF('PERS-2016'!$D:$D,$A105,'PERS-2016'!$J:$J)</f>
        <v>0</v>
      </c>
      <c r="G105" s="8"/>
      <c r="H105" s="17">
        <f>SUMIF('PERS-2016'!$D:$D,$A105,'PERS-2016'!$K:$K)</f>
        <v>0</v>
      </c>
      <c r="I105" s="8"/>
      <c r="J105" s="17">
        <f>SUMIF('PERS-2016'!$D:$D,$A105,'PERS-2016'!$L:$L)</f>
        <v>0</v>
      </c>
      <c r="K105" s="8"/>
      <c r="L105" s="17">
        <f>SUMIF('PERS-2016'!$D:$D,$A105,'PERS-2016'!$M:$M)</f>
        <v>0</v>
      </c>
      <c r="M105" s="8"/>
      <c r="N105" s="17">
        <f>SUMIF('PERS-2016'!$D:$D,$A105,'PERS-2016'!$N:$N)</f>
        <v>0</v>
      </c>
      <c r="O105" s="8"/>
      <c r="P105" s="17">
        <f>SUMIF('PERS-2016'!$D:$D,$A105,'PERS-2016'!$O:$O)</f>
        <v>0</v>
      </c>
      <c r="Q105" s="8"/>
      <c r="R105" s="3">
        <f t="shared" si="1"/>
        <v>0</v>
      </c>
    </row>
    <row r="106" spans="1:18">
      <c r="A106" s="1"/>
      <c r="B106" s="17">
        <f>SUMIF('PERS-2016'!$D:$D,A106,'PERS-2016'!$H:$H)</f>
        <v>0</v>
      </c>
      <c r="C106" s="8"/>
      <c r="D106" s="17">
        <f>SUMIF('PERS-2016'!$D:$D,$A106,'PERS-2016'!$I:$I)</f>
        <v>0</v>
      </c>
      <c r="E106" s="8"/>
      <c r="F106" s="17">
        <f>SUMIF('PERS-2016'!$D:$D,$A106,'PERS-2016'!$J:$J)</f>
        <v>0</v>
      </c>
      <c r="G106" s="8"/>
      <c r="H106" s="17">
        <f>SUMIF('PERS-2016'!$D:$D,$A106,'PERS-2016'!$K:$K)</f>
        <v>0</v>
      </c>
      <c r="I106" s="8"/>
      <c r="J106" s="17">
        <f>SUMIF('PERS-2016'!$D:$D,$A106,'PERS-2016'!$L:$L)</f>
        <v>0</v>
      </c>
      <c r="K106" s="8"/>
      <c r="L106" s="17">
        <f>SUMIF('PERS-2016'!$D:$D,$A106,'PERS-2016'!$M:$M)</f>
        <v>0</v>
      </c>
      <c r="M106" s="8"/>
      <c r="N106" s="17">
        <f>SUMIF('PERS-2016'!$D:$D,$A106,'PERS-2016'!$N:$N)</f>
        <v>0</v>
      </c>
      <c r="O106" s="8"/>
      <c r="P106" s="17">
        <f>SUMIF('PERS-2016'!$D:$D,$A106,'PERS-2016'!$O:$O)</f>
        <v>0</v>
      </c>
      <c r="Q106" s="8"/>
      <c r="R106" s="3">
        <f t="shared" si="1"/>
        <v>0</v>
      </c>
    </row>
    <row r="107" spans="1:18">
      <c r="A107" s="1"/>
      <c r="B107" s="17">
        <f>SUMIF('PERS-2016'!$D:$D,A107,'PERS-2016'!$H:$H)</f>
        <v>0</v>
      </c>
      <c r="C107" s="8"/>
      <c r="D107" s="17">
        <f>SUMIF('PERS-2016'!$D:$D,$A107,'PERS-2016'!$I:$I)</f>
        <v>0</v>
      </c>
      <c r="E107" s="8"/>
      <c r="F107" s="17">
        <f>SUMIF('PERS-2016'!$D:$D,$A107,'PERS-2016'!$J:$J)</f>
        <v>0</v>
      </c>
      <c r="G107" s="8"/>
      <c r="H107" s="17">
        <f>SUMIF('PERS-2016'!$D:$D,$A107,'PERS-2016'!$K:$K)</f>
        <v>0</v>
      </c>
      <c r="I107" s="8"/>
      <c r="J107" s="17">
        <f>SUMIF('PERS-2016'!$D:$D,$A107,'PERS-2016'!$L:$L)</f>
        <v>0</v>
      </c>
      <c r="K107" s="8"/>
      <c r="L107" s="17">
        <f>SUMIF('PERS-2016'!$D:$D,$A107,'PERS-2016'!$M:$M)</f>
        <v>0</v>
      </c>
      <c r="M107" s="8"/>
      <c r="N107" s="17">
        <f>SUMIF('PERS-2016'!$D:$D,$A107,'PERS-2016'!$N:$N)</f>
        <v>0</v>
      </c>
      <c r="O107" s="8"/>
      <c r="P107" s="17">
        <f>SUMIF('PERS-2016'!$D:$D,$A107,'PERS-2016'!$O:$O)</f>
        <v>0</v>
      </c>
      <c r="Q107" s="8"/>
      <c r="R107" s="3">
        <f t="shared" si="1"/>
        <v>0</v>
      </c>
    </row>
    <row r="108" spans="1:18">
      <c r="A108" s="1"/>
      <c r="B108" s="17">
        <f>SUMIF('PERS-2016'!$D:$D,A108,'PERS-2016'!$H:$H)</f>
        <v>0</v>
      </c>
      <c r="C108" s="8"/>
      <c r="D108" s="17">
        <f>SUMIF('PERS-2016'!$D:$D,$A108,'PERS-2016'!$I:$I)</f>
        <v>0</v>
      </c>
      <c r="E108" s="8"/>
      <c r="F108" s="17">
        <f>SUMIF('PERS-2016'!$D:$D,$A108,'PERS-2016'!$J:$J)</f>
        <v>0</v>
      </c>
      <c r="G108" s="8"/>
      <c r="H108" s="17">
        <f>SUMIF('PERS-2016'!$D:$D,$A108,'PERS-2016'!$K:$K)</f>
        <v>0</v>
      </c>
      <c r="I108" s="8"/>
      <c r="J108" s="17">
        <f>SUMIF('PERS-2016'!$D:$D,$A108,'PERS-2016'!$L:$L)</f>
        <v>0</v>
      </c>
      <c r="K108" s="8"/>
      <c r="L108" s="17">
        <f>SUMIF('PERS-2016'!$D:$D,$A108,'PERS-2016'!$M:$M)</f>
        <v>0</v>
      </c>
      <c r="M108" s="8"/>
      <c r="N108" s="17">
        <f>SUMIF('PERS-2016'!$D:$D,$A108,'PERS-2016'!$N:$N)</f>
        <v>0</v>
      </c>
      <c r="O108" s="8"/>
      <c r="P108" s="17">
        <f>SUMIF('PERS-2016'!$D:$D,$A108,'PERS-2016'!$O:$O)</f>
        <v>0</v>
      </c>
      <c r="Q108" s="8"/>
      <c r="R108" s="3">
        <f t="shared" si="1"/>
        <v>0</v>
      </c>
    </row>
    <row r="109" spans="1:18">
      <c r="A109" s="1"/>
      <c r="B109" s="17">
        <f>SUMIF('PERS-2016'!$D:$D,A109,'PERS-2016'!$H:$H)</f>
        <v>0</v>
      </c>
      <c r="C109" s="8"/>
      <c r="D109" s="17">
        <f>SUMIF('PERS-2016'!$D:$D,$A109,'PERS-2016'!$I:$I)</f>
        <v>0</v>
      </c>
      <c r="E109" s="8"/>
      <c r="F109" s="17">
        <f>SUMIF('PERS-2016'!$D:$D,$A109,'PERS-2016'!$J:$J)</f>
        <v>0</v>
      </c>
      <c r="G109" s="8"/>
      <c r="H109" s="17">
        <f>SUMIF('PERS-2016'!$D:$D,$A109,'PERS-2016'!$K:$K)</f>
        <v>0</v>
      </c>
      <c r="I109" s="8"/>
      <c r="J109" s="17">
        <f>SUMIF('PERS-2016'!$D:$D,$A109,'PERS-2016'!$L:$L)</f>
        <v>0</v>
      </c>
      <c r="K109" s="8"/>
      <c r="L109" s="17">
        <f>SUMIF('PERS-2016'!$D:$D,$A109,'PERS-2016'!$M:$M)</f>
        <v>0</v>
      </c>
      <c r="M109" s="8"/>
      <c r="N109" s="17">
        <f>SUMIF('PERS-2016'!$D:$D,$A109,'PERS-2016'!$N:$N)</f>
        <v>0</v>
      </c>
      <c r="O109" s="8"/>
      <c r="P109" s="17">
        <f>SUMIF('PERS-2016'!$D:$D,$A109,'PERS-2016'!$O:$O)</f>
        <v>0</v>
      </c>
      <c r="Q109" s="8"/>
      <c r="R109" s="3">
        <f t="shared" si="1"/>
        <v>0</v>
      </c>
    </row>
    <row r="110" spans="1:18">
      <c r="A110" s="1"/>
      <c r="B110" s="17">
        <f>SUMIF('PERS-2016'!$D:$D,A110,'PERS-2016'!$H:$H)</f>
        <v>0</v>
      </c>
      <c r="C110" s="8"/>
      <c r="D110" s="17">
        <f>SUMIF('PERS-2016'!$D:$D,$A110,'PERS-2016'!$I:$I)</f>
        <v>0</v>
      </c>
      <c r="E110" s="8"/>
      <c r="F110" s="17">
        <f>SUMIF('PERS-2016'!$D:$D,$A110,'PERS-2016'!$J:$J)</f>
        <v>0</v>
      </c>
      <c r="G110" s="8"/>
      <c r="H110" s="17">
        <f>SUMIF('PERS-2016'!$D:$D,$A110,'PERS-2016'!$K:$K)</f>
        <v>0</v>
      </c>
      <c r="I110" s="8"/>
      <c r="J110" s="17">
        <f>SUMIF('PERS-2016'!$D:$D,$A110,'PERS-2016'!$L:$L)</f>
        <v>0</v>
      </c>
      <c r="K110" s="8"/>
      <c r="L110" s="17">
        <f>SUMIF('PERS-2016'!$D:$D,$A110,'PERS-2016'!$M:$M)</f>
        <v>0</v>
      </c>
      <c r="M110" s="8"/>
      <c r="N110" s="17">
        <f>SUMIF('PERS-2016'!$D:$D,$A110,'PERS-2016'!$N:$N)</f>
        <v>0</v>
      </c>
      <c r="O110" s="8"/>
      <c r="P110" s="17">
        <f>SUMIF('PERS-2016'!$D:$D,$A110,'PERS-2016'!$O:$O)</f>
        <v>0</v>
      </c>
      <c r="Q110" s="8"/>
      <c r="R110" s="3">
        <f t="shared" si="1"/>
        <v>0</v>
      </c>
    </row>
    <row r="111" spans="1:18">
      <c r="A111" s="1"/>
      <c r="B111" s="17">
        <f>SUMIF('PERS-2016'!$D:$D,A111,'PERS-2016'!$H:$H)</f>
        <v>0</v>
      </c>
      <c r="C111" s="8"/>
      <c r="D111" s="17">
        <f>SUMIF('PERS-2016'!$D:$D,$A111,'PERS-2016'!$I:$I)</f>
        <v>0</v>
      </c>
      <c r="E111" s="8"/>
      <c r="F111" s="17">
        <f>SUMIF('PERS-2016'!$D:$D,$A111,'PERS-2016'!$J:$J)</f>
        <v>0</v>
      </c>
      <c r="G111" s="8"/>
      <c r="H111" s="17">
        <f>SUMIF('PERS-2016'!$D:$D,$A111,'PERS-2016'!$K:$K)</f>
        <v>0</v>
      </c>
      <c r="I111" s="8"/>
      <c r="J111" s="17">
        <f>SUMIF('PERS-2016'!$D:$D,$A111,'PERS-2016'!$L:$L)</f>
        <v>0</v>
      </c>
      <c r="K111" s="8"/>
      <c r="L111" s="17">
        <f>SUMIF('PERS-2016'!$D:$D,$A111,'PERS-2016'!$M:$M)</f>
        <v>0</v>
      </c>
      <c r="M111" s="8"/>
      <c r="N111" s="17">
        <f>SUMIF('PERS-2016'!$D:$D,$A111,'PERS-2016'!$N:$N)</f>
        <v>0</v>
      </c>
      <c r="O111" s="8"/>
      <c r="P111" s="17">
        <f>SUMIF('PERS-2016'!$D:$D,$A111,'PERS-2016'!$O:$O)</f>
        <v>0</v>
      </c>
      <c r="Q111" s="8"/>
      <c r="R111" s="3">
        <f t="shared" si="1"/>
        <v>0</v>
      </c>
    </row>
    <row r="112" spans="1:18">
      <c r="A112" s="1"/>
      <c r="B112" s="17">
        <f>SUMIF('PERS-2016'!$D:$D,A112,'PERS-2016'!$H:$H)</f>
        <v>0</v>
      </c>
      <c r="C112" s="8"/>
      <c r="D112" s="17">
        <f>SUMIF('PERS-2016'!$D:$D,$A112,'PERS-2016'!$I:$I)</f>
        <v>0</v>
      </c>
      <c r="E112" s="8"/>
      <c r="F112" s="17">
        <f>SUMIF('PERS-2016'!$D:$D,$A112,'PERS-2016'!$J:$J)</f>
        <v>0</v>
      </c>
      <c r="G112" s="8"/>
      <c r="H112" s="17">
        <f>SUMIF('PERS-2016'!$D:$D,$A112,'PERS-2016'!$K:$K)</f>
        <v>0</v>
      </c>
      <c r="I112" s="8"/>
      <c r="J112" s="17">
        <f>SUMIF('PERS-2016'!$D:$D,$A112,'PERS-2016'!$L:$L)</f>
        <v>0</v>
      </c>
      <c r="K112" s="8"/>
      <c r="L112" s="17">
        <f>SUMIF('PERS-2016'!$D:$D,$A112,'PERS-2016'!$M:$M)</f>
        <v>0</v>
      </c>
      <c r="M112" s="8"/>
      <c r="N112" s="17">
        <f>SUMIF('PERS-2016'!$D:$D,$A112,'PERS-2016'!$N:$N)</f>
        <v>0</v>
      </c>
      <c r="O112" s="8"/>
      <c r="P112" s="17">
        <f>SUMIF('PERS-2016'!$D:$D,$A112,'PERS-2016'!$O:$O)</f>
        <v>0</v>
      </c>
      <c r="Q112" s="8"/>
      <c r="R112" s="3">
        <f t="shared" si="1"/>
        <v>0</v>
      </c>
    </row>
    <row r="113" spans="1:18">
      <c r="A113" s="1"/>
      <c r="B113" s="17">
        <f>SUMIF('PERS-2016'!$D:$D,A113,'PERS-2016'!$H:$H)</f>
        <v>0</v>
      </c>
      <c r="C113" s="8"/>
      <c r="D113" s="17">
        <f>SUMIF('PERS-2016'!$D:$D,$A113,'PERS-2016'!$I:$I)</f>
        <v>0</v>
      </c>
      <c r="E113" s="8"/>
      <c r="F113" s="17">
        <f>SUMIF('PERS-2016'!$D:$D,$A113,'PERS-2016'!$J:$J)</f>
        <v>0</v>
      </c>
      <c r="G113" s="8"/>
      <c r="H113" s="17">
        <f>SUMIF('PERS-2016'!$D:$D,$A113,'PERS-2016'!$K:$K)</f>
        <v>0</v>
      </c>
      <c r="I113" s="8"/>
      <c r="J113" s="17">
        <f>SUMIF('PERS-2016'!$D:$D,$A113,'PERS-2016'!$L:$L)</f>
        <v>0</v>
      </c>
      <c r="K113" s="8"/>
      <c r="L113" s="17">
        <f>SUMIF('PERS-2016'!$D:$D,$A113,'PERS-2016'!$M:$M)</f>
        <v>0</v>
      </c>
      <c r="M113" s="8"/>
      <c r="N113" s="17">
        <f>SUMIF('PERS-2016'!$D:$D,$A113,'PERS-2016'!$N:$N)</f>
        <v>0</v>
      </c>
      <c r="O113" s="8"/>
      <c r="P113" s="17">
        <f>SUMIF('PERS-2016'!$D:$D,$A113,'PERS-2016'!$O:$O)</f>
        <v>0</v>
      </c>
      <c r="Q113" s="8"/>
      <c r="R113" s="3">
        <f t="shared" si="1"/>
        <v>0</v>
      </c>
    </row>
    <row r="114" spans="1:18">
      <c r="A114" s="1"/>
      <c r="B114" s="17">
        <f>SUMIF('PERS-2016'!$D:$D,A114,'PERS-2016'!$H:$H)</f>
        <v>0</v>
      </c>
      <c r="C114" s="8"/>
      <c r="D114" s="17">
        <f>SUMIF('PERS-2016'!$D:$D,$A114,'PERS-2016'!$I:$I)</f>
        <v>0</v>
      </c>
      <c r="E114" s="8"/>
      <c r="F114" s="17">
        <f>SUMIF('PERS-2016'!$D:$D,$A114,'PERS-2016'!$J:$J)</f>
        <v>0</v>
      </c>
      <c r="G114" s="8"/>
      <c r="H114" s="17">
        <f>SUMIF('PERS-2016'!$D:$D,$A114,'PERS-2016'!$K:$K)</f>
        <v>0</v>
      </c>
      <c r="I114" s="8"/>
      <c r="J114" s="17">
        <f>SUMIF('PERS-2016'!$D:$D,$A114,'PERS-2016'!$L:$L)</f>
        <v>0</v>
      </c>
      <c r="K114" s="8"/>
      <c r="L114" s="17">
        <f>SUMIF('PERS-2016'!$D:$D,$A114,'PERS-2016'!$M:$M)</f>
        <v>0</v>
      </c>
      <c r="M114" s="8"/>
      <c r="N114" s="17">
        <f>SUMIF('PERS-2016'!$D:$D,$A114,'PERS-2016'!$N:$N)</f>
        <v>0</v>
      </c>
      <c r="O114" s="8"/>
      <c r="P114" s="17">
        <f>SUMIF('PERS-2016'!$D:$D,$A114,'PERS-2016'!$O:$O)</f>
        <v>0</v>
      </c>
      <c r="Q114" s="8"/>
      <c r="R114" s="3">
        <f t="shared" si="1"/>
        <v>0</v>
      </c>
    </row>
    <row r="115" spans="1:18">
      <c r="A115" s="1"/>
      <c r="B115" s="17">
        <f>SUMIF('PERS-2016'!$D:$D,A115,'PERS-2016'!$H:$H)</f>
        <v>0</v>
      </c>
      <c r="C115" s="8"/>
      <c r="D115" s="17">
        <f>SUMIF('PERS-2016'!$D:$D,$A115,'PERS-2016'!$I:$I)</f>
        <v>0</v>
      </c>
      <c r="E115" s="8"/>
      <c r="F115" s="17">
        <f>SUMIF('PERS-2016'!$D:$D,$A115,'PERS-2016'!$J:$J)</f>
        <v>0</v>
      </c>
      <c r="G115" s="8"/>
      <c r="H115" s="17">
        <f>SUMIF('PERS-2016'!$D:$D,$A115,'PERS-2016'!$K:$K)</f>
        <v>0</v>
      </c>
      <c r="I115" s="8"/>
      <c r="J115" s="17">
        <f>SUMIF('PERS-2016'!$D:$D,$A115,'PERS-2016'!$L:$L)</f>
        <v>0</v>
      </c>
      <c r="K115" s="8"/>
      <c r="L115" s="17">
        <f>SUMIF('PERS-2016'!$D:$D,$A115,'PERS-2016'!$M:$M)</f>
        <v>0</v>
      </c>
      <c r="M115" s="8"/>
      <c r="N115" s="17">
        <f>SUMIF('PERS-2016'!$D:$D,$A115,'PERS-2016'!$N:$N)</f>
        <v>0</v>
      </c>
      <c r="O115" s="8"/>
      <c r="P115" s="17">
        <f>SUMIF('PERS-2016'!$D:$D,$A115,'PERS-2016'!$O:$O)</f>
        <v>0</v>
      </c>
      <c r="Q115" s="8"/>
      <c r="R115" s="3">
        <f t="shared" si="1"/>
        <v>0</v>
      </c>
    </row>
    <row r="116" spans="1:18">
      <c r="A116" s="1"/>
      <c r="B116" s="17">
        <f>SUMIF('PERS-2016'!$D:$D,A116,'PERS-2016'!$H:$H)</f>
        <v>0</v>
      </c>
      <c r="C116" s="8"/>
      <c r="D116" s="17">
        <f>SUMIF('PERS-2016'!$D:$D,$A116,'PERS-2016'!$I:$I)</f>
        <v>0</v>
      </c>
      <c r="E116" s="8"/>
      <c r="F116" s="17">
        <f>SUMIF('PERS-2016'!$D:$D,$A116,'PERS-2016'!$J:$J)</f>
        <v>0</v>
      </c>
      <c r="G116" s="8"/>
      <c r="H116" s="17">
        <f>SUMIF('PERS-2016'!$D:$D,$A116,'PERS-2016'!$K:$K)</f>
        <v>0</v>
      </c>
      <c r="I116" s="8"/>
      <c r="J116" s="17">
        <f>SUMIF('PERS-2016'!$D:$D,$A116,'PERS-2016'!$L:$L)</f>
        <v>0</v>
      </c>
      <c r="K116" s="8"/>
      <c r="L116" s="17">
        <f>SUMIF('PERS-2016'!$D:$D,$A116,'PERS-2016'!$M:$M)</f>
        <v>0</v>
      </c>
      <c r="M116" s="8"/>
      <c r="N116" s="17">
        <f>SUMIF('PERS-2016'!$D:$D,$A116,'PERS-2016'!$N:$N)</f>
        <v>0</v>
      </c>
      <c r="O116" s="8"/>
      <c r="P116" s="17">
        <f>SUMIF('PERS-2016'!$D:$D,$A116,'PERS-2016'!$O:$O)</f>
        <v>0</v>
      </c>
      <c r="Q116" s="8"/>
      <c r="R116" s="3">
        <f t="shared" si="1"/>
        <v>0</v>
      </c>
    </row>
    <row r="117" spans="1:18">
      <c r="A117" s="1"/>
      <c r="B117" s="17">
        <f>SUMIF('PERS-2016'!$D:$D,A117,'PERS-2016'!$H:$H)</f>
        <v>0</v>
      </c>
      <c r="C117" s="8"/>
      <c r="D117" s="17">
        <f>SUMIF('PERS-2016'!$D:$D,$A117,'PERS-2016'!$I:$I)</f>
        <v>0</v>
      </c>
      <c r="E117" s="8"/>
      <c r="F117" s="17">
        <f>SUMIF('PERS-2016'!$D:$D,$A117,'PERS-2016'!$J:$J)</f>
        <v>0</v>
      </c>
      <c r="G117" s="8"/>
      <c r="H117" s="17">
        <f>SUMIF('PERS-2016'!$D:$D,$A117,'PERS-2016'!$K:$K)</f>
        <v>0</v>
      </c>
      <c r="I117" s="8"/>
      <c r="J117" s="17">
        <f>SUMIF('PERS-2016'!$D:$D,$A117,'PERS-2016'!$L:$L)</f>
        <v>0</v>
      </c>
      <c r="K117" s="8"/>
      <c r="L117" s="17">
        <f>SUMIF('PERS-2016'!$D:$D,$A117,'PERS-2016'!$M:$M)</f>
        <v>0</v>
      </c>
      <c r="M117" s="8"/>
      <c r="N117" s="17">
        <f>SUMIF('PERS-2016'!$D:$D,$A117,'PERS-2016'!$N:$N)</f>
        <v>0</v>
      </c>
      <c r="O117" s="8"/>
      <c r="P117" s="17">
        <f>SUMIF('PERS-2016'!$D:$D,$A117,'PERS-2016'!$O:$O)</f>
        <v>0</v>
      </c>
      <c r="Q117" s="8"/>
      <c r="R117" s="3">
        <f t="shared" si="1"/>
        <v>0</v>
      </c>
    </row>
    <row r="118" spans="1:18">
      <c r="A118" s="1"/>
      <c r="B118" s="17">
        <f>SUMIF('PERS-2016'!$D:$D,A118,'PERS-2016'!$H:$H)</f>
        <v>0</v>
      </c>
      <c r="C118" s="8"/>
      <c r="D118" s="17">
        <f>SUMIF('PERS-2016'!$D:$D,$A118,'PERS-2016'!$I:$I)</f>
        <v>0</v>
      </c>
      <c r="E118" s="8"/>
      <c r="F118" s="17">
        <f>SUMIF('PERS-2016'!$D:$D,$A118,'PERS-2016'!$J:$J)</f>
        <v>0</v>
      </c>
      <c r="G118" s="8"/>
      <c r="H118" s="17">
        <f>SUMIF('PERS-2016'!$D:$D,$A118,'PERS-2016'!$K:$K)</f>
        <v>0</v>
      </c>
      <c r="I118" s="8"/>
      <c r="J118" s="17">
        <f>SUMIF('PERS-2016'!$D:$D,$A118,'PERS-2016'!$L:$L)</f>
        <v>0</v>
      </c>
      <c r="K118" s="8"/>
      <c r="L118" s="17">
        <f>SUMIF('PERS-2016'!$D:$D,$A118,'PERS-2016'!$M:$M)</f>
        <v>0</v>
      </c>
      <c r="M118" s="8"/>
      <c r="N118" s="17">
        <f>SUMIF('PERS-2016'!$D:$D,$A118,'PERS-2016'!$N:$N)</f>
        <v>0</v>
      </c>
      <c r="O118" s="8"/>
      <c r="P118" s="17">
        <f>SUMIF('PERS-2016'!$D:$D,$A118,'PERS-2016'!$O:$O)</f>
        <v>0</v>
      </c>
      <c r="Q118" s="8"/>
      <c r="R118" s="3">
        <f t="shared" si="1"/>
        <v>0</v>
      </c>
    </row>
    <row r="119" spans="1:18">
      <c r="A119" s="1"/>
      <c r="B119" s="17">
        <f>SUMIF('PERS-2016'!$D:$D,A119,'PERS-2016'!$H:$H)</f>
        <v>0</v>
      </c>
      <c r="C119" s="8"/>
      <c r="D119" s="17">
        <f>SUMIF('PERS-2016'!$D:$D,$A119,'PERS-2016'!$I:$I)</f>
        <v>0</v>
      </c>
      <c r="E119" s="8"/>
      <c r="F119" s="17">
        <f>SUMIF('PERS-2016'!$D:$D,$A119,'PERS-2016'!$J:$J)</f>
        <v>0</v>
      </c>
      <c r="G119" s="8"/>
      <c r="H119" s="17">
        <f>SUMIF('PERS-2016'!$D:$D,$A119,'PERS-2016'!$K:$K)</f>
        <v>0</v>
      </c>
      <c r="I119" s="8"/>
      <c r="J119" s="17">
        <f>SUMIF('PERS-2016'!$D:$D,$A119,'PERS-2016'!$L:$L)</f>
        <v>0</v>
      </c>
      <c r="K119" s="8"/>
      <c r="L119" s="17">
        <f>SUMIF('PERS-2016'!$D:$D,$A119,'PERS-2016'!$M:$M)</f>
        <v>0</v>
      </c>
      <c r="M119" s="8"/>
      <c r="N119" s="17">
        <f>SUMIF('PERS-2016'!$D:$D,$A119,'PERS-2016'!$N:$N)</f>
        <v>0</v>
      </c>
      <c r="O119" s="8"/>
      <c r="P119" s="17">
        <f>SUMIF('PERS-2016'!$D:$D,$A119,'PERS-2016'!$O:$O)</f>
        <v>0</v>
      </c>
      <c r="Q119" s="8"/>
      <c r="R119" s="3">
        <f t="shared" si="1"/>
        <v>0</v>
      </c>
    </row>
    <row r="120" spans="1:18">
      <c r="A120" s="1"/>
      <c r="B120" s="17">
        <f>SUMIF('PERS-2016'!$D:$D,A120,'PERS-2016'!$H:$H)</f>
        <v>0</v>
      </c>
      <c r="C120" s="8"/>
      <c r="D120" s="17">
        <f>SUMIF('PERS-2016'!$D:$D,$A120,'PERS-2016'!$I:$I)</f>
        <v>0</v>
      </c>
      <c r="E120" s="8"/>
      <c r="F120" s="17">
        <f>SUMIF('PERS-2016'!$D:$D,$A120,'PERS-2016'!$J:$J)</f>
        <v>0</v>
      </c>
      <c r="G120" s="8"/>
      <c r="H120" s="17">
        <f>SUMIF('PERS-2016'!$D:$D,$A120,'PERS-2016'!$K:$K)</f>
        <v>0</v>
      </c>
      <c r="I120" s="8"/>
      <c r="J120" s="17">
        <f>SUMIF('PERS-2016'!$D:$D,$A120,'PERS-2016'!$L:$L)</f>
        <v>0</v>
      </c>
      <c r="K120" s="8"/>
      <c r="L120" s="17">
        <f>SUMIF('PERS-2016'!$D:$D,$A120,'PERS-2016'!$M:$M)</f>
        <v>0</v>
      </c>
      <c r="M120" s="8"/>
      <c r="N120" s="17">
        <f>SUMIF('PERS-2016'!$D:$D,$A120,'PERS-2016'!$N:$N)</f>
        <v>0</v>
      </c>
      <c r="O120" s="8"/>
      <c r="P120" s="17">
        <f>SUMIF('PERS-2016'!$D:$D,$A120,'PERS-2016'!$O:$O)</f>
        <v>0</v>
      </c>
      <c r="Q120" s="8"/>
      <c r="R120" s="3">
        <f t="shared" si="1"/>
        <v>0</v>
      </c>
    </row>
    <row r="121" spans="1:18">
      <c r="A121" s="1"/>
      <c r="B121" s="17">
        <f>SUMIF('PERS-2016'!$D:$D,A121,'PERS-2016'!$H:$H)</f>
        <v>0</v>
      </c>
      <c r="C121" s="8"/>
      <c r="D121" s="17">
        <f>SUMIF('PERS-2016'!$D:$D,$A121,'PERS-2016'!$I:$I)</f>
        <v>0</v>
      </c>
      <c r="E121" s="8"/>
      <c r="F121" s="17">
        <f>SUMIF('PERS-2016'!$D:$D,$A121,'PERS-2016'!$J:$J)</f>
        <v>0</v>
      </c>
      <c r="G121" s="8"/>
      <c r="H121" s="17">
        <f>SUMIF('PERS-2016'!$D:$D,$A121,'PERS-2016'!$K:$K)</f>
        <v>0</v>
      </c>
      <c r="I121" s="8"/>
      <c r="J121" s="17">
        <f>SUMIF('PERS-2016'!$D:$D,$A121,'PERS-2016'!$L:$L)</f>
        <v>0</v>
      </c>
      <c r="K121" s="8"/>
      <c r="L121" s="17">
        <f>SUMIF('PERS-2016'!$D:$D,$A121,'PERS-2016'!$M:$M)</f>
        <v>0</v>
      </c>
      <c r="M121" s="8"/>
      <c r="N121" s="17">
        <f>SUMIF('PERS-2016'!$D:$D,$A121,'PERS-2016'!$N:$N)</f>
        <v>0</v>
      </c>
      <c r="O121" s="8"/>
      <c r="P121" s="17">
        <f>SUMIF('PERS-2016'!$D:$D,$A121,'PERS-2016'!$O:$O)</f>
        <v>0</v>
      </c>
      <c r="Q121" s="8"/>
      <c r="R121" s="3">
        <f t="shared" si="1"/>
        <v>0</v>
      </c>
    </row>
    <row r="122" spans="1:18">
      <c r="A122" s="1"/>
      <c r="B122" s="17">
        <f>SUMIF('PERS-2016'!$D:$D,A122,'PERS-2016'!$H:$H)</f>
        <v>0</v>
      </c>
      <c r="C122" s="8"/>
      <c r="D122" s="17">
        <f>SUMIF('PERS-2016'!$D:$D,$A122,'PERS-2016'!$I:$I)</f>
        <v>0</v>
      </c>
      <c r="E122" s="8"/>
      <c r="F122" s="17">
        <f>SUMIF('PERS-2016'!$D:$D,$A122,'PERS-2016'!$J:$J)</f>
        <v>0</v>
      </c>
      <c r="G122" s="8"/>
      <c r="H122" s="17">
        <f>SUMIF('PERS-2016'!$D:$D,$A122,'PERS-2016'!$K:$K)</f>
        <v>0</v>
      </c>
      <c r="I122" s="8"/>
      <c r="J122" s="17">
        <f>SUMIF('PERS-2016'!$D:$D,$A122,'PERS-2016'!$L:$L)</f>
        <v>0</v>
      </c>
      <c r="K122" s="8"/>
      <c r="L122" s="17">
        <f>SUMIF('PERS-2016'!$D:$D,$A122,'PERS-2016'!$M:$M)</f>
        <v>0</v>
      </c>
      <c r="M122" s="8"/>
      <c r="N122" s="17">
        <f>SUMIF('PERS-2016'!$D:$D,$A122,'PERS-2016'!$N:$N)</f>
        <v>0</v>
      </c>
      <c r="O122" s="8"/>
      <c r="P122" s="17">
        <f>SUMIF('PERS-2016'!$D:$D,$A122,'PERS-2016'!$O:$O)</f>
        <v>0</v>
      </c>
      <c r="Q122" s="8"/>
      <c r="R122" s="3">
        <f t="shared" si="1"/>
        <v>0</v>
      </c>
    </row>
    <row r="123" spans="1:18">
      <c r="A123" s="1"/>
      <c r="B123" s="17">
        <f>SUMIF('PERS-2016'!$D:$D,A123,'PERS-2016'!$H:$H)</f>
        <v>0</v>
      </c>
      <c r="C123" s="8"/>
      <c r="D123" s="17">
        <f>SUMIF('PERS-2016'!$D:$D,$A123,'PERS-2016'!$I:$I)</f>
        <v>0</v>
      </c>
      <c r="E123" s="8"/>
      <c r="F123" s="17">
        <f>SUMIF('PERS-2016'!$D:$D,$A123,'PERS-2016'!$J:$J)</f>
        <v>0</v>
      </c>
      <c r="G123" s="8"/>
      <c r="H123" s="17">
        <f>SUMIF('PERS-2016'!$D:$D,$A123,'PERS-2016'!$K:$K)</f>
        <v>0</v>
      </c>
      <c r="I123" s="8"/>
      <c r="J123" s="17">
        <f>SUMIF('PERS-2016'!$D:$D,$A123,'PERS-2016'!$L:$L)</f>
        <v>0</v>
      </c>
      <c r="K123" s="8"/>
      <c r="L123" s="17">
        <f>SUMIF('PERS-2016'!$D:$D,$A123,'PERS-2016'!$M:$M)</f>
        <v>0</v>
      </c>
      <c r="M123" s="8"/>
      <c r="N123" s="17">
        <f>SUMIF('PERS-2016'!$D:$D,$A123,'PERS-2016'!$N:$N)</f>
        <v>0</v>
      </c>
      <c r="O123" s="8"/>
      <c r="P123" s="17">
        <f>SUMIF('PERS-2016'!$D:$D,$A123,'PERS-2016'!$O:$O)</f>
        <v>0</v>
      </c>
      <c r="Q123" s="8"/>
      <c r="R123" s="3">
        <f t="shared" si="1"/>
        <v>0</v>
      </c>
    </row>
    <row r="124" spans="1:18">
      <c r="A124" s="1"/>
      <c r="B124" s="17">
        <f>SUMIF('PERS-2016'!$D:$D,A124,'PERS-2016'!$H:$H)</f>
        <v>0</v>
      </c>
      <c r="C124" s="8"/>
      <c r="D124" s="17">
        <f>SUMIF('PERS-2016'!$D:$D,$A124,'PERS-2016'!$I:$I)</f>
        <v>0</v>
      </c>
      <c r="E124" s="8"/>
      <c r="F124" s="17">
        <f>SUMIF('PERS-2016'!$D:$D,$A124,'PERS-2016'!$J:$J)</f>
        <v>0</v>
      </c>
      <c r="G124" s="8"/>
      <c r="H124" s="17">
        <f>SUMIF('PERS-2016'!$D:$D,$A124,'PERS-2016'!$K:$K)</f>
        <v>0</v>
      </c>
      <c r="I124" s="8"/>
      <c r="J124" s="17">
        <f>SUMIF('PERS-2016'!$D:$D,$A124,'PERS-2016'!$L:$L)</f>
        <v>0</v>
      </c>
      <c r="K124" s="8"/>
      <c r="L124" s="17">
        <f>SUMIF('PERS-2016'!$D:$D,$A124,'PERS-2016'!$M:$M)</f>
        <v>0</v>
      </c>
      <c r="M124" s="8"/>
      <c r="N124" s="17">
        <f>SUMIF('PERS-2016'!$D:$D,$A124,'PERS-2016'!$N:$N)</f>
        <v>0</v>
      </c>
      <c r="O124" s="8"/>
      <c r="P124" s="17">
        <f>SUMIF('PERS-2016'!$D:$D,$A124,'PERS-2016'!$O:$O)</f>
        <v>0</v>
      </c>
      <c r="Q124" s="8"/>
      <c r="R124" s="3">
        <f t="shared" si="1"/>
        <v>0</v>
      </c>
    </row>
    <row r="125" spans="1:18">
      <c r="A125" s="1"/>
      <c r="B125" s="17">
        <f>SUMIF('PERS-2016'!$D:$D,A125,'PERS-2016'!$H:$H)</f>
        <v>0</v>
      </c>
      <c r="C125" s="8"/>
      <c r="D125" s="17">
        <f>SUMIF('PERS-2016'!$D:$D,$A125,'PERS-2016'!$I:$I)</f>
        <v>0</v>
      </c>
      <c r="E125" s="8"/>
      <c r="F125" s="17">
        <f>SUMIF('PERS-2016'!$D:$D,$A125,'PERS-2016'!$J:$J)</f>
        <v>0</v>
      </c>
      <c r="G125" s="8"/>
      <c r="H125" s="17">
        <f>SUMIF('PERS-2016'!$D:$D,$A125,'PERS-2016'!$K:$K)</f>
        <v>0</v>
      </c>
      <c r="I125" s="8"/>
      <c r="J125" s="17">
        <f>SUMIF('PERS-2016'!$D:$D,$A125,'PERS-2016'!$L:$L)</f>
        <v>0</v>
      </c>
      <c r="K125" s="8"/>
      <c r="L125" s="17">
        <f>SUMIF('PERS-2016'!$D:$D,$A125,'PERS-2016'!$M:$M)</f>
        <v>0</v>
      </c>
      <c r="M125" s="8"/>
      <c r="N125" s="17">
        <f>SUMIF('PERS-2016'!$D:$D,$A125,'PERS-2016'!$N:$N)</f>
        <v>0</v>
      </c>
      <c r="O125" s="8"/>
      <c r="P125" s="17">
        <f>SUMIF('PERS-2016'!$D:$D,$A125,'PERS-2016'!$O:$O)</f>
        <v>0</v>
      </c>
      <c r="Q125" s="8"/>
      <c r="R125" s="3">
        <f t="shared" si="1"/>
        <v>0</v>
      </c>
    </row>
    <row r="126" spans="1:18">
      <c r="A126" s="1"/>
      <c r="B126" s="17">
        <f>SUMIF('PERS-2016'!$D:$D,A126,'PERS-2016'!$H:$H)</f>
        <v>0</v>
      </c>
      <c r="C126" s="8"/>
      <c r="D126" s="17">
        <f>SUMIF('PERS-2016'!$D:$D,$A126,'PERS-2016'!$I:$I)</f>
        <v>0</v>
      </c>
      <c r="E126" s="8"/>
      <c r="F126" s="17">
        <f>SUMIF('PERS-2016'!$D:$D,$A126,'PERS-2016'!$J:$J)</f>
        <v>0</v>
      </c>
      <c r="G126" s="8"/>
      <c r="H126" s="17">
        <f>SUMIF('PERS-2016'!$D:$D,$A126,'PERS-2016'!$K:$K)</f>
        <v>0</v>
      </c>
      <c r="I126" s="8"/>
      <c r="J126" s="17">
        <f>SUMIF('PERS-2016'!$D:$D,$A126,'PERS-2016'!$L:$L)</f>
        <v>0</v>
      </c>
      <c r="K126" s="8"/>
      <c r="L126" s="17">
        <f>SUMIF('PERS-2016'!$D:$D,$A126,'PERS-2016'!$M:$M)</f>
        <v>0</v>
      </c>
      <c r="M126" s="8"/>
      <c r="N126" s="17">
        <f>SUMIF('PERS-2016'!$D:$D,$A126,'PERS-2016'!$N:$N)</f>
        <v>0</v>
      </c>
      <c r="O126" s="8"/>
      <c r="P126" s="17">
        <f>SUMIF('PERS-2016'!$D:$D,$A126,'PERS-2016'!$O:$O)</f>
        <v>0</v>
      </c>
      <c r="Q126" s="8"/>
      <c r="R126" s="3">
        <f t="shared" si="1"/>
        <v>0</v>
      </c>
    </row>
    <row r="127" spans="1:18">
      <c r="A127" s="1"/>
      <c r="B127" s="17">
        <f>SUMIF('PERS-2016'!$D:$D,A127,'PERS-2016'!$H:$H)</f>
        <v>0</v>
      </c>
      <c r="C127" s="8"/>
      <c r="D127" s="17">
        <f>SUMIF('PERS-2016'!$D:$D,$A127,'PERS-2016'!$I:$I)</f>
        <v>0</v>
      </c>
      <c r="E127" s="8"/>
      <c r="F127" s="17">
        <f>SUMIF('PERS-2016'!$D:$D,$A127,'PERS-2016'!$J:$J)</f>
        <v>0</v>
      </c>
      <c r="G127" s="8"/>
      <c r="H127" s="17">
        <f>SUMIF('PERS-2016'!$D:$D,$A127,'PERS-2016'!$K:$K)</f>
        <v>0</v>
      </c>
      <c r="I127" s="8"/>
      <c r="J127" s="17">
        <f>SUMIF('PERS-2016'!$D:$D,$A127,'PERS-2016'!$L:$L)</f>
        <v>0</v>
      </c>
      <c r="K127" s="8"/>
      <c r="L127" s="17">
        <f>SUMIF('PERS-2016'!$D:$D,$A127,'PERS-2016'!$M:$M)</f>
        <v>0</v>
      </c>
      <c r="M127" s="8"/>
      <c r="N127" s="17">
        <f>SUMIF('PERS-2016'!$D:$D,$A127,'PERS-2016'!$N:$N)</f>
        <v>0</v>
      </c>
      <c r="O127" s="8"/>
      <c r="P127" s="17">
        <f>SUMIF('PERS-2016'!$D:$D,$A127,'PERS-2016'!$O:$O)</f>
        <v>0</v>
      </c>
      <c r="Q127" s="8"/>
      <c r="R127" s="3">
        <f t="shared" si="1"/>
        <v>0</v>
      </c>
    </row>
    <row r="128" spans="1:18">
      <c r="A128" s="1"/>
      <c r="B128" s="17">
        <f>SUMIF('PERS-2016'!$D:$D,A128,'PERS-2016'!$H:$H)</f>
        <v>0</v>
      </c>
      <c r="C128" s="8"/>
      <c r="D128" s="17">
        <f>SUMIF('PERS-2016'!$D:$D,$A128,'PERS-2016'!$I:$I)</f>
        <v>0</v>
      </c>
      <c r="E128" s="8"/>
      <c r="F128" s="17">
        <f>SUMIF('PERS-2016'!$D:$D,$A128,'PERS-2016'!$J:$J)</f>
        <v>0</v>
      </c>
      <c r="G128" s="8"/>
      <c r="H128" s="17">
        <f>SUMIF('PERS-2016'!$D:$D,$A128,'PERS-2016'!$K:$K)</f>
        <v>0</v>
      </c>
      <c r="I128" s="8"/>
      <c r="J128" s="17">
        <f>SUMIF('PERS-2016'!$D:$D,$A128,'PERS-2016'!$L:$L)</f>
        <v>0</v>
      </c>
      <c r="K128" s="8"/>
      <c r="L128" s="17">
        <f>SUMIF('PERS-2016'!$D:$D,$A128,'PERS-2016'!$M:$M)</f>
        <v>0</v>
      </c>
      <c r="M128" s="8"/>
      <c r="N128" s="17">
        <f>SUMIF('PERS-2016'!$D:$D,$A128,'PERS-2016'!$N:$N)</f>
        <v>0</v>
      </c>
      <c r="O128" s="8"/>
      <c r="P128" s="17">
        <f>SUMIF('PERS-2016'!$D:$D,$A128,'PERS-2016'!$O:$O)</f>
        <v>0</v>
      </c>
      <c r="Q128" s="8"/>
      <c r="R128" s="3">
        <f t="shared" si="1"/>
        <v>0</v>
      </c>
    </row>
    <row r="129" spans="2:18" s="19" customFormat="1"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18"/>
    </row>
    <row r="130" spans="2:18" s="19" customFormat="1"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18"/>
    </row>
    <row r="131" spans="2:18" s="19" customFormat="1"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18"/>
    </row>
    <row r="132" spans="2:18" s="19" customFormat="1"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18"/>
    </row>
    <row r="133" spans="2:18" s="19" customFormat="1"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18"/>
    </row>
    <row r="134" spans="2:18" s="19" customFormat="1"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18"/>
    </row>
    <row r="135" spans="2:18" s="19" customFormat="1"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18"/>
    </row>
    <row r="136" spans="2:18" s="19" customFormat="1"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18"/>
    </row>
    <row r="137" spans="2:18" s="19" customFormat="1"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18"/>
    </row>
    <row r="138" spans="2:18" s="19" customFormat="1"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18"/>
    </row>
    <row r="139" spans="2:18" s="19" customFormat="1"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18"/>
    </row>
    <row r="140" spans="2:18" s="19" customFormat="1"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18"/>
    </row>
    <row r="141" spans="2:18" s="19" customFormat="1"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18"/>
    </row>
    <row r="142" spans="2:18" s="19" customFormat="1"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18"/>
    </row>
    <row r="143" spans="2:18" s="19" customFormat="1"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18"/>
    </row>
    <row r="144" spans="2:18" s="19" customFormat="1"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18"/>
    </row>
    <row r="145" spans="2:18" s="19" customFormat="1"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18"/>
    </row>
    <row r="146" spans="2:18" s="19" customFormat="1"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18"/>
    </row>
    <row r="147" spans="2:18" s="19" customFormat="1"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18"/>
    </row>
    <row r="148" spans="2:18" s="19" customFormat="1"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18"/>
    </row>
    <row r="149" spans="2:18" s="19" customFormat="1"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18"/>
    </row>
    <row r="150" spans="2:18" s="19" customFormat="1"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18"/>
    </row>
    <row r="151" spans="2:18" s="19" customFormat="1"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18"/>
    </row>
    <row r="152" spans="2:18" s="19" customFormat="1"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18"/>
    </row>
    <row r="153" spans="2:18" s="19" customFormat="1"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18"/>
    </row>
    <row r="154" spans="2:18" s="19" customFormat="1"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18"/>
    </row>
    <row r="155" spans="2:18">
      <c r="R155" s="18"/>
    </row>
    <row r="156" spans="2:18">
      <c r="R156" s="18"/>
    </row>
    <row r="157" spans="2:18">
      <c r="R157" s="18"/>
    </row>
    <row r="158" spans="2:18">
      <c r="R158" s="18"/>
    </row>
    <row r="159" spans="2:18">
      <c r="R159" s="18"/>
    </row>
    <row r="160" spans="2:18">
      <c r="R160" s="18"/>
    </row>
    <row r="161" spans="18:18">
      <c r="R161" s="18"/>
    </row>
    <row r="162" spans="18:18">
      <c r="R162" s="18"/>
    </row>
    <row r="163" spans="18:18">
      <c r="R163" s="18"/>
    </row>
    <row r="164" spans="18:18">
      <c r="R164" s="18"/>
    </row>
    <row r="165" spans="18:18">
      <c r="R165" s="18"/>
    </row>
    <row r="166" spans="18:18">
      <c r="R166" s="18"/>
    </row>
    <row r="167" spans="18:18">
      <c r="R167" s="18"/>
    </row>
    <row r="168" spans="18:18">
      <c r="R168" s="18"/>
    </row>
    <row r="169" spans="18:18">
      <c r="R169" s="18"/>
    </row>
    <row r="170" spans="18:18">
      <c r="R170" s="18"/>
    </row>
    <row r="171" spans="18:18">
      <c r="R171" s="18"/>
    </row>
    <row r="172" spans="18:18">
      <c r="R172" s="18"/>
    </row>
    <row r="173" spans="18:18">
      <c r="R173" s="18"/>
    </row>
    <row r="174" spans="18:18">
      <c r="R174" s="18"/>
    </row>
    <row r="175" spans="18:18">
      <c r="R175" s="18"/>
    </row>
    <row r="176" spans="18:18">
      <c r="R176" s="18"/>
    </row>
    <row r="177" spans="18:18">
      <c r="R177" s="18"/>
    </row>
    <row r="178" spans="18:18">
      <c r="R178" s="18"/>
    </row>
    <row r="179" spans="18:18">
      <c r="R179" s="18"/>
    </row>
    <row r="180" spans="18:18">
      <c r="R180" s="18"/>
    </row>
    <row r="181" spans="18:18">
      <c r="R181" s="18"/>
    </row>
    <row r="182" spans="18:18">
      <c r="R182" s="18"/>
    </row>
    <row r="183" spans="18:18">
      <c r="R183" s="18"/>
    </row>
    <row r="184" spans="18:18">
      <c r="R184" s="18"/>
    </row>
    <row r="185" spans="18:18">
      <c r="R185" s="18"/>
    </row>
    <row r="186" spans="18:18">
      <c r="R186" s="18"/>
    </row>
    <row r="187" spans="18:18">
      <c r="R187" s="18"/>
    </row>
    <row r="188" spans="18:18">
      <c r="R188" s="18"/>
    </row>
    <row r="189" spans="18:18">
      <c r="R189" s="18"/>
    </row>
    <row r="190" spans="18:18">
      <c r="R190" s="18"/>
    </row>
    <row r="191" spans="18:18">
      <c r="R191" s="18"/>
    </row>
    <row r="192" spans="18:18">
      <c r="R192" s="18"/>
    </row>
    <row r="193" spans="18:18">
      <c r="R193" s="18"/>
    </row>
    <row r="194" spans="18:18">
      <c r="R194" s="18"/>
    </row>
    <row r="195" spans="18:18">
      <c r="R195" s="18"/>
    </row>
    <row r="196" spans="18:18">
      <c r="R196" s="18"/>
    </row>
    <row r="197" spans="18:18">
      <c r="R197" s="18"/>
    </row>
    <row r="198" spans="18:18">
      <c r="R198" s="18"/>
    </row>
    <row r="199" spans="18:18">
      <c r="R199" s="18"/>
    </row>
    <row r="200" spans="18:18">
      <c r="R200" s="18"/>
    </row>
    <row r="201" spans="18:18">
      <c r="R201" s="18"/>
    </row>
    <row r="202" spans="18:18">
      <c r="R202" s="19"/>
    </row>
  </sheetData>
  <autoFilter ref="A2:R154">
    <filterColumn colId="3"/>
    <filterColumn colId="5"/>
    <filterColumn colId="7"/>
    <filterColumn colId="9"/>
    <filterColumn colId="11"/>
    <filterColumn colId="13"/>
    <filterColumn colId="15"/>
  </autoFilter>
  <mergeCells count="1">
    <mergeCell ref="R1:R2"/>
  </mergeCells>
  <conditionalFormatting sqref="R3:R154">
    <cfRule type="cellIs" dxfId="21" priority="22" operator="greaterThan">
      <formula>0</formula>
    </cfRule>
  </conditionalFormatting>
  <conditionalFormatting sqref="C3:C128">
    <cfRule type="cellIs" dxfId="20" priority="21" operator="greaterThan">
      <formula>0</formula>
    </cfRule>
  </conditionalFormatting>
  <conditionalFormatting sqref="E3:E128">
    <cfRule type="cellIs" dxfId="19" priority="20" operator="greaterThan">
      <formula>0</formula>
    </cfRule>
  </conditionalFormatting>
  <conditionalFormatting sqref="G4:G128">
    <cfRule type="cellIs" dxfId="18" priority="19" operator="greaterThan">
      <formula>0</formula>
    </cfRule>
  </conditionalFormatting>
  <conditionalFormatting sqref="G3">
    <cfRule type="cellIs" dxfId="17" priority="18" operator="greaterThan">
      <formula>0</formula>
    </cfRule>
  </conditionalFormatting>
  <conditionalFormatting sqref="I4:I128">
    <cfRule type="cellIs" dxfId="16" priority="17" operator="greaterThan">
      <formula>0</formula>
    </cfRule>
  </conditionalFormatting>
  <conditionalFormatting sqref="I3">
    <cfRule type="cellIs" dxfId="15" priority="16" operator="greaterThan">
      <formula>0</formula>
    </cfRule>
  </conditionalFormatting>
  <conditionalFormatting sqref="K4:K128">
    <cfRule type="cellIs" dxfId="14" priority="15" operator="greaterThan">
      <formula>0</formula>
    </cfRule>
  </conditionalFormatting>
  <conditionalFormatting sqref="K3">
    <cfRule type="cellIs" dxfId="13" priority="14" operator="greaterThan">
      <formula>0</formula>
    </cfRule>
  </conditionalFormatting>
  <conditionalFormatting sqref="M4:M128">
    <cfRule type="cellIs" dxfId="12" priority="13" operator="greaterThan">
      <formula>0</formula>
    </cfRule>
  </conditionalFormatting>
  <conditionalFormatting sqref="M3">
    <cfRule type="cellIs" dxfId="11" priority="12" operator="greaterThan">
      <formula>0</formula>
    </cfRule>
  </conditionalFormatting>
  <conditionalFormatting sqref="O4:O128">
    <cfRule type="cellIs" dxfId="10" priority="11" operator="greaterThan">
      <formula>0</formula>
    </cfRule>
  </conditionalFormatting>
  <conditionalFormatting sqref="O3">
    <cfRule type="cellIs" dxfId="9" priority="10" operator="greaterThan">
      <formula>0</formula>
    </cfRule>
  </conditionalFormatting>
  <conditionalFormatting sqref="Q4:Q128">
    <cfRule type="cellIs" dxfId="8" priority="9" operator="greaterThan">
      <formula>0</formula>
    </cfRule>
  </conditionalFormatting>
  <conditionalFormatting sqref="Q3">
    <cfRule type="cellIs" dxfId="7" priority="8" operator="greaterThan">
      <formula>0</formula>
    </cfRule>
  </conditionalFormatting>
  <conditionalFormatting sqref="A56">
    <cfRule type="containsBlanks" dxfId="6" priority="7">
      <formula>LEN(TRIM(A56))=0</formula>
    </cfRule>
  </conditionalFormatting>
  <conditionalFormatting sqref="A57">
    <cfRule type="containsBlanks" dxfId="5" priority="6">
      <formula>LEN(TRIM(A57))=0</formula>
    </cfRule>
  </conditionalFormatting>
  <conditionalFormatting sqref="A58">
    <cfRule type="containsBlanks" dxfId="4" priority="5">
      <formula>LEN(TRIM(A58))=0</formula>
    </cfRule>
  </conditionalFormatting>
  <conditionalFormatting sqref="A58">
    <cfRule type="containsBlanks" dxfId="3" priority="4">
      <formula>LEN(TRIM(A58))=0</formula>
    </cfRule>
  </conditionalFormatting>
  <conditionalFormatting sqref="A59">
    <cfRule type="containsBlanks" dxfId="2" priority="3">
      <formula>LEN(TRIM(A59))=0</formula>
    </cfRule>
  </conditionalFormatting>
  <conditionalFormatting sqref="A60">
    <cfRule type="containsBlanks" dxfId="1" priority="2">
      <formula>LEN(TRIM(A60))=0</formula>
    </cfRule>
  </conditionalFormatting>
  <conditionalFormatting sqref="A61">
    <cfRule type="containsBlanks" dxfId="0" priority="1">
      <formula>LEN(TRIM(A61))=0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02"/>
  <sheetViews>
    <sheetView zoomScale="80" zoomScaleNormal="80" workbookViewId="0">
      <selection activeCell="A6" sqref="A6"/>
    </sheetView>
  </sheetViews>
  <sheetFormatPr defaultRowHeight="15"/>
  <cols>
    <col min="1" max="1" width="20.85546875" customWidth="1"/>
    <col min="2" max="2" width="17.28515625" bestFit="1" customWidth="1"/>
    <col min="3" max="3" width="13.5703125" bestFit="1" customWidth="1"/>
    <col min="4" max="4" width="13.5703125" customWidth="1"/>
    <col min="5" max="5" width="12" bestFit="1" customWidth="1"/>
    <col min="6" max="6" width="14.28515625" bestFit="1" customWidth="1"/>
    <col min="7" max="7" width="12.7109375" bestFit="1" customWidth="1"/>
    <col min="8" max="8" width="14.28515625" bestFit="1" customWidth="1"/>
    <col min="9" max="9" width="13.140625" bestFit="1" customWidth="1"/>
    <col min="10" max="10" width="14.28515625" bestFit="1" customWidth="1"/>
    <col min="11" max="11" width="13.140625" bestFit="1" customWidth="1"/>
    <col min="12" max="12" width="14.28515625" bestFit="1" customWidth="1"/>
    <col min="13" max="13" width="13.5703125" bestFit="1" customWidth="1"/>
    <col min="14" max="14" width="14.28515625" bestFit="1" customWidth="1"/>
    <col min="15" max="15" width="12" bestFit="1" customWidth="1"/>
    <col min="16" max="16" width="14.28515625" bestFit="1" customWidth="1"/>
    <col min="17" max="17" width="12.28515625" bestFit="1" customWidth="1"/>
    <col min="18" max="18" width="11.140625" bestFit="1" customWidth="1"/>
    <col min="22" max="22" width="21.28515625" bestFit="1" customWidth="1"/>
  </cols>
  <sheetData>
    <row r="1" spans="1:22" ht="112.5" customHeight="1">
      <c r="B1" s="4"/>
      <c r="C1" s="4" t="s">
        <v>636</v>
      </c>
      <c r="D1" s="4"/>
      <c r="E1" s="4" t="s">
        <v>2</v>
      </c>
      <c r="F1" s="4"/>
      <c r="G1" s="4" t="s">
        <v>637</v>
      </c>
      <c r="H1" s="4"/>
      <c r="I1" s="4" t="s">
        <v>638</v>
      </c>
      <c r="J1" s="4"/>
      <c r="K1" s="4" t="s">
        <v>639</v>
      </c>
      <c r="L1" s="4"/>
      <c r="M1" s="4" t="s">
        <v>640</v>
      </c>
      <c r="N1" s="4"/>
      <c r="O1" s="4" t="s">
        <v>641</v>
      </c>
      <c r="P1" s="4"/>
      <c r="Q1" s="4" t="s">
        <v>642</v>
      </c>
      <c r="R1" s="51" t="s">
        <v>3</v>
      </c>
      <c r="V1" s="30" t="s">
        <v>464</v>
      </c>
    </row>
    <row r="2" spans="1:22" s="15" customFormat="1" ht="21">
      <c r="A2" s="12" t="s">
        <v>1</v>
      </c>
      <c r="B2" s="16" t="s">
        <v>3</v>
      </c>
      <c r="C2" s="31">
        <v>42449</v>
      </c>
      <c r="D2" s="16" t="s">
        <v>3</v>
      </c>
      <c r="E2" s="31">
        <v>42463</v>
      </c>
      <c r="F2" s="16" t="s">
        <v>3</v>
      </c>
      <c r="G2" s="31">
        <v>42470</v>
      </c>
      <c r="H2" s="16" t="s">
        <v>3</v>
      </c>
      <c r="I2" s="31">
        <v>42498</v>
      </c>
      <c r="J2" s="16" t="s">
        <v>3</v>
      </c>
      <c r="K2" s="31">
        <v>42600</v>
      </c>
      <c r="L2" s="16" t="s">
        <v>3</v>
      </c>
      <c r="M2" s="31">
        <v>42606</v>
      </c>
      <c r="N2" s="16" t="s">
        <v>3</v>
      </c>
      <c r="O2" s="31">
        <v>42617</v>
      </c>
      <c r="P2" s="16" t="s">
        <v>3</v>
      </c>
      <c r="Q2" s="31">
        <v>42624</v>
      </c>
      <c r="R2" s="51"/>
      <c r="V2" t="s">
        <v>489</v>
      </c>
    </row>
    <row r="3" spans="1:22">
      <c r="A3" s="5" t="s">
        <v>464</v>
      </c>
      <c r="B3" s="17">
        <f>SUMIF(Pers!$B$3:$B$399,A3,Pers!$F$3:$F$399)</f>
        <v>8</v>
      </c>
      <c r="C3" s="8"/>
      <c r="D3" s="17">
        <f>SUMIF(Pers!$B$3:$B$399,A3,Pers!$G$3:$G$399)</f>
        <v>21</v>
      </c>
      <c r="E3" s="8">
        <v>3</v>
      </c>
      <c r="F3" s="8">
        <f>SUMIF(Pers!$B$3:$B$399,A3,Pers!H3:$H$399)</f>
        <v>0</v>
      </c>
      <c r="G3" s="8"/>
      <c r="H3" s="8">
        <f>SUMIF(Pers!$B$3:$B$399,A3,Pers!I3:$I$399)</f>
        <v>0</v>
      </c>
      <c r="I3" s="8"/>
      <c r="J3" s="8">
        <f>SUMIF(Pers!$B$3:$B$399,A3,Pers!J3:$J$399)</f>
        <v>0</v>
      </c>
      <c r="K3" s="8"/>
      <c r="L3" s="8">
        <f>SUMIF(Pers!$B$3:$B$399,A3,Pers!K3:$K$399)</f>
        <v>0</v>
      </c>
      <c r="M3" s="8"/>
      <c r="N3" s="8">
        <f>SUMIF(Pers!$B$3:$B$399,A3,Pers!L3:$L$399)</f>
        <v>0</v>
      </c>
      <c r="O3" s="8"/>
      <c r="P3" s="8">
        <f>SUMIF(Pers!$B$3:$B$399,A3,Pers!M3:$M$399)</f>
        <v>0</v>
      </c>
      <c r="Q3" s="8"/>
      <c r="R3" s="3">
        <f>C3+E3+G3+I3+K3+M3+O3+Q3</f>
        <v>3</v>
      </c>
      <c r="V3" t="s">
        <v>474</v>
      </c>
    </row>
    <row r="4" spans="1:22">
      <c r="A4" s="1" t="s">
        <v>489</v>
      </c>
      <c r="B4" s="17">
        <f>SUMIF(Pers!$B$3:$B$399,A4,Pers!$F$3:$F$399)</f>
        <v>1</v>
      </c>
      <c r="C4" s="8"/>
      <c r="D4" s="17">
        <f>SUMIF(Pers!$B$3:$B$399,A4,Pers!$G$3:$G$399)</f>
        <v>0</v>
      </c>
      <c r="E4" s="8"/>
      <c r="F4" s="8">
        <f ca="1">SUMIF(Pers!$B$3:$B$399,A4,Pers!H4:$H$399)</f>
        <v>0</v>
      </c>
      <c r="G4" s="8"/>
      <c r="H4" s="8">
        <f ca="1">SUMIF(Pers!$B$3:$B$399,A4,Pers!I4:$I$399)</f>
        <v>0</v>
      </c>
      <c r="I4" s="8"/>
      <c r="J4" s="8">
        <f ca="1">SUMIF(Pers!$B$3:$B$399,A4,Pers!J4:$J$399)</f>
        <v>0</v>
      </c>
      <c r="K4" s="8"/>
      <c r="L4" s="8">
        <f ca="1">SUMIF(Pers!$B$3:$B$399,A4,Pers!K4:$K$399)</f>
        <v>0</v>
      </c>
      <c r="M4" s="8"/>
      <c r="N4" s="8">
        <f ca="1">SUMIF(Pers!$B$3:$B$399,A4,Pers!L4:$L$399)</f>
        <v>0</v>
      </c>
      <c r="O4" s="8"/>
      <c r="P4" s="8">
        <f ca="1">SUMIF(Pers!$B$3:$B$399,A4,Pers!M4:$M$399)</f>
        <v>0</v>
      </c>
      <c r="Q4" s="8"/>
      <c r="R4" s="3">
        <f t="shared" ref="R4:R67" si="0">C4+E4+G4+I4+K4+M4+O4+Q4</f>
        <v>0</v>
      </c>
      <c r="V4" s="1" t="s">
        <v>482</v>
      </c>
    </row>
    <row r="5" spans="1:22">
      <c r="A5" s="1" t="s">
        <v>474</v>
      </c>
      <c r="B5" s="17">
        <f>SUMIF(Pers!$B$3:$B$399,A5,Pers!$F$3:$F$399)</f>
        <v>1</v>
      </c>
      <c r="C5" s="8"/>
      <c r="D5" s="17">
        <f>SUMIF(Pers!$B$3:$B$399,A5,Pers!$G$3:$G$399)</f>
        <v>0</v>
      </c>
      <c r="E5" s="8"/>
      <c r="F5" s="8">
        <f ca="1">SUMIF(Pers!$B$3:$B$399,A5,Pers!H5:$H$399)</f>
        <v>0</v>
      </c>
      <c r="G5" s="8"/>
      <c r="H5" s="8">
        <f ca="1">SUMIF(Pers!$B$3:$B$399,A5,Pers!I5:$I$399)</f>
        <v>0</v>
      </c>
      <c r="I5" s="8"/>
      <c r="J5" s="8">
        <f ca="1">SUMIF(Pers!$B$3:$B$399,A5,Pers!J5:$J$399)</f>
        <v>0</v>
      </c>
      <c r="K5" s="8"/>
      <c r="L5" s="8">
        <f ca="1">SUMIF(Pers!$B$3:$B$399,A5,Pers!K5:$K$399)</f>
        <v>0</v>
      </c>
      <c r="M5" s="8"/>
      <c r="N5" s="8">
        <f ca="1">SUMIF(Pers!$B$3:$B$399,A5,Pers!L5:$L$399)</f>
        <v>0</v>
      </c>
      <c r="O5" s="8"/>
      <c r="P5" s="8">
        <f ca="1">SUMIF(Pers!$B$3:$B$399,A5,Pers!M5:$M$399)</f>
        <v>0</v>
      </c>
      <c r="Q5" s="8"/>
      <c r="R5" s="3">
        <f t="shared" si="0"/>
        <v>0</v>
      </c>
      <c r="V5" s="5" t="s">
        <v>479</v>
      </c>
    </row>
    <row r="6" spans="1:22">
      <c r="A6" s="1" t="s">
        <v>482</v>
      </c>
      <c r="B6" s="17">
        <f>SUMIF(Pers!$B$3:$B$399,A6,Pers!$F$3:$F$399)</f>
        <v>2</v>
      </c>
      <c r="C6" s="8"/>
      <c r="D6" s="17">
        <f>SUMIF(Pers!$B$3:$B$399,A6,Pers!$G$3:$G$399)</f>
        <v>0</v>
      </c>
      <c r="E6" s="8"/>
      <c r="F6" s="8">
        <f ca="1">SUMIF(Pers!$B$3:$B$399,A6,Pers!H6:$H$399)</f>
        <v>0</v>
      </c>
      <c r="G6" s="8"/>
      <c r="H6" s="8">
        <f ca="1">SUMIF(Pers!$B$3:$B$399,A6,Pers!I6:$I$399)</f>
        <v>0</v>
      </c>
      <c r="I6" s="8"/>
      <c r="J6" s="8">
        <f ca="1">SUMIF(Pers!$B$3:$B$399,A6,Pers!J6:$J$399)</f>
        <v>0</v>
      </c>
      <c r="K6" s="8"/>
      <c r="L6" s="8">
        <f ca="1">SUMIF(Pers!$B$3:$B$399,A6,Pers!K6:$K$399)</f>
        <v>0</v>
      </c>
      <c r="M6" s="8"/>
      <c r="N6" s="8">
        <f ca="1">SUMIF(Pers!$B$3:$B$399,A6,Pers!L6:$L$399)</f>
        <v>0</v>
      </c>
      <c r="O6" s="8"/>
      <c r="P6" s="8">
        <f ca="1">SUMIF(Pers!$B$3:$B$399,A6,Pers!M6:$M$399)</f>
        <v>0</v>
      </c>
      <c r="Q6" s="8"/>
      <c r="R6" s="3">
        <f t="shared" si="0"/>
        <v>0</v>
      </c>
      <c r="V6" s="1" t="s">
        <v>486</v>
      </c>
    </row>
    <row r="7" spans="1:22">
      <c r="A7" s="5" t="s">
        <v>479</v>
      </c>
      <c r="B7" s="17">
        <f>SUMIF(Pers!$B$3:$B$399,A7,Pers!$F$3:$F$399)</f>
        <v>1</v>
      </c>
      <c r="C7" s="8"/>
      <c r="D7" s="17">
        <f>SUMIF(Pers!$B$3:$B$399,A7,Pers!$G$3:$G$399)</f>
        <v>0</v>
      </c>
      <c r="E7" s="8"/>
      <c r="F7" s="8">
        <f ca="1">SUMIF(Pers!$B$3:$B$399,A7,Pers!H7:$H$399)</f>
        <v>0</v>
      </c>
      <c r="G7" s="8"/>
      <c r="H7" s="8">
        <f ca="1">SUMIF(Pers!$B$3:$B$399,A7,Pers!I7:$I$399)</f>
        <v>0</v>
      </c>
      <c r="I7" s="8"/>
      <c r="J7" s="8">
        <f ca="1">SUMIF(Pers!$B$3:$B$399,A7,Pers!J7:$J$399)</f>
        <v>0</v>
      </c>
      <c r="K7" s="8"/>
      <c r="L7" s="8">
        <f ca="1">SUMIF(Pers!$B$3:$B$399,A7,Pers!K7:$K$399)</f>
        <v>0</v>
      </c>
      <c r="M7" s="8"/>
      <c r="N7" s="8">
        <f ca="1">SUMIF(Pers!$B$3:$B$399,A7,Pers!L7:$L$399)</f>
        <v>0</v>
      </c>
      <c r="O7" s="8"/>
      <c r="P7" s="8">
        <f ca="1">SUMIF(Pers!$B$3:$B$399,A7,Pers!M7:$M$399)</f>
        <v>0</v>
      </c>
      <c r="Q7" s="8"/>
      <c r="R7" s="3">
        <f t="shared" si="0"/>
        <v>0</v>
      </c>
      <c r="V7" s="1" t="s">
        <v>485</v>
      </c>
    </row>
    <row r="8" spans="1:22">
      <c r="A8" s="1" t="s">
        <v>486</v>
      </c>
      <c r="B8" s="17">
        <f>SUMIF(Pers!$B$3:$B$399,A8,Pers!$F$3:$F$399)</f>
        <v>1</v>
      </c>
      <c r="C8" s="8"/>
      <c r="D8" s="17">
        <f>SUMIF(Pers!$B$3:$B$399,A8,Pers!$G$3:$G$399)</f>
        <v>0</v>
      </c>
      <c r="E8" s="8"/>
      <c r="F8" s="8">
        <f ca="1">SUMIF(Pers!$B$3:$B$399,A8,Pers!H8:$H$399)</f>
        <v>0</v>
      </c>
      <c r="G8" s="8"/>
      <c r="H8" s="8">
        <f ca="1">SUMIF(Pers!$B$3:$B$399,A8,Pers!I8:$I$399)</f>
        <v>0</v>
      </c>
      <c r="I8" s="8"/>
      <c r="J8" s="8">
        <f ca="1">SUMIF(Pers!$B$3:$B$399,A8,Pers!J8:$J$399)</f>
        <v>0</v>
      </c>
      <c r="K8" s="8"/>
      <c r="L8" s="8">
        <f ca="1">SUMIF(Pers!$B$3:$B$399,A8,Pers!K8:$K$399)</f>
        <v>0</v>
      </c>
      <c r="M8" s="8"/>
      <c r="N8" s="8">
        <f ca="1">SUMIF(Pers!$B$3:$B$399,A8,Pers!L8:$L$399)</f>
        <v>0</v>
      </c>
      <c r="O8" s="8"/>
      <c r="P8" s="8">
        <f ca="1">SUMIF(Pers!$B$3:$B$399,A8,Pers!M8:$M$399)</f>
        <v>0</v>
      </c>
      <c r="Q8" s="8"/>
      <c r="R8" s="3">
        <f t="shared" si="0"/>
        <v>0</v>
      </c>
      <c r="V8" s="1" t="s">
        <v>488</v>
      </c>
    </row>
    <row r="9" spans="1:22">
      <c r="A9" s="1" t="s">
        <v>485</v>
      </c>
      <c r="B9" s="17">
        <f>SUMIF(Pers!$B$3:$B$399,A9,Pers!$F$3:$F$399)</f>
        <v>1</v>
      </c>
      <c r="C9" s="8"/>
      <c r="D9" s="17">
        <f>SUMIF(Pers!$B$3:$B$399,A9,Pers!$G$3:$G$399)</f>
        <v>0</v>
      </c>
      <c r="E9" s="8"/>
      <c r="F9" s="8">
        <f ca="1">SUMIF(Pers!$B$3:$B$399,A9,Pers!H9:$H$399)</f>
        <v>0</v>
      </c>
      <c r="G9" s="8"/>
      <c r="H9" s="8">
        <f ca="1">SUMIF(Pers!$B$3:$B$399,A9,Pers!I9:$I$399)</f>
        <v>0</v>
      </c>
      <c r="I9" s="8"/>
      <c r="J9" s="8">
        <f ca="1">SUMIF(Pers!$B$3:$B$399,A9,Pers!J9:$J$399)</f>
        <v>0</v>
      </c>
      <c r="K9" s="8"/>
      <c r="L9" s="8">
        <f ca="1">SUMIF(Pers!$B$3:$B$399,A9,Pers!K9:$K$399)</f>
        <v>0</v>
      </c>
      <c r="M9" s="8"/>
      <c r="N9" s="8">
        <f ca="1">SUMIF(Pers!$B$3:$B$399,A9,Pers!L9:$L$399)</f>
        <v>0</v>
      </c>
      <c r="O9" s="8"/>
      <c r="P9" s="8">
        <f ca="1">SUMIF(Pers!$B$3:$B$399,A9,Pers!M9:$M$399)</f>
        <v>0</v>
      </c>
      <c r="Q9" s="8"/>
      <c r="R9" s="3">
        <f t="shared" si="0"/>
        <v>0</v>
      </c>
      <c r="V9" s="1" t="s">
        <v>655</v>
      </c>
    </row>
    <row r="10" spans="1:22">
      <c r="A10" s="1" t="s">
        <v>488</v>
      </c>
      <c r="B10" s="17">
        <f>SUMIF(Pers!$B$3:$B$399,A10,Pers!$F$3:$F$399)</f>
        <v>1</v>
      </c>
      <c r="C10" s="8"/>
      <c r="D10" s="17">
        <f>SUMIF(Pers!$B$3:$B$399,A10,Pers!$G$3:$G$399)</f>
        <v>1</v>
      </c>
      <c r="E10" s="8"/>
      <c r="F10" s="8">
        <f ca="1">SUMIF(Pers!$B$3:$B$399,A10,Pers!H10:$H$399)</f>
        <v>0</v>
      </c>
      <c r="G10" s="8"/>
      <c r="H10" s="8">
        <f ca="1">SUMIF(Pers!$B$3:$B$399,A10,Pers!I10:$I$399)</f>
        <v>0</v>
      </c>
      <c r="I10" s="8"/>
      <c r="J10" s="8">
        <f ca="1">SUMIF(Pers!$B$3:$B$399,A10,Pers!J10:$J$399)</f>
        <v>0</v>
      </c>
      <c r="K10" s="8"/>
      <c r="L10" s="8">
        <f ca="1">SUMIF(Pers!$B$3:$B$399,A10,Pers!K10:$K$399)</f>
        <v>0</v>
      </c>
      <c r="M10" s="8"/>
      <c r="N10" s="8">
        <f ca="1">SUMIF(Pers!$B$3:$B$399,A10,Pers!L10:$L$399)</f>
        <v>0</v>
      </c>
      <c r="O10" s="8"/>
      <c r="P10" s="8">
        <f ca="1">SUMIF(Pers!$B$3:$B$399,A10,Pers!M10:$M$399)</f>
        <v>0</v>
      </c>
      <c r="Q10" s="8"/>
      <c r="R10" s="3">
        <f t="shared" si="0"/>
        <v>0</v>
      </c>
      <c r="V10" s="5" t="s">
        <v>475</v>
      </c>
    </row>
    <row r="11" spans="1:22">
      <c r="A11" s="1" t="s">
        <v>655</v>
      </c>
      <c r="B11" s="17">
        <f>SUMIF(Pers!$B$3:$B$399,A11,Pers!$F$3:$F$399)</f>
        <v>0</v>
      </c>
      <c r="C11" s="8"/>
      <c r="D11" s="17">
        <f>SUMIF(Pers!$B$3:$B$399,A11,Pers!$G$3:$G$399)</f>
        <v>1</v>
      </c>
      <c r="E11" s="8"/>
      <c r="F11" s="8">
        <f ca="1">SUMIF(Pers!$B$3:$B$399,A11,Pers!H11:$H$399)</f>
        <v>0</v>
      </c>
      <c r="G11" s="8"/>
      <c r="H11" s="8">
        <f ca="1">SUMIF(Pers!$B$3:$B$399,A11,Pers!I11:$I$399)</f>
        <v>0</v>
      </c>
      <c r="I11" s="8"/>
      <c r="J11" s="8">
        <f ca="1">SUMIF(Pers!$B$3:$B$399,A11,Pers!J11:$J$399)</f>
        <v>0</v>
      </c>
      <c r="K11" s="8"/>
      <c r="L11" s="8">
        <f ca="1">SUMIF(Pers!$B$3:$B$399,A11,Pers!K11:$K$399)</f>
        <v>0</v>
      </c>
      <c r="M11" s="8"/>
      <c r="N11" s="8">
        <f ca="1">SUMIF(Pers!$B$3:$B$399,A11,Pers!L11:$L$399)</f>
        <v>0</v>
      </c>
      <c r="O11" s="8"/>
      <c r="P11" s="8">
        <f ca="1">SUMIF(Pers!$B$3:$B$399,A11,Pers!M11:$M$399)</f>
        <v>0</v>
      </c>
      <c r="Q11" s="8"/>
      <c r="R11" s="3">
        <f t="shared" si="0"/>
        <v>0</v>
      </c>
      <c r="V11" s="1" t="s">
        <v>481</v>
      </c>
    </row>
    <row r="12" spans="1:22">
      <c r="A12" s="5" t="s">
        <v>475</v>
      </c>
      <c r="B12" s="17">
        <f>SUMIF(Pers!$B$3:$B$399,A12,Pers!$F$3:$F$399)</f>
        <v>1</v>
      </c>
      <c r="C12" s="8"/>
      <c r="D12" s="17">
        <f>SUMIF(Pers!$B$3:$B$399,A12,Pers!$G$3:$G$399)</f>
        <v>1</v>
      </c>
      <c r="E12" s="8"/>
      <c r="F12" s="8">
        <f ca="1">SUMIF(Pers!$B$3:$B$399,A12,Pers!H12:$H$399)</f>
        <v>0</v>
      </c>
      <c r="G12" s="8"/>
      <c r="H12" s="8">
        <f ca="1">SUMIF(Pers!$B$3:$B$399,A12,Pers!I12:$I$399)</f>
        <v>0</v>
      </c>
      <c r="I12" s="8"/>
      <c r="J12" s="8">
        <f ca="1">SUMIF(Pers!$B$3:$B$399,A12,Pers!J12:$J$399)</f>
        <v>0</v>
      </c>
      <c r="K12" s="8"/>
      <c r="L12" s="8">
        <f ca="1">SUMIF(Pers!$B$3:$B$399,A12,Pers!K12:$K$399)</f>
        <v>0</v>
      </c>
      <c r="M12" s="8"/>
      <c r="N12" s="8">
        <f ca="1">SUMIF(Pers!$B$3:$B$399,A12,Pers!L12:$L$399)</f>
        <v>0</v>
      </c>
      <c r="O12" s="8"/>
      <c r="P12" s="8">
        <f ca="1">SUMIF(Pers!$B$3:$B$399,A12,Pers!M12:$M$399)</f>
        <v>0</v>
      </c>
      <c r="Q12" s="8"/>
      <c r="R12" s="3">
        <f t="shared" si="0"/>
        <v>0</v>
      </c>
      <c r="V12" s="1" t="s">
        <v>647</v>
      </c>
    </row>
    <row r="13" spans="1:22">
      <c r="A13" s="1" t="s">
        <v>481</v>
      </c>
      <c r="B13" s="17">
        <f>SUMIF(Pers!$B$3:$B$399,A13,Pers!$F$3:$F$399)</f>
        <v>1</v>
      </c>
      <c r="C13" s="8"/>
      <c r="D13" s="17">
        <f>SUMIF(Pers!$B$3:$B$399,A13,Pers!$G$3:$G$399)</f>
        <v>0</v>
      </c>
      <c r="E13" s="8"/>
      <c r="F13" s="8">
        <f ca="1">SUMIF(Pers!$B$3:$B$399,A13,Pers!H13:$H$399)</f>
        <v>0</v>
      </c>
      <c r="G13" s="8"/>
      <c r="H13" s="8">
        <f ca="1">SUMIF(Pers!$B$3:$B$399,A13,Pers!I13:$I$399)</f>
        <v>0</v>
      </c>
      <c r="I13" s="8"/>
      <c r="J13" s="8">
        <f ca="1">SUMIF(Pers!$B$3:$B$399,A13,Pers!J13:$J$399)</f>
        <v>0</v>
      </c>
      <c r="K13" s="8"/>
      <c r="L13" s="8">
        <f ca="1">SUMIF(Pers!$B$3:$B$399,A13,Pers!K13:$K$399)</f>
        <v>0</v>
      </c>
      <c r="M13" s="8"/>
      <c r="N13" s="8">
        <f ca="1">SUMIF(Pers!$B$3:$B$399,A13,Pers!L13:$L$399)</f>
        <v>0</v>
      </c>
      <c r="O13" s="8"/>
      <c r="P13" s="8">
        <f ca="1">SUMIF(Pers!$B$3:$B$399,A13,Pers!M13:$M$399)</f>
        <v>0</v>
      </c>
      <c r="Q13" s="8"/>
      <c r="R13" s="3">
        <f t="shared" si="0"/>
        <v>0</v>
      </c>
      <c r="V13" s="1" t="s">
        <v>463</v>
      </c>
    </row>
    <row r="14" spans="1:22">
      <c r="A14" s="1" t="s">
        <v>647</v>
      </c>
      <c r="B14" s="17">
        <f>SUMIF(Pers!$B$3:$B$399,A14,Pers!$F$3:$F$399)</f>
        <v>0</v>
      </c>
      <c r="C14" s="8"/>
      <c r="D14" s="17">
        <f>SUMIF(Pers!$B$3:$B$399,A14,Pers!$G$3:$G$399)</f>
        <v>1</v>
      </c>
      <c r="E14" s="8"/>
      <c r="F14" s="8">
        <f ca="1">SUMIF(Pers!$B$3:$B$399,A14,Pers!H14:$H$399)</f>
        <v>0</v>
      </c>
      <c r="G14" s="8"/>
      <c r="H14" s="8">
        <f ca="1">SUMIF(Pers!$B$3:$B$399,A14,Pers!I14:$I$399)</f>
        <v>0</v>
      </c>
      <c r="I14" s="8"/>
      <c r="J14" s="8">
        <f ca="1">SUMIF(Pers!$B$3:$B$399,A14,Pers!J14:$J$399)</f>
        <v>0</v>
      </c>
      <c r="K14" s="8"/>
      <c r="L14" s="8">
        <f ca="1">SUMIF(Pers!$B$3:$B$399,A14,Pers!K14:$K$399)</f>
        <v>0</v>
      </c>
      <c r="M14" s="8"/>
      <c r="N14" s="8">
        <f ca="1">SUMIF(Pers!$B$3:$B$399,A14,Pers!L14:$L$399)</f>
        <v>0</v>
      </c>
      <c r="O14" s="8"/>
      <c r="P14" s="8">
        <f ca="1">SUMIF(Pers!$B$3:$B$399,A14,Pers!M14:$M$399)</f>
        <v>0</v>
      </c>
      <c r="Q14" s="8"/>
      <c r="R14" s="3">
        <f t="shared" si="0"/>
        <v>0</v>
      </c>
      <c r="V14" s="1" t="s">
        <v>476</v>
      </c>
    </row>
    <row r="15" spans="1:22">
      <c r="A15" s="1" t="s">
        <v>463</v>
      </c>
      <c r="B15" s="17">
        <f>SUMIF(Pers!$B$3:$B$399,A15,Pers!$F$3:$F$399)</f>
        <v>13</v>
      </c>
      <c r="C15" s="8">
        <v>1</v>
      </c>
      <c r="D15" s="17">
        <f>SUMIF(Pers!$B$3:$B$399,A15,Pers!$G$3:$G$399)</f>
        <v>8</v>
      </c>
      <c r="E15" s="8"/>
      <c r="F15" s="8">
        <f ca="1">SUMIF(Pers!$B$3:$B$399,A15,Pers!H15:$H$399)</f>
        <v>0</v>
      </c>
      <c r="G15" s="8"/>
      <c r="H15" s="8">
        <f ca="1">SUMIF(Pers!$B$3:$B$399,A15,Pers!I15:$I$399)</f>
        <v>0</v>
      </c>
      <c r="I15" s="8"/>
      <c r="J15" s="8">
        <f ca="1">SUMIF(Pers!$B$3:$B$399,A15,Pers!J15:$J$399)</f>
        <v>0</v>
      </c>
      <c r="K15" s="8"/>
      <c r="L15" s="8">
        <f ca="1">SUMIF(Pers!$B$3:$B$399,A15,Pers!K15:$K$399)</f>
        <v>0</v>
      </c>
      <c r="M15" s="8"/>
      <c r="N15" s="8">
        <f ca="1">SUMIF(Pers!$B$3:$B$399,A15,Pers!L15:$L$399)</f>
        <v>0</v>
      </c>
      <c r="O15" s="8"/>
      <c r="P15" s="8">
        <f ca="1">SUMIF(Pers!$B$3:$B$399,A15,Pers!M15:$M$399)</f>
        <v>0</v>
      </c>
      <c r="Q15" s="8"/>
      <c r="R15" s="3">
        <f t="shared" si="0"/>
        <v>1</v>
      </c>
      <c r="V15" s="1" t="s">
        <v>662</v>
      </c>
    </row>
    <row r="16" spans="1:22">
      <c r="A16" s="32" t="s">
        <v>476</v>
      </c>
      <c r="B16" s="17">
        <f>SUMIF(Pers!$B$3:$B$399,A16,Pers!$F$3:$F$399)</f>
        <v>4</v>
      </c>
      <c r="C16" s="8"/>
      <c r="D16" s="17">
        <f>SUMIF(Pers!$B$3:$B$399,A16,Pers!$G$3:$G$399)</f>
        <v>7</v>
      </c>
      <c r="E16" s="8"/>
      <c r="F16" s="8">
        <f ca="1">SUMIF(Pers!$B$3:$B$399,A16,Pers!H16:$H$399)</f>
        <v>0</v>
      </c>
      <c r="G16" s="8"/>
      <c r="H16" s="8">
        <f ca="1">SUMIF(Pers!$B$3:$B$399,A16,Pers!I16:$I$399)</f>
        <v>0</v>
      </c>
      <c r="I16" s="8"/>
      <c r="J16" s="8">
        <f ca="1">SUMIF(Pers!$B$3:$B$399,A16,Pers!J16:$J$399)</f>
        <v>0</v>
      </c>
      <c r="K16" s="8"/>
      <c r="L16" s="8">
        <f ca="1">SUMIF(Pers!$B$3:$B$399,A16,Pers!K16:$K$399)</f>
        <v>0</v>
      </c>
      <c r="M16" s="8"/>
      <c r="N16" s="8">
        <f ca="1">SUMIF(Pers!$B$3:$B$399,A16,Pers!L16:$L$399)</f>
        <v>0</v>
      </c>
      <c r="O16" s="8"/>
      <c r="P16" s="8">
        <f ca="1">SUMIF(Pers!$B$3:$B$399,A16,Pers!M16:$M$399)</f>
        <v>0</v>
      </c>
      <c r="Q16" s="8"/>
      <c r="R16" s="3">
        <f t="shared" si="0"/>
        <v>0</v>
      </c>
      <c r="V16" s="1" t="s">
        <v>646</v>
      </c>
    </row>
    <row r="17" spans="1:22">
      <c r="A17" s="1" t="s">
        <v>662</v>
      </c>
      <c r="B17" s="17">
        <f>SUMIF(Pers!$B$3:$B$399,A17,Pers!$F$3:$F$399)</f>
        <v>0</v>
      </c>
      <c r="C17" s="8"/>
      <c r="D17" s="17">
        <f>SUMIF(Pers!$B$3:$B$399,A17,Pers!$G$3:$G$399)</f>
        <v>1</v>
      </c>
      <c r="E17" s="8"/>
      <c r="F17" s="8">
        <f ca="1">SUMIF(Pers!$B$3:$B$399,A17,Pers!H17:$H$399)</f>
        <v>0</v>
      </c>
      <c r="G17" s="8"/>
      <c r="H17" s="8">
        <f ca="1">SUMIF(Pers!$B$3:$B$399,A17,Pers!I17:$I$399)</f>
        <v>0</v>
      </c>
      <c r="I17" s="8"/>
      <c r="J17" s="8">
        <f ca="1">SUMIF(Pers!$B$3:$B$399,A17,Pers!J17:$J$399)</f>
        <v>0</v>
      </c>
      <c r="K17" s="8"/>
      <c r="L17" s="8">
        <f ca="1">SUMIF(Pers!$B$3:$B$399,A17,Pers!K17:$K$399)</f>
        <v>0</v>
      </c>
      <c r="M17" s="8"/>
      <c r="N17" s="8">
        <f ca="1">SUMIF(Pers!$B$3:$B$399,A17,Pers!L17:$L$399)</f>
        <v>0</v>
      </c>
      <c r="O17" s="8"/>
      <c r="P17" s="8">
        <f ca="1">SUMIF(Pers!$B$3:$B$399,A17,Pers!M17:$M$399)</f>
        <v>0</v>
      </c>
      <c r="Q17" s="8"/>
      <c r="R17" s="3">
        <f t="shared" si="0"/>
        <v>0</v>
      </c>
      <c r="V17" s="5" t="s">
        <v>462</v>
      </c>
    </row>
    <row r="18" spans="1:22">
      <c r="A18" s="32" t="s">
        <v>646</v>
      </c>
      <c r="B18" s="17">
        <f>SUMIF(Pers!$B$3:$B$399,A18,Pers!$F$3:$F$399)</f>
        <v>11</v>
      </c>
      <c r="C18" s="8"/>
      <c r="D18" s="17">
        <f>SUMIF(Pers!$B$3:$B$399,A18,Pers!$G$3:$G$399)</f>
        <v>12</v>
      </c>
      <c r="E18" s="8">
        <v>2</v>
      </c>
      <c r="F18" s="8">
        <f ca="1">SUMIF(Pers!$B$3:$B$399,A18,Pers!H18:$H$399)</f>
        <v>0</v>
      </c>
      <c r="G18" s="8"/>
      <c r="H18" s="8">
        <f ca="1">SUMIF(Pers!$B$3:$B$399,A18,Pers!I18:$I$399)</f>
        <v>0</v>
      </c>
      <c r="I18" s="8"/>
      <c r="J18" s="8">
        <f ca="1">SUMIF(Pers!$B$3:$B$399,A18,Pers!J18:$J$399)</f>
        <v>0</v>
      </c>
      <c r="K18" s="8"/>
      <c r="L18" s="8">
        <f ca="1">SUMIF(Pers!$B$3:$B$399,A18,Pers!K18:$K$399)</f>
        <v>0</v>
      </c>
      <c r="M18" s="8"/>
      <c r="N18" s="8">
        <f ca="1">SUMIF(Pers!$B$3:$B$399,A18,Pers!L18:$L$399)</f>
        <v>0</v>
      </c>
      <c r="O18" s="8"/>
      <c r="P18" s="8">
        <f ca="1">SUMIF(Pers!$B$3:$B$399,A18,Pers!M18:$M$399)</f>
        <v>0</v>
      </c>
      <c r="Q18" s="8"/>
      <c r="R18" s="3">
        <f t="shared" si="0"/>
        <v>2</v>
      </c>
      <c r="V18" s="1" t="s">
        <v>460</v>
      </c>
    </row>
    <row r="19" spans="1:22">
      <c r="A19" s="32" t="s">
        <v>462</v>
      </c>
      <c r="B19" s="17">
        <f>SUMIF(Pers!$B$3:$B$399,A19,Pers!$F$3:$F$399)</f>
        <v>16</v>
      </c>
      <c r="C19" s="8">
        <v>2</v>
      </c>
      <c r="D19" s="17">
        <f>SUMIF(Pers!$B$3:$B$399,A19,Pers!$G$3:$G$399)</f>
        <v>21</v>
      </c>
      <c r="E19" s="8">
        <v>3</v>
      </c>
      <c r="F19" s="8">
        <f ca="1">SUMIF(Pers!$B$3:$B$399,A19,Pers!H19:$H$399)</f>
        <v>0</v>
      </c>
      <c r="G19" s="8"/>
      <c r="H19" s="8">
        <f ca="1">SUMIF(Pers!$B$3:$B$399,A19,Pers!I19:$I$399)</f>
        <v>0</v>
      </c>
      <c r="I19" s="8"/>
      <c r="J19" s="8">
        <f ca="1">SUMIF(Pers!$B$3:$B$399,A19,Pers!J19:$J$399)</f>
        <v>0</v>
      </c>
      <c r="K19" s="8"/>
      <c r="L19" s="8">
        <f ca="1">SUMIF(Pers!$B$3:$B$399,A19,Pers!K19:$K$399)</f>
        <v>0</v>
      </c>
      <c r="M19" s="8"/>
      <c r="N19" s="8">
        <f ca="1">SUMIF(Pers!$B$3:$B$399,A19,Pers!L19:$L$399)</f>
        <v>0</v>
      </c>
      <c r="O19" s="8"/>
      <c r="P19" s="8">
        <f ca="1">SUMIF(Pers!$B$3:$B$399,A19,Pers!M19:$M$399)</f>
        <v>0</v>
      </c>
      <c r="Q19" s="8"/>
      <c r="R19" s="3">
        <f t="shared" si="0"/>
        <v>5</v>
      </c>
      <c r="V19" s="1" t="s">
        <v>465</v>
      </c>
    </row>
    <row r="20" spans="1:22">
      <c r="A20" s="1" t="s">
        <v>460</v>
      </c>
      <c r="B20" s="17">
        <f>SUMIF(Pers!$B$3:$B$399,A20,Pers!$F$3:$F$399)</f>
        <v>3</v>
      </c>
      <c r="C20" s="8"/>
      <c r="D20" s="17">
        <f>SUMIF(Pers!$B$3:$B$399,A20,Pers!$G$3:$G$399)</f>
        <v>0</v>
      </c>
      <c r="E20" s="8"/>
      <c r="F20" s="8">
        <f ca="1">SUMIF(Pers!$B$3:$B$399,A20,Pers!H20:$H$399)</f>
        <v>0</v>
      </c>
      <c r="G20" s="8"/>
      <c r="H20" s="8">
        <f ca="1">SUMIF(Pers!$B$3:$B$399,A20,Pers!I20:$I$399)</f>
        <v>0</v>
      </c>
      <c r="I20" s="8"/>
      <c r="J20" s="8">
        <f ca="1">SUMIF(Pers!$B$3:$B$399,A20,Pers!J20:$J$399)</f>
        <v>0</v>
      </c>
      <c r="K20" s="8"/>
      <c r="L20" s="8">
        <f ca="1">SUMIF(Pers!$B$3:$B$399,A20,Pers!K20:$K$399)</f>
        <v>0</v>
      </c>
      <c r="M20" s="8"/>
      <c r="N20" s="8">
        <f ca="1">SUMIF(Pers!$B$3:$B$399,A20,Pers!L20:$L$399)</f>
        <v>0</v>
      </c>
      <c r="O20" s="8"/>
      <c r="P20" s="8">
        <f ca="1">SUMIF(Pers!$B$3:$B$399,A20,Pers!M20:$M$399)</f>
        <v>0</v>
      </c>
      <c r="Q20" s="8"/>
      <c r="R20" s="3">
        <f t="shared" si="0"/>
        <v>0</v>
      </c>
      <c r="V20" s="5" t="s">
        <v>480</v>
      </c>
    </row>
    <row r="21" spans="1:22">
      <c r="A21" s="1" t="s">
        <v>465</v>
      </c>
      <c r="B21" s="17">
        <f>SUMIF(Pers!$B$3:$B$399,A21,Pers!$F$3:$F$399)</f>
        <v>6</v>
      </c>
      <c r="C21" s="8"/>
      <c r="D21" s="17">
        <f>SUMIF(Pers!$B$3:$B$399,A21,Pers!$G$3:$G$399)</f>
        <v>7</v>
      </c>
      <c r="E21" s="8"/>
      <c r="F21" s="8">
        <f ca="1">SUMIF(Pers!$B$3:$B$399,A21,Pers!H21:$H$399)</f>
        <v>0</v>
      </c>
      <c r="G21" s="8"/>
      <c r="H21" s="8">
        <f ca="1">SUMIF(Pers!$B$3:$B$399,A21,Pers!I21:$I$399)</f>
        <v>0</v>
      </c>
      <c r="I21" s="8"/>
      <c r="J21" s="8">
        <f ca="1">SUMIF(Pers!$B$3:$B$399,A21,Pers!J21:$J$399)</f>
        <v>0</v>
      </c>
      <c r="K21" s="8"/>
      <c r="L21" s="8">
        <f ca="1">SUMIF(Pers!$B$3:$B$399,A21,Pers!K21:$K$399)</f>
        <v>0</v>
      </c>
      <c r="M21" s="8"/>
      <c r="N21" s="8">
        <f ca="1">SUMIF(Pers!$B$3:$B$399,A21,Pers!L21:$L$399)</f>
        <v>0</v>
      </c>
      <c r="O21" s="8"/>
      <c r="P21" s="8">
        <f ca="1">SUMIF(Pers!$B$3:$B$399,A21,Pers!M21:$M$399)</f>
        <v>0</v>
      </c>
      <c r="Q21" s="8"/>
      <c r="R21" s="3">
        <f t="shared" si="0"/>
        <v>0</v>
      </c>
      <c r="V21" s="1" t="s">
        <v>459</v>
      </c>
    </row>
    <row r="22" spans="1:22">
      <c r="A22" s="5" t="s">
        <v>480</v>
      </c>
      <c r="B22" s="17">
        <f>SUMIF(Pers!$B$3:$B$399,A22,Pers!$F$3:$F$399)</f>
        <v>1</v>
      </c>
      <c r="C22" s="8"/>
      <c r="D22" s="17">
        <f>SUMIF(Pers!$B$3:$B$399,A22,Pers!$G$3:$G$399)</f>
        <v>1</v>
      </c>
      <c r="E22" s="8"/>
      <c r="F22" s="8">
        <f ca="1">SUMIF(Pers!$B$3:$B$399,A22,Pers!H22:$H$399)</f>
        <v>0</v>
      </c>
      <c r="G22" s="8"/>
      <c r="H22" s="8">
        <f ca="1">SUMIF(Pers!$B$3:$B$399,A22,Pers!I22:$I$399)</f>
        <v>0</v>
      </c>
      <c r="I22" s="8"/>
      <c r="J22" s="8">
        <f ca="1">SUMIF(Pers!$B$3:$B$399,A22,Pers!J22:$J$399)</f>
        <v>0</v>
      </c>
      <c r="K22" s="8"/>
      <c r="L22" s="8">
        <f ca="1">SUMIF(Pers!$B$3:$B$399,A22,Pers!K22:$K$399)</f>
        <v>0</v>
      </c>
      <c r="M22" s="8"/>
      <c r="N22" s="8">
        <f ca="1">SUMIF(Pers!$B$3:$B$399,A22,Pers!L22:$L$399)</f>
        <v>0</v>
      </c>
      <c r="O22" s="8"/>
      <c r="P22" s="8">
        <f ca="1">SUMIF(Pers!$B$3:$B$399,A22,Pers!M22:$M$399)</f>
        <v>0</v>
      </c>
      <c r="Q22" s="8"/>
      <c r="R22" s="3">
        <f t="shared" si="0"/>
        <v>0</v>
      </c>
      <c r="V22" s="1" t="s">
        <v>468</v>
      </c>
    </row>
    <row r="23" spans="1:22">
      <c r="A23" s="1" t="s">
        <v>459</v>
      </c>
      <c r="B23" s="17">
        <f>SUMIF(Pers!$B$3:$B$399,A23,Pers!$F$3:$F$399)</f>
        <v>5</v>
      </c>
      <c r="C23" s="8"/>
      <c r="D23" s="17">
        <f>SUMIF(Pers!$B$3:$B$399,A23,Pers!$G$3:$G$399)</f>
        <v>0</v>
      </c>
      <c r="E23" s="8"/>
      <c r="F23" s="8">
        <f ca="1">SUMIF(Pers!$B$3:$B$399,A23,Pers!H23:$H$399)</f>
        <v>0</v>
      </c>
      <c r="G23" s="8"/>
      <c r="H23" s="8">
        <f ca="1">SUMIF(Pers!$B$3:$B$399,A23,Pers!I23:$I$399)</f>
        <v>0</v>
      </c>
      <c r="I23" s="8"/>
      <c r="J23" s="8">
        <f ca="1">SUMIF(Pers!$B$3:$B$399,A23,Pers!J23:$J$399)</f>
        <v>0</v>
      </c>
      <c r="K23" s="8"/>
      <c r="L23" s="8">
        <f ca="1">SUMIF(Pers!$B$3:$B$399,A23,Pers!K23:$K$399)</f>
        <v>0</v>
      </c>
      <c r="M23" s="8"/>
      <c r="N23" s="8">
        <f ca="1">SUMIF(Pers!$B$3:$B$399,A23,Pers!L23:$L$399)</f>
        <v>0</v>
      </c>
      <c r="O23" s="8"/>
      <c r="P23" s="8">
        <f ca="1">SUMIF(Pers!$B$3:$B$399,A23,Pers!M23:$M$399)</f>
        <v>0</v>
      </c>
      <c r="Q23" s="8"/>
      <c r="R23" s="3">
        <f t="shared" si="0"/>
        <v>0</v>
      </c>
      <c r="V23" s="1" t="s">
        <v>653</v>
      </c>
    </row>
    <row r="24" spans="1:22">
      <c r="A24" s="32" t="s">
        <v>468</v>
      </c>
      <c r="B24" s="17">
        <f>SUMIF(Pers!$B$3:$B$399,A24,Pers!$F$3:$F$399)</f>
        <v>2</v>
      </c>
      <c r="C24" s="8"/>
      <c r="D24" s="17">
        <f>SUMIF(Pers!$B$3:$B$399,A24,Pers!$G$3:$G$399)</f>
        <v>0</v>
      </c>
      <c r="E24" s="8"/>
      <c r="F24" s="8">
        <f ca="1">SUMIF(Pers!$B$3:$B$399,A24,Pers!H24:$H$399)</f>
        <v>0</v>
      </c>
      <c r="G24" s="8"/>
      <c r="H24" s="8">
        <f ca="1">SUMIF(Pers!$B$3:$B$399,A24,Pers!I24:$I$399)</f>
        <v>0</v>
      </c>
      <c r="I24" s="8"/>
      <c r="J24" s="8">
        <f ca="1">SUMIF(Pers!$B$3:$B$399,A24,Pers!J24:$J$399)</f>
        <v>0</v>
      </c>
      <c r="K24" s="8"/>
      <c r="L24" s="8">
        <f ca="1">SUMIF(Pers!$B$3:$B$399,A24,Pers!K24:$K$399)</f>
        <v>0</v>
      </c>
      <c r="M24" s="8"/>
      <c r="N24" s="8">
        <f ca="1">SUMIF(Pers!$B$3:$B$399,A24,Pers!L24:$L$399)</f>
        <v>0</v>
      </c>
      <c r="O24" s="8"/>
      <c r="P24" s="8">
        <f ca="1">SUMIF(Pers!$B$3:$B$399,A24,Pers!M24:$M$399)</f>
        <v>0</v>
      </c>
      <c r="Q24" s="8"/>
      <c r="R24" s="3">
        <f t="shared" si="0"/>
        <v>0</v>
      </c>
      <c r="V24" s="1" t="s">
        <v>471</v>
      </c>
    </row>
    <row r="25" spans="1:22">
      <c r="A25" s="1" t="s">
        <v>653</v>
      </c>
      <c r="B25" s="17">
        <f>SUMIF(Pers!$B$3:$B$399,A25,Pers!$F$3:$F$399)</f>
        <v>0</v>
      </c>
      <c r="C25" s="8"/>
      <c r="D25" s="17">
        <f>SUMIF(Pers!$B$3:$B$399,A25,Pers!$G$3:$G$399)</f>
        <v>1</v>
      </c>
      <c r="E25" s="8"/>
      <c r="F25" s="8">
        <f ca="1">SUMIF(Pers!$B$3:$B$399,A25,Pers!H25:$H$399)</f>
        <v>0</v>
      </c>
      <c r="G25" s="8"/>
      <c r="H25" s="8">
        <f ca="1">SUMIF(Pers!$B$3:$B$399,A25,Pers!I25:$I$399)</f>
        <v>0</v>
      </c>
      <c r="I25" s="8"/>
      <c r="J25" s="8">
        <f ca="1">SUMIF(Pers!$B$3:$B$399,A25,Pers!J25:$J$399)</f>
        <v>0</v>
      </c>
      <c r="K25" s="8"/>
      <c r="L25" s="8">
        <f ca="1">SUMIF(Pers!$B$3:$B$399,A25,Pers!K25:$K$399)</f>
        <v>0</v>
      </c>
      <c r="M25" s="8"/>
      <c r="N25" s="8">
        <f ca="1">SUMIF(Pers!$B$3:$B$399,A25,Pers!L25:$L$399)</f>
        <v>0</v>
      </c>
      <c r="O25" s="8"/>
      <c r="P25" s="8">
        <f ca="1">SUMIF(Pers!$B$3:$B$399,A25,Pers!M25:$M$399)</f>
        <v>0</v>
      </c>
      <c r="Q25" s="8"/>
      <c r="R25" s="3">
        <f t="shared" si="0"/>
        <v>0</v>
      </c>
      <c r="V25" s="1" t="s">
        <v>487</v>
      </c>
    </row>
    <row r="26" spans="1:22">
      <c r="A26" s="1" t="s">
        <v>471</v>
      </c>
      <c r="B26" s="17">
        <f>SUMIF(Pers!$B$3:$B$399,A26,Pers!$F$3:$F$399)</f>
        <v>2</v>
      </c>
      <c r="C26" s="8"/>
      <c r="D26" s="17">
        <f>SUMIF(Pers!$B$3:$B$399,A26,Pers!$G$3:$G$399)</f>
        <v>3</v>
      </c>
      <c r="E26" s="8"/>
      <c r="F26" s="8">
        <f ca="1">SUMIF(Pers!$B$3:$B$399,A26,Pers!H26:$H$399)</f>
        <v>0</v>
      </c>
      <c r="G26" s="8"/>
      <c r="H26" s="8">
        <f ca="1">SUMIF(Pers!$B$3:$B$399,A26,Pers!I26:$I$399)</f>
        <v>0</v>
      </c>
      <c r="I26" s="8"/>
      <c r="J26" s="8">
        <f ca="1">SUMIF(Pers!$B$3:$B$399,A26,Pers!J26:$J$399)</f>
        <v>0</v>
      </c>
      <c r="K26" s="8"/>
      <c r="L26" s="8">
        <f ca="1">SUMIF(Pers!$B$3:$B$399,A26,Pers!K26:$K$399)</f>
        <v>0</v>
      </c>
      <c r="M26" s="8"/>
      <c r="N26" s="8">
        <f ca="1">SUMIF(Pers!$B$3:$B$399,A26,Pers!L26:$L$399)</f>
        <v>0</v>
      </c>
      <c r="O26" s="8"/>
      <c r="P26" s="8">
        <f ca="1">SUMIF(Pers!$B$3:$B$399,A26,Pers!M26:$M$399)</f>
        <v>0</v>
      </c>
      <c r="Q26" s="8"/>
      <c r="R26" s="3">
        <f t="shared" si="0"/>
        <v>0</v>
      </c>
      <c r="V26" s="1" t="s">
        <v>470</v>
      </c>
    </row>
    <row r="27" spans="1:22">
      <c r="A27" s="1" t="s">
        <v>487</v>
      </c>
      <c r="B27" s="17">
        <f>SUMIF(Pers!$B$3:$B$399,A27,Pers!$F$3:$F$399)</f>
        <v>1</v>
      </c>
      <c r="C27" s="8"/>
      <c r="D27" s="17">
        <f>SUMIF(Pers!$B$3:$B$399,A27,Pers!$G$3:$G$399)</f>
        <v>0</v>
      </c>
      <c r="E27" s="8"/>
      <c r="F27" s="8">
        <f ca="1">SUMIF(Pers!$B$3:$B$399,A27,Pers!H27:$H$399)</f>
        <v>0</v>
      </c>
      <c r="G27" s="8"/>
      <c r="H27" s="8">
        <f ca="1">SUMIF(Pers!$B$3:$B$399,A27,Pers!I27:$I$399)</f>
        <v>0</v>
      </c>
      <c r="I27" s="8"/>
      <c r="J27" s="8">
        <f ca="1">SUMIF(Pers!$B$3:$B$399,A27,Pers!J27:$J$399)</f>
        <v>0</v>
      </c>
      <c r="K27" s="8"/>
      <c r="L27" s="8">
        <f ca="1">SUMIF(Pers!$B$3:$B$399,A27,Pers!K27:$K$399)</f>
        <v>0</v>
      </c>
      <c r="M27" s="8"/>
      <c r="N27" s="8">
        <f ca="1">SUMIF(Pers!$B$3:$B$399,A27,Pers!L27:$L$399)</f>
        <v>0</v>
      </c>
      <c r="O27" s="8"/>
      <c r="P27" s="8">
        <f ca="1">SUMIF(Pers!$B$3:$B$399,A27,Pers!M27:$M$399)</f>
        <v>0</v>
      </c>
      <c r="Q27" s="8"/>
      <c r="R27" s="3">
        <f t="shared" si="0"/>
        <v>0</v>
      </c>
      <c r="V27" s="1" t="s">
        <v>457</v>
      </c>
    </row>
    <row r="28" spans="1:22">
      <c r="A28" s="1" t="s">
        <v>470</v>
      </c>
      <c r="B28" s="17">
        <f>SUMIF(Pers!$B$3:$B$399,A28,Pers!$F$3:$F$399)</f>
        <v>1</v>
      </c>
      <c r="C28" s="8"/>
      <c r="D28" s="17">
        <f>SUMIF(Pers!$B$3:$B$399,A28,Pers!$G$3:$G$399)</f>
        <v>1</v>
      </c>
      <c r="E28" s="8"/>
      <c r="F28" s="8">
        <f ca="1">SUMIF(Pers!$B$3:$B$399,A28,Pers!H28:$H$399)</f>
        <v>0</v>
      </c>
      <c r="G28" s="8"/>
      <c r="H28" s="8">
        <f ca="1">SUMIF(Pers!$B$3:$B$399,A28,Pers!I28:$I$399)</f>
        <v>0</v>
      </c>
      <c r="I28" s="8"/>
      <c r="J28" s="8">
        <f ca="1">SUMIF(Pers!$B$3:$B$399,A28,Pers!J28:$J$399)</f>
        <v>0</v>
      </c>
      <c r="K28" s="8"/>
      <c r="L28" s="8">
        <f ca="1">SUMIF(Pers!$B$3:$B$399,A28,Pers!K28:$K$399)</f>
        <v>0</v>
      </c>
      <c r="M28" s="8"/>
      <c r="N28" s="8">
        <f ca="1">SUMIF(Pers!$B$3:$B$399,A28,Pers!L28:$L$399)</f>
        <v>0</v>
      </c>
      <c r="O28" s="8"/>
      <c r="P28" s="8">
        <f ca="1">SUMIF(Pers!$B$3:$B$399,A28,Pers!M28:$M$399)</f>
        <v>0</v>
      </c>
      <c r="Q28" s="8"/>
      <c r="R28" s="3">
        <f t="shared" si="0"/>
        <v>0</v>
      </c>
      <c r="V28" s="1" t="s">
        <v>651</v>
      </c>
    </row>
    <row r="29" spans="1:22">
      <c r="A29" s="32" t="s">
        <v>457</v>
      </c>
      <c r="B29" s="17">
        <f>SUMIF(Pers!$B$3:$B$399,A29,Pers!$F$3:$F$399)</f>
        <v>26</v>
      </c>
      <c r="C29" s="8">
        <v>3</v>
      </c>
      <c r="D29" s="17">
        <f>SUMIF(Pers!$B$3:$B$399,A29,Pers!$G$3:$G$399)</f>
        <v>1</v>
      </c>
      <c r="E29" s="8"/>
      <c r="F29" s="8">
        <f ca="1">SUMIF(Pers!$B$3:$B$399,A29,Pers!H29:$H$399)</f>
        <v>0</v>
      </c>
      <c r="G29" s="8"/>
      <c r="H29" s="8">
        <f ca="1">SUMIF(Pers!$B$3:$B$399,A29,Pers!I29:$I$399)</f>
        <v>0</v>
      </c>
      <c r="I29" s="8"/>
      <c r="J29" s="8">
        <f ca="1">SUMIF(Pers!$B$3:$B$399,A29,Pers!J29:$J$399)</f>
        <v>0</v>
      </c>
      <c r="K29" s="8"/>
      <c r="L29" s="8">
        <f ca="1">SUMIF(Pers!$B$3:$B$399,A29,Pers!K29:$K$399)</f>
        <v>0</v>
      </c>
      <c r="M29" s="8"/>
      <c r="N29" s="8">
        <f ca="1">SUMIF(Pers!$B$3:$B$399,A29,Pers!L29:$L$399)</f>
        <v>0</v>
      </c>
      <c r="O29" s="8"/>
      <c r="P29" s="8">
        <f ca="1">SUMIF(Pers!$B$3:$B$399,A29,Pers!M29:$M$399)</f>
        <v>0</v>
      </c>
      <c r="Q29" s="8"/>
      <c r="R29" s="3">
        <f t="shared" si="0"/>
        <v>3</v>
      </c>
      <c r="V29" s="1" t="s">
        <v>657</v>
      </c>
    </row>
    <row r="30" spans="1:22">
      <c r="A30" s="1" t="s">
        <v>651</v>
      </c>
      <c r="B30" s="17">
        <f>SUMIF(Pers!$B$3:$B$399,A30,Pers!$F$3:$F$399)</f>
        <v>0</v>
      </c>
      <c r="C30" s="8"/>
      <c r="D30" s="17">
        <f>SUMIF(Pers!$B$3:$B$399,A30,Pers!$G$3:$G$399)</f>
        <v>1</v>
      </c>
      <c r="E30" s="8"/>
      <c r="F30" s="8">
        <f ca="1">SUMIF(Pers!$B$3:$B$399,A30,Pers!H30:$H$399)</f>
        <v>0</v>
      </c>
      <c r="G30" s="8"/>
      <c r="H30" s="8">
        <f ca="1">SUMIF(Pers!$B$3:$B$399,A30,Pers!I30:$I$399)</f>
        <v>0</v>
      </c>
      <c r="I30" s="8"/>
      <c r="J30" s="8">
        <f ca="1">SUMIF(Pers!$B$3:$B$399,A30,Pers!J30:$J$399)</f>
        <v>0</v>
      </c>
      <c r="K30" s="8"/>
      <c r="L30" s="8">
        <f ca="1">SUMIF(Pers!$B$3:$B$399,A30,Pers!K30:$K$399)</f>
        <v>0</v>
      </c>
      <c r="M30" s="8"/>
      <c r="N30" s="8">
        <f ca="1">SUMIF(Pers!$B$3:$B$399,A30,Pers!L30:$L$399)</f>
        <v>0</v>
      </c>
      <c r="O30" s="8"/>
      <c r="P30" s="8">
        <f ca="1">SUMIF(Pers!$B$3:$B$399,A30,Pers!M30:$M$399)</f>
        <v>0</v>
      </c>
      <c r="Q30" s="8"/>
      <c r="R30" s="3">
        <f t="shared" si="0"/>
        <v>0</v>
      </c>
      <c r="V30" s="1" t="s">
        <v>458</v>
      </c>
    </row>
    <row r="31" spans="1:22">
      <c r="A31" s="1" t="s">
        <v>657</v>
      </c>
      <c r="B31" s="17">
        <f>SUMIF(Pers!$B$3:$B$399,A31,Pers!$F$3:$F$399)</f>
        <v>0</v>
      </c>
      <c r="C31" s="8"/>
      <c r="D31" s="17">
        <f>SUMIF(Pers!$B$3:$B$399,A31,Pers!$G$3:$G$399)</f>
        <v>1</v>
      </c>
      <c r="E31" s="8"/>
      <c r="F31" s="8">
        <f ca="1">SUMIF(Pers!$B$3:$B$399,A31,Pers!H31:$H$399)</f>
        <v>0</v>
      </c>
      <c r="G31" s="8"/>
      <c r="H31" s="8">
        <f ca="1">SUMIF(Pers!$B$3:$B$399,A31,Pers!I31:$I$399)</f>
        <v>0</v>
      </c>
      <c r="I31" s="8"/>
      <c r="J31" s="8">
        <f ca="1">SUMIF(Pers!$B$3:$B$399,A31,Pers!J31:$J$399)</f>
        <v>0</v>
      </c>
      <c r="K31" s="8"/>
      <c r="L31" s="8">
        <f ca="1">SUMIF(Pers!$B$3:$B$399,A31,Pers!K31:$K$399)</f>
        <v>0</v>
      </c>
      <c r="M31" s="8"/>
      <c r="N31" s="8">
        <f ca="1">SUMIF(Pers!$B$3:$B$399,A31,Pers!L31:$L$399)</f>
        <v>0</v>
      </c>
      <c r="O31" s="8"/>
      <c r="P31" s="8">
        <f ca="1">SUMIF(Pers!$B$3:$B$399,A31,Pers!M31:$M$399)</f>
        <v>0</v>
      </c>
      <c r="Q31" s="8"/>
      <c r="R31" s="3">
        <f t="shared" si="0"/>
        <v>0</v>
      </c>
      <c r="V31" s="1" t="s">
        <v>478</v>
      </c>
    </row>
    <row r="32" spans="1:22">
      <c r="A32" s="1" t="s">
        <v>458</v>
      </c>
      <c r="B32" s="17">
        <f>SUMIF(Pers!$B$3:$B$399,A32,Pers!$F$3:$F$399)</f>
        <v>63</v>
      </c>
      <c r="C32" s="8"/>
      <c r="D32" s="17">
        <f>SUMIF(Pers!$B$3:$B$399,A32,Pers!$G$3:$G$399)</f>
        <v>65</v>
      </c>
      <c r="E32" s="8"/>
      <c r="F32" s="8">
        <f ca="1">SUMIF(Pers!$B$3:$B$399,A32,Pers!H32:$H$399)</f>
        <v>0</v>
      </c>
      <c r="G32" s="8"/>
      <c r="H32" s="8">
        <f ca="1">SUMIF(Pers!$B$3:$B$399,A32,Pers!I32:$I$399)</f>
        <v>0</v>
      </c>
      <c r="I32" s="8"/>
      <c r="J32" s="8">
        <f ca="1">SUMIF(Pers!$B$3:$B$399,A32,Pers!J32:$J$399)</f>
        <v>0</v>
      </c>
      <c r="K32" s="8"/>
      <c r="L32" s="8">
        <f ca="1">SUMIF(Pers!$B$3:$B$399,A32,Pers!K32:$K$399)</f>
        <v>0</v>
      </c>
      <c r="M32" s="8"/>
      <c r="N32" s="8">
        <f ca="1">SUMIF(Pers!$B$3:$B$399,A32,Pers!L32:$L$399)</f>
        <v>0</v>
      </c>
      <c r="O32" s="8"/>
      <c r="P32" s="8">
        <f ca="1">SUMIF(Pers!$B$3:$B$399,A32,Pers!M32:$M$399)</f>
        <v>0</v>
      </c>
      <c r="Q32" s="8"/>
      <c r="R32" s="3">
        <f t="shared" si="0"/>
        <v>0</v>
      </c>
      <c r="V32" s="1" t="s">
        <v>477</v>
      </c>
    </row>
    <row r="33" spans="1:22">
      <c r="A33" s="1" t="s">
        <v>478</v>
      </c>
      <c r="B33" s="17">
        <f>SUMIF(Pers!$B$3:$B$399,A33,Pers!$F$3:$F$399)</f>
        <v>1</v>
      </c>
      <c r="C33" s="8"/>
      <c r="D33" s="17">
        <f>SUMIF(Pers!$B$3:$B$399,A33,Pers!$G$3:$G$399)</f>
        <v>0</v>
      </c>
      <c r="E33" s="8"/>
      <c r="F33" s="8">
        <f ca="1">SUMIF(Pers!$B$3:$B$399,A33,Pers!H33:$H$399)</f>
        <v>0</v>
      </c>
      <c r="G33" s="8"/>
      <c r="H33" s="8">
        <f ca="1">SUMIF(Pers!$B$3:$B$399,A33,Pers!I33:$I$399)</f>
        <v>0</v>
      </c>
      <c r="I33" s="8"/>
      <c r="J33" s="8">
        <f ca="1">SUMIF(Pers!$B$3:$B$399,A33,Pers!J33:$J$399)</f>
        <v>0</v>
      </c>
      <c r="K33" s="8"/>
      <c r="L33" s="8">
        <f ca="1">SUMIF(Pers!$B$3:$B$399,A33,Pers!K33:$K$399)</f>
        <v>0</v>
      </c>
      <c r="M33" s="8"/>
      <c r="N33" s="8">
        <f ca="1">SUMIF(Pers!$B$3:$B$399,A33,Pers!L33:$L$399)</f>
        <v>0</v>
      </c>
      <c r="O33" s="8"/>
      <c r="P33" s="8">
        <f ca="1">SUMIF(Pers!$B$3:$B$399,A33,Pers!M33:$M$399)</f>
        <v>0</v>
      </c>
      <c r="Q33" s="8"/>
      <c r="R33" s="3">
        <f t="shared" si="0"/>
        <v>0</v>
      </c>
      <c r="V33" s="1" t="s">
        <v>483</v>
      </c>
    </row>
    <row r="34" spans="1:22">
      <c r="A34" s="1" t="s">
        <v>477</v>
      </c>
      <c r="B34" s="17">
        <f>SUMIF(Pers!$B$3:$B$399,A34,Pers!$F$3:$F$399)</f>
        <v>3</v>
      </c>
      <c r="C34" s="8"/>
      <c r="D34" s="17">
        <f>SUMIF(Pers!$B$3:$B$399,A34,Pers!$G$3:$G$399)</f>
        <v>1</v>
      </c>
      <c r="E34" s="8"/>
      <c r="F34" s="8">
        <f ca="1">SUMIF(Pers!$B$3:$B$399,A34,Pers!H34:$H$399)</f>
        <v>0</v>
      </c>
      <c r="G34" s="8"/>
      <c r="H34" s="8">
        <f ca="1">SUMIF(Pers!$B$3:$B$399,A34,Pers!I34:$I$399)</f>
        <v>0</v>
      </c>
      <c r="I34" s="8"/>
      <c r="J34" s="8">
        <f ca="1">SUMIF(Pers!$B$3:$B$399,A34,Pers!J34:$J$399)</f>
        <v>0</v>
      </c>
      <c r="K34" s="8"/>
      <c r="L34" s="8">
        <f ca="1">SUMIF(Pers!$B$3:$B$399,A34,Pers!K34:$K$399)</f>
        <v>0</v>
      </c>
      <c r="M34" s="8"/>
      <c r="N34" s="8">
        <f ca="1">SUMIF(Pers!$B$3:$B$399,A34,Pers!L34:$L$399)</f>
        <v>0</v>
      </c>
      <c r="O34" s="8"/>
      <c r="P34" s="8">
        <f ca="1">SUMIF(Pers!$B$3:$B$399,A34,Pers!M34:$M$399)</f>
        <v>0</v>
      </c>
      <c r="Q34" s="8"/>
      <c r="R34" s="3">
        <f t="shared" si="0"/>
        <v>0</v>
      </c>
      <c r="V34" s="1" t="s">
        <v>658</v>
      </c>
    </row>
    <row r="35" spans="1:22">
      <c r="A35" s="1" t="s">
        <v>483</v>
      </c>
      <c r="B35" s="17">
        <f>SUMIF(Pers!$B$3:$B$399,A35,Pers!$F$3:$F$399)</f>
        <v>3</v>
      </c>
      <c r="C35" s="8"/>
      <c r="D35" s="17">
        <f>SUMIF(Pers!$B$3:$B$399,A35,Pers!$G$3:$G$399)</f>
        <v>0</v>
      </c>
      <c r="E35" s="8"/>
      <c r="F35" s="8">
        <f ca="1">SUMIF(Pers!$B$3:$B$399,A35,Pers!H35:$H$399)</f>
        <v>0</v>
      </c>
      <c r="G35" s="8"/>
      <c r="H35" s="8">
        <f ca="1">SUMIF(Pers!$B$3:$B$399,A35,Pers!I35:$I$399)</f>
        <v>0</v>
      </c>
      <c r="I35" s="8"/>
      <c r="J35" s="8">
        <f ca="1">SUMIF(Pers!$B$3:$B$399,A35,Pers!J35:$J$399)</f>
        <v>0</v>
      </c>
      <c r="K35" s="8"/>
      <c r="L35" s="8">
        <f ca="1">SUMIF(Pers!$B$3:$B$399,A35,Pers!K35:$K$399)</f>
        <v>0</v>
      </c>
      <c r="M35" s="8"/>
      <c r="N35" s="8">
        <f ca="1">SUMIF(Pers!$B$3:$B$399,A35,Pers!L35:$L$399)</f>
        <v>0</v>
      </c>
      <c r="O35" s="8"/>
      <c r="P35" s="8">
        <f ca="1">SUMIF(Pers!$B$3:$B$399,A35,Pers!M35:$M$399)</f>
        <v>0</v>
      </c>
      <c r="Q35" s="8"/>
      <c r="R35" s="3">
        <f t="shared" si="0"/>
        <v>0</v>
      </c>
      <c r="V35" s="1" t="s">
        <v>660</v>
      </c>
    </row>
    <row r="36" spans="1:22">
      <c r="A36" s="1" t="s">
        <v>658</v>
      </c>
      <c r="B36" s="17">
        <f>SUMIF(Pers!$B$3:$B$399,A36,Pers!$F$3:$F$399)</f>
        <v>0</v>
      </c>
      <c r="C36" s="8"/>
      <c r="D36" s="17">
        <f>SUMIF(Pers!$B$3:$B$399,A36,Pers!$G$3:$G$399)</f>
        <v>2</v>
      </c>
      <c r="E36" s="8"/>
      <c r="F36" s="8">
        <f ca="1">SUMIF(Pers!$B$3:$B$399,A36,Pers!H36:$H$399)</f>
        <v>0</v>
      </c>
      <c r="G36" s="8"/>
      <c r="H36" s="8">
        <f ca="1">SUMIF(Pers!$B$3:$B$399,A36,Pers!I36:$I$399)</f>
        <v>0</v>
      </c>
      <c r="I36" s="8"/>
      <c r="J36" s="8">
        <f ca="1">SUMIF(Pers!$B$3:$B$399,A36,Pers!J36:$J$399)</f>
        <v>0</v>
      </c>
      <c r="K36" s="8"/>
      <c r="L36" s="8">
        <f ca="1">SUMIF(Pers!$B$3:$B$399,A36,Pers!K36:$K$399)</f>
        <v>0</v>
      </c>
      <c r="M36" s="8"/>
      <c r="N36" s="8">
        <f ca="1">SUMIF(Pers!$B$3:$B$399,A36,Pers!L36:$L$399)</f>
        <v>0</v>
      </c>
      <c r="O36" s="8"/>
      <c r="P36" s="8">
        <f ca="1">SUMIF(Pers!$B$3:$B$399,A36,Pers!M36:$M$399)</f>
        <v>0</v>
      </c>
      <c r="Q36" s="8"/>
      <c r="R36" s="3">
        <f t="shared" si="0"/>
        <v>0</v>
      </c>
      <c r="V36" s="1" t="s">
        <v>652</v>
      </c>
    </row>
    <row r="37" spans="1:22">
      <c r="A37" s="1" t="s">
        <v>660</v>
      </c>
      <c r="B37" s="17">
        <f>SUMIF(Pers!$B$3:$B$399,A37,Pers!$F$3:$F$399)</f>
        <v>0</v>
      </c>
      <c r="C37" s="8"/>
      <c r="D37" s="17">
        <f>SUMIF(Pers!$B$3:$B$399,A37,Pers!$G$3:$G$399)</f>
        <v>1</v>
      </c>
      <c r="E37" s="8"/>
      <c r="F37" s="8">
        <f ca="1">SUMIF(Pers!$B$3:$B$399,A37,Pers!H37:$H$399)</f>
        <v>0</v>
      </c>
      <c r="G37" s="8"/>
      <c r="H37" s="8">
        <f ca="1">SUMIF(Pers!$B$3:$B$399,A37,Pers!I37:$I$399)</f>
        <v>0</v>
      </c>
      <c r="I37" s="8"/>
      <c r="J37" s="8">
        <f ca="1">SUMIF(Pers!$B$3:$B$399,A37,Pers!J37:$J$399)</f>
        <v>0</v>
      </c>
      <c r="K37" s="8"/>
      <c r="L37" s="8">
        <f ca="1">SUMIF(Pers!$B$3:$B$399,A37,Pers!K37:$K$399)</f>
        <v>0</v>
      </c>
      <c r="M37" s="8"/>
      <c r="N37" s="8">
        <f ca="1">SUMIF(Pers!$B$3:$B$399,A37,Pers!L37:$L$399)</f>
        <v>0</v>
      </c>
      <c r="O37" s="8"/>
      <c r="P37" s="8">
        <f ca="1">SUMIF(Pers!$B$3:$B$399,A37,Pers!M37:$M$399)</f>
        <v>0</v>
      </c>
      <c r="Q37" s="8"/>
      <c r="R37" s="3">
        <f t="shared" si="0"/>
        <v>0</v>
      </c>
      <c r="V37" s="1" t="s">
        <v>466</v>
      </c>
    </row>
    <row r="38" spans="1:22">
      <c r="A38" s="1" t="s">
        <v>652</v>
      </c>
      <c r="B38" s="17">
        <f>SUMIF(Pers!$B$3:$B$399,A38,Pers!$F$3:$F$399)</f>
        <v>0</v>
      </c>
      <c r="C38" s="8"/>
      <c r="D38" s="17">
        <f>SUMIF(Pers!$B$3:$B$399,A38,Pers!$G$3:$G$399)</f>
        <v>1</v>
      </c>
      <c r="E38" s="8"/>
      <c r="F38" s="8">
        <f ca="1">SUMIF(Pers!$B$3:$B$399,A38,Pers!H38:$H$399)</f>
        <v>0</v>
      </c>
      <c r="G38" s="8"/>
      <c r="H38" s="8">
        <f ca="1">SUMIF(Pers!$B$3:$B$399,A38,Pers!I38:$I$399)</f>
        <v>0</v>
      </c>
      <c r="I38" s="8"/>
      <c r="J38" s="8">
        <f ca="1">SUMIF(Pers!$B$3:$B$399,A38,Pers!J38:$J$399)</f>
        <v>0</v>
      </c>
      <c r="K38" s="8"/>
      <c r="L38" s="8">
        <f ca="1">SUMIF(Pers!$B$3:$B$399,A38,Pers!K38:$K$399)</f>
        <v>0</v>
      </c>
      <c r="M38" s="8"/>
      <c r="N38" s="8">
        <f ca="1">SUMIF(Pers!$B$3:$B$399,A38,Pers!L38:$L$399)</f>
        <v>0</v>
      </c>
      <c r="O38" s="8"/>
      <c r="P38" s="8">
        <f ca="1">SUMIF(Pers!$B$3:$B$399,A38,Pers!M38:$M$399)</f>
        <v>0</v>
      </c>
      <c r="Q38" s="8"/>
      <c r="R38" s="3">
        <f t="shared" si="0"/>
        <v>0</v>
      </c>
      <c r="V38" s="1" t="s">
        <v>656</v>
      </c>
    </row>
    <row r="39" spans="1:22">
      <c r="A39" s="1" t="s">
        <v>466</v>
      </c>
      <c r="B39" s="17">
        <f>SUMIF(Pers!$B$3:$B$399,A39,Pers!$F$3:$F$399)</f>
        <v>4</v>
      </c>
      <c r="C39" s="8"/>
      <c r="D39" s="17">
        <f>SUMIF(Pers!$B$3:$B$399,A39,Pers!$G$3:$G$399)</f>
        <v>1</v>
      </c>
      <c r="E39" s="8"/>
      <c r="F39" s="8">
        <f ca="1">SUMIF(Pers!$B$3:$B$399,A39,Pers!H39:$H$399)</f>
        <v>0</v>
      </c>
      <c r="G39" s="8"/>
      <c r="H39" s="8">
        <f ca="1">SUMIF(Pers!$B$3:$B$399,A39,Pers!I39:$I$399)</f>
        <v>0</v>
      </c>
      <c r="I39" s="8"/>
      <c r="J39" s="8">
        <f ca="1">SUMIF(Pers!$B$3:$B$399,A39,Pers!J39:$J$399)</f>
        <v>0</v>
      </c>
      <c r="K39" s="8"/>
      <c r="L39" s="8">
        <f ca="1">SUMIF(Pers!$B$3:$B$399,A39,Pers!K39:$K$399)</f>
        <v>0</v>
      </c>
      <c r="M39" s="8"/>
      <c r="N39" s="8">
        <f ca="1">SUMIF(Pers!$B$3:$B$399,A39,Pers!L39:$L$399)</f>
        <v>0</v>
      </c>
      <c r="O39" s="8"/>
      <c r="P39" s="8">
        <f ca="1">SUMIF(Pers!$B$3:$B$399,A39,Pers!M39:$M$399)</f>
        <v>0</v>
      </c>
      <c r="Q39" s="8"/>
      <c r="R39" s="3">
        <f t="shared" si="0"/>
        <v>0</v>
      </c>
      <c r="V39" s="1" t="s">
        <v>659</v>
      </c>
    </row>
    <row r="40" spans="1:22">
      <c r="A40" s="1" t="s">
        <v>656</v>
      </c>
      <c r="B40" s="17">
        <f>SUMIF(Pers!$B$3:$B$399,A40,Pers!$F$3:$F$399)</f>
        <v>0</v>
      </c>
      <c r="C40" s="8"/>
      <c r="D40" s="17">
        <f>SUMIF(Pers!$B$3:$B$399,A40,Pers!$G$3:$G$399)</f>
        <v>1</v>
      </c>
      <c r="E40" s="8"/>
      <c r="F40" s="8">
        <f ca="1">SUMIF(Pers!$B$3:$B$399,A40,Pers!H40:$H$399)</f>
        <v>0</v>
      </c>
      <c r="G40" s="8"/>
      <c r="H40" s="8">
        <f ca="1">SUMIF(Pers!$B$3:$B$399,A40,Pers!I40:$I$399)</f>
        <v>0</v>
      </c>
      <c r="I40" s="8"/>
      <c r="J40" s="8">
        <f ca="1">SUMIF(Pers!$B$3:$B$399,A40,Pers!J40:$J$399)</f>
        <v>0</v>
      </c>
      <c r="K40" s="8"/>
      <c r="L40" s="8">
        <f ca="1">SUMIF(Pers!$B$3:$B$399,A40,Pers!K40:$K$399)</f>
        <v>0</v>
      </c>
      <c r="M40" s="8"/>
      <c r="N40" s="8">
        <f ca="1">SUMIF(Pers!$B$3:$B$399,A40,Pers!L40:$L$399)</f>
        <v>0</v>
      </c>
      <c r="O40" s="8"/>
      <c r="P40" s="8">
        <f ca="1">SUMIF(Pers!$B$3:$B$399,A40,Pers!M40:$M$399)</f>
        <v>0</v>
      </c>
      <c r="Q40" s="8"/>
      <c r="R40" s="3">
        <f t="shared" si="0"/>
        <v>0</v>
      </c>
      <c r="V40" s="1" t="s">
        <v>467</v>
      </c>
    </row>
    <row r="41" spans="1:22">
      <c r="A41" s="1" t="s">
        <v>659</v>
      </c>
      <c r="B41" s="17">
        <f>SUMIF(Pers!$B$3:$B$399,A41,Pers!$F$3:$F$399)</f>
        <v>0</v>
      </c>
      <c r="C41" s="8"/>
      <c r="D41" s="17">
        <f>SUMIF(Pers!$B$3:$B$399,A41,Pers!$G$3:$G$399)</f>
        <v>1</v>
      </c>
      <c r="E41" s="8"/>
      <c r="F41" s="8">
        <f ca="1">SUMIF(Pers!$B$3:$B$399,A41,Pers!H41:$H$399)</f>
        <v>0</v>
      </c>
      <c r="G41" s="8"/>
      <c r="H41" s="8">
        <f ca="1">SUMIF(Pers!$B$3:$B$399,A41,Pers!I41:$I$399)</f>
        <v>0</v>
      </c>
      <c r="I41" s="8"/>
      <c r="J41" s="8">
        <f ca="1">SUMIF(Pers!$B$3:$B$399,A41,Pers!J41:$J$399)</f>
        <v>0</v>
      </c>
      <c r="K41" s="8"/>
      <c r="L41" s="8">
        <f ca="1">SUMIF(Pers!$B$3:$B$399,A41,Pers!K41:$K$399)</f>
        <v>0</v>
      </c>
      <c r="M41" s="8"/>
      <c r="N41" s="8">
        <f ca="1">SUMIF(Pers!$B$3:$B$399,A41,Pers!L41:$L$399)</f>
        <v>0</v>
      </c>
      <c r="O41" s="8"/>
      <c r="P41" s="8">
        <f ca="1">SUMIF(Pers!$B$3:$B$399,A41,Pers!M41:$M$399)</f>
        <v>0</v>
      </c>
      <c r="Q41" s="8"/>
      <c r="R41" s="3">
        <f t="shared" si="0"/>
        <v>0</v>
      </c>
      <c r="V41" s="1" t="s">
        <v>472</v>
      </c>
    </row>
    <row r="42" spans="1:22">
      <c r="A42" s="1" t="s">
        <v>467</v>
      </c>
      <c r="B42" s="17">
        <f>SUMIF(Pers!$B$3:$B$399,A42,Pers!$F$3:$F$399)</f>
        <v>3</v>
      </c>
      <c r="C42" s="8"/>
      <c r="D42" s="17">
        <f>SUMIF(Pers!$B$3:$B$399,A42,Pers!$G$3:$G$399)</f>
        <v>3</v>
      </c>
      <c r="E42" s="8"/>
      <c r="F42" s="8">
        <f ca="1">SUMIF(Pers!$B$3:$B$399,A42,Pers!H42:$H$399)</f>
        <v>0</v>
      </c>
      <c r="G42" s="8"/>
      <c r="H42" s="8">
        <f ca="1">SUMIF(Pers!$B$3:$B$399,A42,Pers!I42:$I$399)</f>
        <v>0</v>
      </c>
      <c r="I42" s="8"/>
      <c r="J42" s="8">
        <f ca="1">SUMIF(Pers!$B$3:$B$399,A42,Pers!J42:$J$399)</f>
        <v>0</v>
      </c>
      <c r="K42" s="8"/>
      <c r="L42" s="8">
        <f ca="1">SUMIF(Pers!$B$3:$B$399,A42,Pers!K42:$K$399)</f>
        <v>0</v>
      </c>
      <c r="M42" s="8"/>
      <c r="N42" s="8">
        <f ca="1">SUMIF(Pers!$B$3:$B$399,A42,Pers!L42:$L$399)</f>
        <v>0</v>
      </c>
      <c r="O42" s="8"/>
      <c r="P42" s="8">
        <f ca="1">SUMIF(Pers!$B$3:$B$399,A42,Pers!M42:$M$399)</f>
        <v>0</v>
      </c>
      <c r="Q42" s="8"/>
      <c r="R42" s="3">
        <f t="shared" si="0"/>
        <v>0</v>
      </c>
      <c r="V42" s="1" t="s">
        <v>484</v>
      </c>
    </row>
    <row r="43" spans="1:22">
      <c r="A43" s="1" t="s">
        <v>472</v>
      </c>
      <c r="B43" s="17">
        <f>SUMIF(Pers!$B$3:$B$399,A43,Pers!$F$3:$F$399)</f>
        <v>4</v>
      </c>
      <c r="C43" s="8"/>
      <c r="D43" s="17">
        <f>SUMIF(Pers!$B$3:$B$399,A43,Pers!$G$3:$G$399)</f>
        <v>10</v>
      </c>
      <c r="E43" s="8">
        <v>1</v>
      </c>
      <c r="F43" s="8">
        <f ca="1">SUMIF(Pers!$B$3:$B$399,A43,Pers!H43:$H$399)</f>
        <v>0</v>
      </c>
      <c r="G43" s="8"/>
      <c r="H43" s="8">
        <f ca="1">SUMIF(Pers!$B$3:$B$399,A43,Pers!I43:$I$399)</f>
        <v>0</v>
      </c>
      <c r="I43" s="8"/>
      <c r="J43" s="8">
        <f ca="1">SUMIF(Pers!$B$3:$B$399,A43,Pers!J43:$J$399)</f>
        <v>0</v>
      </c>
      <c r="K43" s="8"/>
      <c r="L43" s="8">
        <f ca="1">SUMIF(Pers!$B$3:$B$399,A43,Pers!K43:$K$399)</f>
        <v>0</v>
      </c>
      <c r="M43" s="8"/>
      <c r="N43" s="8">
        <f ca="1">SUMIF(Pers!$B$3:$B$399,A43,Pers!L43:$L$399)</f>
        <v>0</v>
      </c>
      <c r="O43" s="8"/>
      <c r="P43" s="8">
        <f ca="1">SUMIF(Pers!$B$3:$B$399,A43,Pers!M43:$M$399)</f>
        <v>0</v>
      </c>
      <c r="Q43" s="8"/>
      <c r="R43" s="3">
        <f t="shared" si="0"/>
        <v>1</v>
      </c>
      <c r="V43" s="1" t="s">
        <v>469</v>
      </c>
    </row>
    <row r="44" spans="1:22">
      <c r="A44" s="1" t="s">
        <v>484</v>
      </c>
      <c r="B44" s="17">
        <f>SUMIF(Pers!$B$3:$B$399,A44,Pers!$F$3:$F$399)</f>
        <v>1</v>
      </c>
      <c r="C44" s="8"/>
      <c r="D44" s="17">
        <f>SUMIF(Pers!$B$3:$B$399,A44,Pers!$G$3:$G$399)</f>
        <v>0</v>
      </c>
      <c r="E44" s="8"/>
      <c r="F44" s="8">
        <f ca="1">SUMIF(Pers!$B$3:$B$399,A44,Pers!H44:$H$399)</f>
        <v>0</v>
      </c>
      <c r="G44" s="8"/>
      <c r="H44" s="8">
        <f ca="1">SUMIF(Pers!$B$3:$B$399,A44,Pers!I44:$I$399)</f>
        <v>0</v>
      </c>
      <c r="I44" s="8"/>
      <c r="J44" s="8">
        <f ca="1">SUMIF(Pers!$B$3:$B$399,A44,Pers!J44:$J$399)</f>
        <v>0</v>
      </c>
      <c r="K44" s="8"/>
      <c r="L44" s="8">
        <f ca="1">SUMIF(Pers!$B$3:$B$399,A44,Pers!K44:$K$399)</f>
        <v>0</v>
      </c>
      <c r="M44" s="8"/>
      <c r="N44" s="8">
        <f ca="1">SUMIF(Pers!$B$3:$B$399,A44,Pers!L44:$L$399)</f>
        <v>0</v>
      </c>
      <c r="O44" s="8"/>
      <c r="P44" s="8">
        <f ca="1">SUMIF(Pers!$B$3:$B$399,A44,Pers!M44:$M$399)</f>
        <v>0</v>
      </c>
      <c r="Q44" s="8"/>
      <c r="R44" s="3">
        <f t="shared" si="0"/>
        <v>0</v>
      </c>
      <c r="V44" s="1" t="s">
        <v>473</v>
      </c>
    </row>
    <row r="45" spans="1:22">
      <c r="A45" s="1" t="s">
        <v>469</v>
      </c>
      <c r="B45" s="17">
        <f>SUMIF(Pers!$B$3:$B$399,A45,Pers!$F$3:$F$399)</f>
        <v>1</v>
      </c>
      <c r="C45" s="8"/>
      <c r="D45" s="17">
        <f>SUMIF(Pers!$B$3:$B$399,A45,Pers!$G$3:$G$399)</f>
        <v>0</v>
      </c>
      <c r="E45" s="8"/>
      <c r="F45" s="8">
        <f ca="1">SUMIF(Pers!$B$3:$B$399,A45,Pers!H45:$H$399)</f>
        <v>0</v>
      </c>
      <c r="G45" s="8"/>
      <c r="H45" s="8">
        <f ca="1">SUMIF(Pers!$B$3:$B$399,A45,Pers!I45:$I$399)</f>
        <v>0</v>
      </c>
      <c r="I45" s="8"/>
      <c r="J45" s="8">
        <f ca="1">SUMIF(Pers!$B$3:$B$399,A45,Pers!J45:$J$399)</f>
        <v>0</v>
      </c>
      <c r="K45" s="8"/>
      <c r="L45" s="8">
        <f ca="1">SUMIF(Pers!$B$3:$B$399,A45,Pers!K45:$K$399)</f>
        <v>0</v>
      </c>
      <c r="M45" s="8"/>
      <c r="N45" s="8">
        <f ca="1">SUMIF(Pers!$B$3:$B$399,A45,Pers!L45:$L$399)</f>
        <v>0</v>
      </c>
      <c r="O45" s="8"/>
      <c r="P45" s="8">
        <f ca="1">SUMIF(Pers!$B$3:$B$399,A45,Pers!M45:$M$399)</f>
        <v>0</v>
      </c>
      <c r="Q45" s="8"/>
      <c r="R45" s="3">
        <f t="shared" si="0"/>
        <v>0</v>
      </c>
      <c r="V45" s="1"/>
    </row>
    <row r="46" spans="1:22">
      <c r="A46" s="1" t="s">
        <v>473</v>
      </c>
      <c r="B46" s="17">
        <f>SUMIF(Pers!$B$3:$B$399,A46,Pers!$F$3:$F$399)</f>
        <v>3</v>
      </c>
      <c r="C46" s="8"/>
      <c r="D46" s="17">
        <f>SUMIF(Pers!$B$3:$B$399,A46,Pers!$G$3:$G$399)</f>
        <v>1</v>
      </c>
      <c r="E46" s="8"/>
      <c r="F46" s="8">
        <f ca="1">SUMIF(Pers!$B$3:$B$399,A46,Pers!H46:$H$399)</f>
        <v>0</v>
      </c>
      <c r="G46" s="8"/>
      <c r="H46" s="8">
        <f ca="1">SUMIF(Pers!$B$3:$B$399,A46,Pers!I46:$I$399)</f>
        <v>0</v>
      </c>
      <c r="I46" s="8"/>
      <c r="J46" s="8">
        <f ca="1">SUMIF(Pers!$B$3:$B$399,A46,Pers!J46:$J$399)</f>
        <v>0</v>
      </c>
      <c r="K46" s="8"/>
      <c r="L46" s="8">
        <f ca="1">SUMIF(Pers!$B$3:$B$399,A46,Pers!K46:$K$399)</f>
        <v>0</v>
      </c>
      <c r="M46" s="8"/>
      <c r="N46" s="8">
        <f ca="1">SUMIF(Pers!$B$3:$B$399,A46,Pers!L46:$L$399)</f>
        <v>0</v>
      </c>
      <c r="O46" s="8"/>
      <c r="P46" s="8">
        <f ca="1">SUMIF(Pers!$B$3:$B$399,A46,Pers!M46:$M$399)</f>
        <v>0</v>
      </c>
      <c r="Q46" s="8"/>
      <c r="R46" s="3">
        <f t="shared" si="0"/>
        <v>0</v>
      </c>
    </row>
    <row r="47" spans="1:22">
      <c r="A47" s="1"/>
      <c r="B47" s="17">
        <f>SUMIF(Pers!$B$3:$B$399,A47,Pers!$F$3:$F$399)</f>
        <v>0</v>
      </c>
      <c r="C47" s="8"/>
      <c r="D47" s="17">
        <f>SUMIF(Pers!$B$3:$B$399,A47,Pers!$G$3:$G$399)</f>
        <v>0</v>
      </c>
      <c r="E47" s="8"/>
      <c r="F47" s="8">
        <f ca="1">SUMIF(Pers!$B$3:$B$399,A47,Pers!H47:$H$399)</f>
        <v>0</v>
      </c>
      <c r="G47" s="8"/>
      <c r="H47" s="8">
        <f ca="1">SUMIF(Pers!$B$3:$B$399,A47,Pers!I47:$I$399)</f>
        <v>0</v>
      </c>
      <c r="I47" s="8"/>
      <c r="J47" s="8">
        <f ca="1">SUMIF(Pers!$B$3:$B$399,A47,Pers!J47:$J$399)</f>
        <v>0</v>
      </c>
      <c r="K47" s="8"/>
      <c r="L47" s="8">
        <f ca="1">SUMIF(Pers!$B$3:$B$399,A47,Pers!K47:$K$399)</f>
        <v>0</v>
      </c>
      <c r="M47" s="8"/>
      <c r="N47" s="8">
        <f ca="1">SUMIF(Pers!$B$3:$B$399,A47,Pers!L47:$L$399)</f>
        <v>0</v>
      </c>
      <c r="O47" s="8"/>
      <c r="P47" s="8">
        <f ca="1">SUMIF(Pers!$B$3:$B$399,A47,Pers!M47:$M$399)</f>
        <v>0</v>
      </c>
      <c r="Q47" s="8"/>
      <c r="R47" s="3">
        <f t="shared" si="0"/>
        <v>0</v>
      </c>
    </row>
    <row r="48" spans="1:22">
      <c r="A48" s="1"/>
      <c r="B48" s="17">
        <f>SUMIF(Pers!$B$3:$B$399,A48,Pers!$F$3:$F$399)</f>
        <v>0</v>
      </c>
      <c r="C48" s="8"/>
      <c r="D48" s="17">
        <f>SUMIF(Pers!$B$3:$B$399,A48,Pers!$G$3:$G$399)</f>
        <v>0</v>
      </c>
      <c r="E48" s="8"/>
      <c r="F48" s="8">
        <f ca="1">SUMIF(Pers!$B$3:$B$399,A48,Pers!H48:$H$399)</f>
        <v>0</v>
      </c>
      <c r="G48" s="8"/>
      <c r="H48" s="8">
        <f ca="1">SUMIF(Pers!$B$3:$B$399,A48,Pers!I48:$I$399)</f>
        <v>0</v>
      </c>
      <c r="I48" s="8"/>
      <c r="J48" s="8">
        <f ca="1">SUMIF(Pers!$B$3:$B$399,A48,Pers!J48:$J$399)</f>
        <v>0</v>
      </c>
      <c r="K48" s="8"/>
      <c r="L48" s="8">
        <f ca="1">SUMIF(Pers!$B$3:$B$399,A48,Pers!K48:$K$399)</f>
        <v>0</v>
      </c>
      <c r="M48" s="8"/>
      <c r="N48" s="8">
        <f ca="1">SUMIF(Pers!$B$3:$B$399,A48,Pers!L48:$L$399)</f>
        <v>0</v>
      </c>
      <c r="O48" s="8"/>
      <c r="P48" s="8">
        <f ca="1">SUMIF(Pers!$B$3:$B$399,A48,Pers!M48:$M$399)</f>
        <v>0</v>
      </c>
      <c r="Q48" s="8"/>
      <c r="R48" s="3">
        <f t="shared" si="0"/>
        <v>0</v>
      </c>
    </row>
    <row r="49" spans="1:18">
      <c r="A49" s="1"/>
      <c r="B49" s="17">
        <f>SUMIF(Pers!$B$3:$B$399,A49,Pers!$F$3:$F$399)</f>
        <v>0</v>
      </c>
      <c r="C49" s="8"/>
      <c r="D49" s="17">
        <f>SUMIF(Pers!$B$3:$B$399,A49,Pers!$G$3:$G$399)</f>
        <v>0</v>
      </c>
      <c r="E49" s="8"/>
      <c r="F49" s="8">
        <f ca="1">SUMIF(Pers!$B$3:$B$399,A49,Pers!H49:$H$399)</f>
        <v>0</v>
      </c>
      <c r="G49" s="8"/>
      <c r="H49" s="8">
        <f ca="1">SUMIF(Pers!$B$3:$B$399,A49,Pers!I49:$I$399)</f>
        <v>0</v>
      </c>
      <c r="I49" s="8"/>
      <c r="J49" s="8">
        <f ca="1">SUMIF(Pers!$B$3:$B$399,A49,Pers!J49:$J$399)</f>
        <v>0</v>
      </c>
      <c r="K49" s="8"/>
      <c r="L49" s="8">
        <f ca="1">SUMIF(Pers!$B$3:$B$399,A49,Pers!K49:$K$399)</f>
        <v>0</v>
      </c>
      <c r="M49" s="8"/>
      <c r="N49" s="8">
        <f ca="1">SUMIF(Pers!$B$3:$B$399,A49,Pers!L49:$L$399)</f>
        <v>0</v>
      </c>
      <c r="O49" s="8"/>
      <c r="P49" s="8">
        <f ca="1">SUMIF(Pers!$B$3:$B$399,A49,Pers!M49:$M$399)</f>
        <v>0</v>
      </c>
      <c r="Q49" s="8"/>
      <c r="R49" s="3">
        <f t="shared" si="0"/>
        <v>0</v>
      </c>
    </row>
    <row r="50" spans="1:18">
      <c r="A50" s="1"/>
      <c r="B50" s="17">
        <f>SUMIF(Pers!$B$3:$B$399,A50,Pers!$F$3:$F$399)</f>
        <v>0</v>
      </c>
      <c r="C50" s="8"/>
      <c r="D50" s="17">
        <f>SUMIF(Pers!$B$3:$B$399,A50,Pers!$G$3:$G$399)</f>
        <v>0</v>
      </c>
      <c r="E50" s="8"/>
      <c r="F50" s="8">
        <f ca="1">SUMIF(Pers!$B$3:$B$399,A50,Pers!H50:$H$399)</f>
        <v>0</v>
      </c>
      <c r="G50" s="8"/>
      <c r="H50" s="8">
        <f ca="1">SUMIF(Pers!$B$3:$B$399,A50,Pers!I50:$I$399)</f>
        <v>0</v>
      </c>
      <c r="I50" s="8"/>
      <c r="J50" s="8">
        <f ca="1">SUMIF(Pers!$B$3:$B$399,A50,Pers!J50:$J$399)</f>
        <v>0</v>
      </c>
      <c r="K50" s="8"/>
      <c r="L50" s="8">
        <f ca="1">SUMIF(Pers!$B$3:$B$399,A50,Pers!K50:$K$399)</f>
        <v>0</v>
      </c>
      <c r="M50" s="8"/>
      <c r="N50" s="8">
        <f ca="1">SUMIF(Pers!$B$3:$B$399,A50,Pers!L50:$L$399)</f>
        <v>0</v>
      </c>
      <c r="O50" s="8"/>
      <c r="P50" s="8">
        <f ca="1">SUMIF(Pers!$B$3:$B$399,A50,Pers!M50:$M$399)</f>
        <v>0</v>
      </c>
      <c r="Q50" s="8"/>
      <c r="R50" s="3">
        <f t="shared" si="0"/>
        <v>0</v>
      </c>
    </row>
    <row r="51" spans="1:18">
      <c r="A51" s="1"/>
      <c r="B51" s="17">
        <f>SUMIF(Pers!$B$3:$B$399,A51,Pers!$F$3:$F$399)</f>
        <v>0</v>
      </c>
      <c r="C51" s="8"/>
      <c r="D51" s="17">
        <f>SUMIF(Pers!$B$3:$B$399,A51,Pers!$G$3:$G$399)</f>
        <v>0</v>
      </c>
      <c r="E51" s="8"/>
      <c r="F51" s="8">
        <f ca="1">SUMIF(Pers!$B$3:$B$399,A51,Pers!H51:$H$399)</f>
        <v>0</v>
      </c>
      <c r="G51" s="8"/>
      <c r="H51" s="8">
        <f ca="1">SUMIF(Pers!$B$3:$B$399,A51,Pers!I51:$I$399)</f>
        <v>0</v>
      </c>
      <c r="I51" s="8"/>
      <c r="J51" s="8">
        <f ca="1">SUMIF(Pers!$B$3:$B$399,A51,Pers!J51:$J$399)</f>
        <v>0</v>
      </c>
      <c r="K51" s="8"/>
      <c r="L51" s="8">
        <f ca="1">SUMIF(Pers!$B$3:$B$399,A51,Pers!K51:$K$399)</f>
        <v>0</v>
      </c>
      <c r="M51" s="8"/>
      <c r="N51" s="8">
        <f ca="1">SUMIF(Pers!$B$3:$B$399,A51,Pers!L51:$L$399)</f>
        <v>0</v>
      </c>
      <c r="O51" s="8"/>
      <c r="P51" s="8">
        <f ca="1">SUMIF(Pers!$B$3:$B$399,A51,Pers!M51:$M$399)</f>
        <v>0</v>
      </c>
      <c r="Q51" s="8"/>
      <c r="R51" s="3">
        <f t="shared" si="0"/>
        <v>0</v>
      </c>
    </row>
    <row r="52" spans="1:18">
      <c r="A52" s="1"/>
      <c r="B52" s="17">
        <f>SUMIF(Pers!$B$3:$B$399,A52,Pers!$F$3:$F$399)</f>
        <v>0</v>
      </c>
      <c r="C52" s="8"/>
      <c r="D52" s="17">
        <f>SUMIF(Pers!$B$3:$B$399,A52,Pers!$G$3:$G$399)</f>
        <v>0</v>
      </c>
      <c r="E52" s="8"/>
      <c r="F52" s="8">
        <f ca="1">SUMIF(Pers!$B$3:$B$399,A52,Pers!H52:$H$399)</f>
        <v>0</v>
      </c>
      <c r="G52" s="8"/>
      <c r="H52" s="8">
        <f ca="1">SUMIF(Pers!$B$3:$B$399,A52,Pers!I52:$I$399)</f>
        <v>0</v>
      </c>
      <c r="I52" s="8"/>
      <c r="J52" s="8">
        <f ca="1">SUMIF(Pers!$B$3:$B$399,A52,Pers!J52:$J$399)</f>
        <v>0</v>
      </c>
      <c r="K52" s="8"/>
      <c r="L52" s="8">
        <f ca="1">SUMIF(Pers!$B$3:$B$399,A52,Pers!K52:$K$399)</f>
        <v>0</v>
      </c>
      <c r="M52" s="8"/>
      <c r="N52" s="8">
        <f ca="1">SUMIF(Pers!$B$3:$B$399,A52,Pers!L52:$L$399)</f>
        <v>0</v>
      </c>
      <c r="O52" s="8"/>
      <c r="P52" s="8">
        <f ca="1">SUMIF(Pers!$B$3:$B$399,A52,Pers!M52:$M$399)</f>
        <v>0</v>
      </c>
      <c r="Q52" s="8"/>
      <c r="R52" s="3">
        <f t="shared" si="0"/>
        <v>0</v>
      </c>
    </row>
    <row r="53" spans="1:18">
      <c r="A53" s="1"/>
      <c r="B53" s="17">
        <f>SUMIF(Pers!$B$3:$B$399,A53,Pers!$F$3:$F$399)</f>
        <v>0</v>
      </c>
      <c r="C53" s="8"/>
      <c r="D53" s="17">
        <f>SUMIF(Pers!$B$3:$B$399,A53,Pers!$G$3:$G$399)</f>
        <v>0</v>
      </c>
      <c r="E53" s="8"/>
      <c r="F53" s="8">
        <f ca="1">SUMIF(Pers!$B$3:$B$399,A53,Pers!H53:$H$399)</f>
        <v>0</v>
      </c>
      <c r="G53" s="8"/>
      <c r="H53" s="8">
        <f ca="1">SUMIF(Pers!$B$3:$B$399,A53,Pers!I53:$I$399)</f>
        <v>0</v>
      </c>
      <c r="I53" s="8"/>
      <c r="J53" s="8">
        <f ca="1">SUMIF(Pers!$B$3:$B$399,A53,Pers!J53:$J$399)</f>
        <v>0</v>
      </c>
      <c r="K53" s="8"/>
      <c r="L53" s="8">
        <f ca="1">SUMIF(Pers!$B$3:$B$399,A53,Pers!K53:$K$399)</f>
        <v>0</v>
      </c>
      <c r="M53" s="8"/>
      <c r="N53" s="8">
        <f ca="1">SUMIF(Pers!$B$3:$B$399,A53,Pers!L53:$L$399)</f>
        <v>0</v>
      </c>
      <c r="O53" s="8"/>
      <c r="P53" s="8">
        <f ca="1">SUMIF(Pers!$B$3:$B$399,A53,Pers!M53:$M$399)</f>
        <v>0</v>
      </c>
      <c r="Q53" s="8"/>
      <c r="R53" s="3">
        <f t="shared" si="0"/>
        <v>0</v>
      </c>
    </row>
    <row r="54" spans="1:18">
      <c r="A54" s="1"/>
      <c r="B54" s="17">
        <f>SUMIF(Pers!$B$3:$B$399,A54,Pers!$F$3:$F$399)</f>
        <v>0</v>
      </c>
      <c r="C54" s="8"/>
      <c r="D54" s="17">
        <f>SUMIF(Pers!$B$3:$B$399,A54,Pers!$G$3:$G$399)</f>
        <v>0</v>
      </c>
      <c r="E54" s="8"/>
      <c r="F54" s="8">
        <f ca="1">SUMIF(Pers!$B$3:$B$399,A54,Pers!H54:$H$399)</f>
        <v>0</v>
      </c>
      <c r="G54" s="8"/>
      <c r="H54" s="8">
        <f ca="1">SUMIF(Pers!$B$3:$B$399,A54,Pers!I54:$I$399)</f>
        <v>0</v>
      </c>
      <c r="I54" s="8"/>
      <c r="J54" s="8">
        <f ca="1">SUMIF(Pers!$B$3:$B$399,A54,Pers!J54:$J$399)</f>
        <v>0</v>
      </c>
      <c r="K54" s="8"/>
      <c r="L54" s="8">
        <f ca="1">SUMIF(Pers!$B$3:$B$399,A54,Pers!K54:$K$399)</f>
        <v>0</v>
      </c>
      <c r="M54" s="8"/>
      <c r="N54" s="8">
        <f ca="1">SUMIF(Pers!$B$3:$B$399,A54,Pers!L54:$L$399)</f>
        <v>0</v>
      </c>
      <c r="O54" s="8"/>
      <c r="P54" s="8">
        <f ca="1">SUMIF(Pers!$B$3:$B$399,A54,Pers!M54:$M$399)</f>
        <v>0</v>
      </c>
      <c r="Q54" s="8"/>
      <c r="R54" s="3">
        <f t="shared" si="0"/>
        <v>0</v>
      </c>
    </row>
    <row r="55" spans="1:18">
      <c r="A55" s="1"/>
      <c r="B55" s="17">
        <f>SUMIF(Pers!$B$3:$B$399,A55,Pers!$F$3:$F$399)</f>
        <v>0</v>
      </c>
      <c r="C55" s="8"/>
      <c r="D55" s="17">
        <f>SUMIF(Pers!$B$3:$B$399,A55,Pers!$G$3:$G$399)</f>
        <v>0</v>
      </c>
      <c r="E55" s="8"/>
      <c r="F55" s="8">
        <f ca="1">SUMIF(Pers!$B$3:$B$399,A55,Pers!H55:$H$399)</f>
        <v>0</v>
      </c>
      <c r="G55" s="8"/>
      <c r="H55" s="8">
        <f ca="1">SUMIF(Pers!$B$3:$B$399,A55,Pers!I55:$I$399)</f>
        <v>0</v>
      </c>
      <c r="I55" s="8"/>
      <c r="J55" s="8">
        <f ca="1">SUMIF(Pers!$B$3:$B$399,A55,Pers!J55:$J$399)</f>
        <v>0</v>
      </c>
      <c r="K55" s="8"/>
      <c r="L55" s="8">
        <f ca="1">SUMIF(Pers!$B$3:$B$399,A55,Pers!K55:$K$399)</f>
        <v>0</v>
      </c>
      <c r="M55" s="8"/>
      <c r="N55" s="8">
        <f ca="1">SUMIF(Pers!$B$3:$B$399,A55,Pers!L55:$L$399)</f>
        <v>0</v>
      </c>
      <c r="O55" s="8"/>
      <c r="P55" s="8">
        <f ca="1">SUMIF(Pers!$B$3:$B$399,A55,Pers!M55:$M$399)</f>
        <v>0</v>
      </c>
      <c r="Q55" s="8"/>
      <c r="R55" s="3">
        <f t="shared" si="0"/>
        <v>0</v>
      </c>
    </row>
    <row r="56" spans="1:18">
      <c r="A56" s="1"/>
      <c r="B56" s="17">
        <f>SUMIF(Pers!$B$3:$B$399,A56,Pers!$F$3:$F$399)</f>
        <v>0</v>
      </c>
      <c r="C56" s="8"/>
      <c r="D56" s="17">
        <f>SUMIF(Pers!$B$3:$B$399,A56,Pers!$G$3:$G$399)</f>
        <v>0</v>
      </c>
      <c r="E56" s="8"/>
      <c r="F56" s="8">
        <f ca="1">SUMIF(Pers!$B$3:$B$399,A56,Pers!H56:$H$399)</f>
        <v>0</v>
      </c>
      <c r="G56" s="8"/>
      <c r="H56" s="8">
        <f ca="1">SUMIF(Pers!$B$3:$B$399,A56,Pers!I56:$I$399)</f>
        <v>0</v>
      </c>
      <c r="I56" s="8"/>
      <c r="J56" s="8">
        <f ca="1">SUMIF(Pers!$B$3:$B$399,A56,Pers!J56:$J$399)</f>
        <v>0</v>
      </c>
      <c r="K56" s="8"/>
      <c r="L56" s="8">
        <f ca="1">SUMIF(Pers!$B$3:$B$399,A56,Pers!K56:$K$399)</f>
        <v>0</v>
      </c>
      <c r="M56" s="8"/>
      <c r="N56" s="8">
        <f ca="1">SUMIF(Pers!$B$3:$B$399,A56,Pers!L56:$L$399)</f>
        <v>0</v>
      </c>
      <c r="O56" s="8"/>
      <c r="P56" s="8">
        <f ca="1">SUMIF(Pers!$B$3:$B$399,A56,Pers!M56:$M$399)</f>
        <v>0</v>
      </c>
      <c r="Q56" s="8"/>
      <c r="R56" s="3">
        <f t="shared" si="0"/>
        <v>0</v>
      </c>
    </row>
    <row r="57" spans="1:18">
      <c r="A57" s="1"/>
      <c r="B57" s="17">
        <f>SUMIF(Pers!$B$3:$B$399,A57,Pers!$F$3:$F$399)</f>
        <v>0</v>
      </c>
      <c r="C57" s="8"/>
      <c r="D57" s="17">
        <f>SUMIF(Pers!$B$3:$B$399,A57,Pers!$G$3:$G$399)</f>
        <v>0</v>
      </c>
      <c r="E57" s="8"/>
      <c r="F57" s="8">
        <f ca="1">SUMIF(Pers!$B$3:$B$399,A57,Pers!H57:$H$399)</f>
        <v>0</v>
      </c>
      <c r="G57" s="8"/>
      <c r="H57" s="8">
        <f ca="1">SUMIF(Pers!$B$3:$B$399,A57,Pers!I57:$I$399)</f>
        <v>0</v>
      </c>
      <c r="I57" s="8"/>
      <c r="J57" s="8">
        <f ca="1">SUMIF(Pers!$B$3:$B$399,A57,Pers!J57:$J$399)</f>
        <v>0</v>
      </c>
      <c r="K57" s="8"/>
      <c r="L57" s="8">
        <f ca="1">SUMIF(Pers!$B$3:$B$399,A57,Pers!K57:$K$399)</f>
        <v>0</v>
      </c>
      <c r="M57" s="8"/>
      <c r="N57" s="8">
        <f ca="1">SUMIF(Pers!$B$3:$B$399,A57,Pers!L57:$L$399)</f>
        <v>0</v>
      </c>
      <c r="O57" s="8"/>
      <c r="P57" s="8">
        <f ca="1">SUMIF(Pers!$B$3:$B$399,A57,Pers!M57:$M$399)</f>
        <v>0</v>
      </c>
      <c r="Q57" s="8"/>
      <c r="R57" s="3">
        <f t="shared" si="0"/>
        <v>0</v>
      </c>
    </row>
    <row r="58" spans="1:18">
      <c r="A58" s="1"/>
      <c r="B58" s="17">
        <f>SUMIF(Pers!$B$3:$B$399,A58,Pers!$F$3:$F$399)</f>
        <v>0</v>
      </c>
      <c r="C58" s="8"/>
      <c r="D58" s="17">
        <f>SUMIF(Pers!$B$3:$B$399,A58,Pers!$G$3:$G$399)</f>
        <v>0</v>
      </c>
      <c r="E58" s="8"/>
      <c r="F58" s="8">
        <f ca="1">SUMIF(Pers!$B$3:$B$399,A58,Pers!H58:$H$399)</f>
        <v>0</v>
      </c>
      <c r="G58" s="8"/>
      <c r="H58" s="8">
        <f ca="1">SUMIF(Pers!$B$3:$B$399,A58,Pers!I58:$I$399)</f>
        <v>0</v>
      </c>
      <c r="I58" s="8"/>
      <c r="J58" s="8">
        <f ca="1">SUMIF(Pers!$B$3:$B$399,A58,Pers!J58:$J$399)</f>
        <v>0</v>
      </c>
      <c r="K58" s="8"/>
      <c r="L58" s="8">
        <f ca="1">SUMIF(Pers!$B$3:$B$399,A58,Pers!K58:$K$399)</f>
        <v>0</v>
      </c>
      <c r="M58" s="8"/>
      <c r="N58" s="8">
        <f ca="1">SUMIF(Pers!$B$3:$B$399,A58,Pers!L58:$L$399)</f>
        <v>0</v>
      </c>
      <c r="O58" s="8"/>
      <c r="P58" s="8">
        <f ca="1">SUMIF(Pers!$B$3:$B$399,A58,Pers!M58:$M$399)</f>
        <v>0</v>
      </c>
      <c r="Q58" s="8"/>
      <c r="R58" s="3">
        <f t="shared" si="0"/>
        <v>0</v>
      </c>
    </row>
    <row r="59" spans="1:18">
      <c r="A59" s="1"/>
      <c r="B59" s="17">
        <f>SUMIF(Pers!$B$3:$B$399,A59,Pers!$F$3:$F$399)</f>
        <v>0</v>
      </c>
      <c r="C59" s="8"/>
      <c r="D59" s="17">
        <f>SUMIF(Pers!$B$3:$B$399,A59,Pers!$G$3:$G$399)</f>
        <v>0</v>
      </c>
      <c r="E59" s="8"/>
      <c r="F59" s="8">
        <f ca="1">SUMIF(Pers!$B$3:$B$399,A59,Pers!H59:$H$399)</f>
        <v>0</v>
      </c>
      <c r="G59" s="8"/>
      <c r="H59" s="8">
        <f ca="1">SUMIF(Pers!$B$3:$B$399,A59,Pers!I59:$I$399)</f>
        <v>0</v>
      </c>
      <c r="I59" s="8"/>
      <c r="J59" s="8">
        <f ca="1">SUMIF(Pers!$B$3:$B$399,A59,Pers!J59:$J$399)</f>
        <v>0</v>
      </c>
      <c r="K59" s="8"/>
      <c r="L59" s="8">
        <f ca="1">SUMIF(Pers!$B$3:$B$399,A59,Pers!K59:$K$399)</f>
        <v>0</v>
      </c>
      <c r="M59" s="8"/>
      <c r="N59" s="8">
        <f ca="1">SUMIF(Pers!$B$3:$B$399,A59,Pers!L59:$L$399)</f>
        <v>0</v>
      </c>
      <c r="O59" s="8"/>
      <c r="P59" s="8">
        <f ca="1">SUMIF(Pers!$B$3:$B$399,A59,Pers!M59:$M$399)</f>
        <v>0</v>
      </c>
      <c r="Q59" s="8"/>
      <c r="R59" s="3">
        <f t="shared" si="0"/>
        <v>0</v>
      </c>
    </row>
    <row r="60" spans="1:18">
      <c r="A60" s="1"/>
      <c r="B60" s="17">
        <f>SUMIF(Pers!$B$3:$B$399,A60,Pers!$F$3:$F$399)</f>
        <v>0</v>
      </c>
      <c r="C60" s="8"/>
      <c r="D60" s="17">
        <f>SUMIF(Pers!$B$3:$B$399,A60,Pers!$G$3:$G$399)</f>
        <v>0</v>
      </c>
      <c r="E60" s="8"/>
      <c r="F60" s="8">
        <f ca="1">SUMIF(Pers!$B$3:$B$399,A60,Pers!H60:$H$399)</f>
        <v>0</v>
      </c>
      <c r="G60" s="8"/>
      <c r="H60" s="8">
        <f ca="1">SUMIF(Pers!$B$3:$B$399,A60,Pers!I60:$I$399)</f>
        <v>0</v>
      </c>
      <c r="I60" s="8"/>
      <c r="J60" s="8">
        <f ca="1">SUMIF(Pers!$B$3:$B$399,A60,Pers!J60:$J$399)</f>
        <v>0</v>
      </c>
      <c r="K60" s="8"/>
      <c r="L60" s="8">
        <f ca="1">SUMIF(Pers!$B$3:$B$399,A60,Pers!K60:$K$399)</f>
        <v>0</v>
      </c>
      <c r="M60" s="8"/>
      <c r="N60" s="8">
        <f ca="1">SUMIF(Pers!$B$3:$B$399,A60,Pers!L60:$L$399)</f>
        <v>0</v>
      </c>
      <c r="O60" s="8"/>
      <c r="P60" s="8">
        <f ca="1">SUMIF(Pers!$B$3:$B$399,A60,Pers!M60:$M$399)</f>
        <v>0</v>
      </c>
      <c r="Q60" s="8"/>
      <c r="R60" s="3">
        <f t="shared" si="0"/>
        <v>0</v>
      </c>
    </row>
    <row r="61" spans="1:18">
      <c r="A61" s="1"/>
      <c r="B61" s="17">
        <f>SUMIF(Pers!$B$3:$B$399,A61,Pers!$F$3:$F$399)</f>
        <v>0</v>
      </c>
      <c r="C61" s="8"/>
      <c r="D61" s="17">
        <f>SUMIF(Pers!$B$3:$B$399,A61,Pers!$G$3:$G$399)</f>
        <v>0</v>
      </c>
      <c r="E61" s="8"/>
      <c r="F61" s="8">
        <f ca="1">SUMIF(Pers!$B$3:$B$399,A61,Pers!H61:$H$399)</f>
        <v>0</v>
      </c>
      <c r="G61" s="8"/>
      <c r="H61" s="8">
        <f ca="1">SUMIF(Pers!$B$3:$B$399,A61,Pers!I61:$I$399)</f>
        <v>0</v>
      </c>
      <c r="I61" s="8"/>
      <c r="J61" s="8">
        <f ca="1">SUMIF(Pers!$B$3:$B$399,A61,Pers!J61:$J$399)</f>
        <v>0</v>
      </c>
      <c r="K61" s="8"/>
      <c r="L61" s="8">
        <f ca="1">SUMIF(Pers!$B$3:$B$399,A61,Pers!K61:$K$399)</f>
        <v>0</v>
      </c>
      <c r="M61" s="8"/>
      <c r="N61" s="8">
        <f ca="1">SUMIF(Pers!$B$3:$B$399,A61,Pers!L61:$L$399)</f>
        <v>0</v>
      </c>
      <c r="O61" s="8"/>
      <c r="P61" s="8">
        <f ca="1">SUMIF(Pers!$B$3:$B$399,A61,Pers!M61:$M$399)</f>
        <v>0</v>
      </c>
      <c r="Q61" s="8"/>
      <c r="R61" s="3">
        <f t="shared" si="0"/>
        <v>0</v>
      </c>
    </row>
    <row r="62" spans="1:18">
      <c r="A62" s="1"/>
      <c r="B62" s="17">
        <f>SUMIF(Pers!$B$3:$B$399,A62,Pers!$F$3:$F$399)</f>
        <v>0</v>
      </c>
      <c r="C62" s="8"/>
      <c r="D62" s="17">
        <f>SUMIF(Pers!$B$3:$B$399,A62,Pers!$G$3:$G$399)</f>
        <v>0</v>
      </c>
      <c r="E62" s="8"/>
      <c r="F62" s="8">
        <f ca="1">SUMIF(Pers!$B$3:$B$399,A62,Pers!H62:$H$399)</f>
        <v>0</v>
      </c>
      <c r="G62" s="8"/>
      <c r="H62" s="8">
        <f ca="1">SUMIF(Pers!$B$3:$B$399,A62,Pers!I62:$I$399)</f>
        <v>0</v>
      </c>
      <c r="I62" s="8"/>
      <c r="J62" s="8">
        <f ca="1">SUMIF(Pers!$B$3:$B$399,A62,Pers!J62:$J$399)</f>
        <v>0</v>
      </c>
      <c r="K62" s="8"/>
      <c r="L62" s="8">
        <f ca="1">SUMIF(Pers!$B$3:$B$399,A62,Pers!K62:$K$399)</f>
        <v>0</v>
      </c>
      <c r="M62" s="8"/>
      <c r="N62" s="8">
        <f ca="1">SUMIF(Pers!$B$3:$B$399,A62,Pers!L62:$L$399)</f>
        <v>0</v>
      </c>
      <c r="O62" s="8"/>
      <c r="P62" s="8">
        <f ca="1">SUMIF(Pers!$B$3:$B$399,A62,Pers!M62:$M$399)</f>
        <v>0</v>
      </c>
      <c r="Q62" s="8"/>
      <c r="R62" s="3">
        <f t="shared" si="0"/>
        <v>0</v>
      </c>
    </row>
    <row r="63" spans="1:18">
      <c r="A63" s="1"/>
      <c r="B63" s="17">
        <f>SUMIF(Pers!$B$3:$B$399,A63,Pers!$F$3:$F$399)</f>
        <v>0</v>
      </c>
      <c r="C63" s="8"/>
      <c r="D63" s="17">
        <f>SUMIF(Pers!$B$3:$B$399,A63,Pers!$G$3:$G$399)</f>
        <v>0</v>
      </c>
      <c r="E63" s="8"/>
      <c r="F63" s="8">
        <f ca="1">SUMIF(Pers!$B$3:$B$399,A63,Pers!H63:$H$399)</f>
        <v>0</v>
      </c>
      <c r="G63" s="8"/>
      <c r="H63" s="8">
        <f ca="1">SUMIF(Pers!$B$3:$B$399,A63,Pers!I63:$I$399)</f>
        <v>0</v>
      </c>
      <c r="I63" s="8"/>
      <c r="J63" s="8">
        <f ca="1">SUMIF(Pers!$B$3:$B$399,A63,Pers!J63:$J$399)</f>
        <v>0</v>
      </c>
      <c r="K63" s="8"/>
      <c r="L63" s="8">
        <f ca="1">SUMIF(Pers!$B$3:$B$399,A63,Pers!K63:$K$399)</f>
        <v>0</v>
      </c>
      <c r="M63" s="8"/>
      <c r="N63" s="8">
        <f ca="1">SUMIF(Pers!$B$3:$B$399,A63,Pers!L63:$L$399)</f>
        <v>0</v>
      </c>
      <c r="O63" s="8"/>
      <c r="P63" s="8">
        <f ca="1">SUMIF(Pers!$B$3:$B$399,A63,Pers!M63:$M$399)</f>
        <v>0</v>
      </c>
      <c r="Q63" s="8"/>
      <c r="R63" s="3">
        <f t="shared" si="0"/>
        <v>0</v>
      </c>
    </row>
    <row r="64" spans="1:18">
      <c r="A64" s="1"/>
      <c r="B64" s="17">
        <f>SUMIF(Pers!$B$3:$B$399,A64,Pers!$F$3:$F$399)</f>
        <v>0</v>
      </c>
      <c r="C64" s="8"/>
      <c r="D64" s="17">
        <f>SUMIF(Pers!$B$3:$B$399,A64,Pers!$G$3:$G$399)</f>
        <v>0</v>
      </c>
      <c r="E64" s="8"/>
      <c r="F64" s="8">
        <f ca="1">SUMIF(Pers!$B$3:$B$399,A64,Pers!H64:$H$399)</f>
        <v>0</v>
      </c>
      <c r="G64" s="8"/>
      <c r="H64" s="8">
        <f ca="1">SUMIF(Pers!$B$3:$B$399,A64,Pers!I64:$I$399)</f>
        <v>0</v>
      </c>
      <c r="I64" s="8"/>
      <c r="J64" s="8">
        <f ca="1">SUMIF(Pers!$B$3:$B$399,A64,Pers!J64:$J$399)</f>
        <v>0</v>
      </c>
      <c r="K64" s="8"/>
      <c r="L64" s="8">
        <f ca="1">SUMIF(Pers!$B$3:$B$399,A64,Pers!K64:$K$399)</f>
        <v>0</v>
      </c>
      <c r="M64" s="8"/>
      <c r="N64" s="8">
        <f ca="1">SUMIF(Pers!$B$3:$B$399,A64,Pers!L64:$L$399)</f>
        <v>0</v>
      </c>
      <c r="O64" s="8"/>
      <c r="P64" s="8">
        <f ca="1">SUMIF(Pers!$B$3:$B$399,A64,Pers!M64:$M$399)</f>
        <v>0</v>
      </c>
      <c r="Q64" s="8"/>
      <c r="R64" s="3">
        <f t="shared" si="0"/>
        <v>0</v>
      </c>
    </row>
    <row r="65" spans="1:18">
      <c r="A65" s="1"/>
      <c r="B65" s="17">
        <f>SUMIF(Pers!$B$3:$B$399,A65,Pers!$F$3:$F$399)</f>
        <v>0</v>
      </c>
      <c r="C65" s="8"/>
      <c r="D65" s="17">
        <f>SUMIF(Pers!$B$3:$B$399,A65,Pers!$G$3:$G$399)</f>
        <v>0</v>
      </c>
      <c r="E65" s="8"/>
      <c r="F65" s="8">
        <f ca="1">SUMIF(Pers!$B$3:$B$399,A65,Pers!H65:$H$399)</f>
        <v>0</v>
      </c>
      <c r="G65" s="8"/>
      <c r="H65" s="8">
        <f ca="1">SUMIF(Pers!$B$3:$B$399,A65,Pers!I65:$I$399)</f>
        <v>0</v>
      </c>
      <c r="I65" s="8"/>
      <c r="J65" s="8">
        <f ca="1">SUMIF(Pers!$B$3:$B$399,A65,Pers!J65:$J$399)</f>
        <v>0</v>
      </c>
      <c r="K65" s="8"/>
      <c r="L65" s="8">
        <f ca="1">SUMIF(Pers!$B$3:$B$399,A65,Pers!K65:$K$399)</f>
        <v>0</v>
      </c>
      <c r="M65" s="8"/>
      <c r="N65" s="8">
        <f ca="1">SUMIF(Pers!$B$3:$B$399,A65,Pers!L65:$L$399)</f>
        <v>0</v>
      </c>
      <c r="O65" s="8"/>
      <c r="P65" s="8">
        <f ca="1">SUMIF(Pers!$B$3:$B$399,A65,Pers!M65:$M$399)</f>
        <v>0</v>
      </c>
      <c r="Q65" s="8"/>
      <c r="R65" s="3">
        <f t="shared" si="0"/>
        <v>0</v>
      </c>
    </row>
    <row r="66" spans="1:18">
      <c r="A66" s="1"/>
      <c r="B66" s="17">
        <f>SUMIF(Pers!$B$3:$B$399,A66,Pers!$F$3:$F$399)</f>
        <v>0</v>
      </c>
      <c r="C66" s="8"/>
      <c r="D66" s="17">
        <f>SUMIF(Pers!$B$3:$B$399,A66,Pers!$G$3:$G$399)</f>
        <v>0</v>
      </c>
      <c r="E66" s="8"/>
      <c r="F66" s="8">
        <f ca="1">SUMIF(Pers!$B$3:$B$399,A66,Pers!H66:$H$399)</f>
        <v>0</v>
      </c>
      <c r="G66" s="8"/>
      <c r="H66" s="8">
        <f ca="1">SUMIF(Pers!$B$3:$B$399,A66,Pers!I66:$I$399)</f>
        <v>0</v>
      </c>
      <c r="I66" s="8"/>
      <c r="J66" s="8">
        <f ca="1">SUMIF(Pers!$B$3:$B$399,A66,Pers!J66:$J$399)</f>
        <v>0</v>
      </c>
      <c r="K66" s="8"/>
      <c r="L66" s="8">
        <f ca="1">SUMIF(Pers!$B$3:$B$399,A66,Pers!K66:$K$399)</f>
        <v>0</v>
      </c>
      <c r="M66" s="8"/>
      <c r="N66" s="8">
        <f ca="1">SUMIF(Pers!$B$3:$B$399,A66,Pers!L66:$L$399)</f>
        <v>0</v>
      </c>
      <c r="O66" s="8"/>
      <c r="P66" s="8">
        <f ca="1">SUMIF(Pers!$B$3:$B$399,A66,Pers!M66:$M$399)</f>
        <v>0</v>
      </c>
      <c r="Q66" s="8"/>
      <c r="R66" s="3">
        <f t="shared" si="0"/>
        <v>0</v>
      </c>
    </row>
    <row r="67" spans="1:18">
      <c r="A67" s="1"/>
      <c r="B67" s="17">
        <f>SUMIF(Pers!$B$3:$B$399,A67,Pers!$F$3:$F$399)</f>
        <v>0</v>
      </c>
      <c r="C67" s="8"/>
      <c r="D67" s="17">
        <f>SUMIF(Pers!$B$3:$B$399,A67,Pers!$G$3:$G$399)</f>
        <v>0</v>
      </c>
      <c r="E67" s="8"/>
      <c r="F67" s="8">
        <f ca="1">SUMIF(Pers!$B$3:$B$399,A67,Pers!H67:$H$399)</f>
        <v>0</v>
      </c>
      <c r="G67" s="8"/>
      <c r="H67" s="8">
        <f ca="1">SUMIF(Pers!$B$3:$B$399,A67,Pers!I67:$I$399)</f>
        <v>0</v>
      </c>
      <c r="I67" s="8"/>
      <c r="J67" s="8">
        <f ca="1">SUMIF(Pers!$B$3:$B$399,A67,Pers!J67:$J$399)</f>
        <v>0</v>
      </c>
      <c r="K67" s="8"/>
      <c r="L67" s="8">
        <f ca="1">SUMIF(Pers!$B$3:$B$399,A67,Pers!K67:$K$399)</f>
        <v>0</v>
      </c>
      <c r="M67" s="8"/>
      <c r="N67" s="8">
        <f ca="1">SUMIF(Pers!$B$3:$B$399,A67,Pers!L67:$L$399)</f>
        <v>0</v>
      </c>
      <c r="O67" s="8"/>
      <c r="P67" s="8">
        <f ca="1">SUMIF(Pers!$B$3:$B$399,A67,Pers!M67:$M$399)</f>
        <v>0</v>
      </c>
      <c r="Q67" s="8"/>
      <c r="R67" s="3">
        <f t="shared" si="0"/>
        <v>0</v>
      </c>
    </row>
    <row r="68" spans="1:18">
      <c r="A68" s="1"/>
      <c r="B68" s="17">
        <f>SUMIF(Pers!$B$3:$B$399,A68,Pers!$F$3:$F$399)</f>
        <v>0</v>
      </c>
      <c r="C68" s="8"/>
      <c r="D68" s="17">
        <f>SUMIF(Pers!$B$3:$B$399,A68,Pers!$G$3:$G$399)</f>
        <v>0</v>
      </c>
      <c r="E68" s="8"/>
      <c r="F68" s="8">
        <f ca="1">SUMIF(Pers!$B$3:$B$399,A68,Pers!H68:$H$399)</f>
        <v>0</v>
      </c>
      <c r="G68" s="8"/>
      <c r="H68" s="8">
        <f ca="1">SUMIF(Pers!$B$3:$B$399,A68,Pers!I68:$I$399)</f>
        <v>0</v>
      </c>
      <c r="I68" s="8"/>
      <c r="J68" s="8">
        <f ca="1">SUMIF(Pers!$B$3:$B$399,A68,Pers!J68:$J$399)</f>
        <v>0</v>
      </c>
      <c r="K68" s="8"/>
      <c r="L68" s="8">
        <f ca="1">SUMIF(Pers!$B$3:$B$399,A68,Pers!K68:$K$399)</f>
        <v>0</v>
      </c>
      <c r="M68" s="8"/>
      <c r="N68" s="8">
        <f ca="1">SUMIF(Pers!$B$3:$B$399,A68,Pers!L68:$L$399)</f>
        <v>0</v>
      </c>
      <c r="O68" s="8"/>
      <c r="P68" s="8">
        <f ca="1">SUMIF(Pers!$B$3:$B$399,A68,Pers!M68:$M$399)</f>
        <v>0</v>
      </c>
      <c r="Q68" s="8"/>
      <c r="R68" s="3">
        <f t="shared" ref="R68:R128" si="1">C68+E68+G68+I68+K68+M68+O68+Q68</f>
        <v>0</v>
      </c>
    </row>
    <row r="69" spans="1:18">
      <c r="A69" s="1"/>
      <c r="B69" s="17">
        <f>SUMIF(Pers!$B$3:$B$399,A69,Pers!$F$3:$F$399)</f>
        <v>0</v>
      </c>
      <c r="C69" s="8"/>
      <c r="D69" s="17">
        <f>SUMIF(Pers!$B$3:$B$399,A69,Pers!$G$3:$G$399)</f>
        <v>0</v>
      </c>
      <c r="E69" s="8"/>
      <c r="F69" s="8">
        <f ca="1">SUMIF(Pers!$B$3:$B$399,A69,Pers!H69:$H$399)</f>
        <v>0</v>
      </c>
      <c r="G69" s="8"/>
      <c r="H69" s="8">
        <f ca="1">SUMIF(Pers!$B$3:$B$399,A69,Pers!I69:$I$399)</f>
        <v>0</v>
      </c>
      <c r="I69" s="8"/>
      <c r="J69" s="8">
        <f ca="1">SUMIF(Pers!$B$3:$B$399,A69,Pers!J69:$J$399)</f>
        <v>0</v>
      </c>
      <c r="K69" s="8"/>
      <c r="L69" s="8">
        <f ca="1">SUMIF(Pers!$B$3:$B$399,A69,Pers!K69:$K$399)</f>
        <v>0</v>
      </c>
      <c r="M69" s="8"/>
      <c r="N69" s="8">
        <f ca="1">SUMIF(Pers!$B$3:$B$399,A69,Pers!L69:$L$399)</f>
        <v>0</v>
      </c>
      <c r="O69" s="8"/>
      <c r="P69" s="8">
        <f ca="1">SUMIF(Pers!$B$3:$B$399,A69,Pers!M69:$M$399)</f>
        <v>0</v>
      </c>
      <c r="Q69" s="8"/>
      <c r="R69" s="3">
        <f t="shared" si="1"/>
        <v>0</v>
      </c>
    </row>
    <row r="70" spans="1:18">
      <c r="A70" s="1"/>
      <c r="B70" s="17">
        <f>SUMIF(Pers!$B$3:$B$399,A70,Pers!$F$3:$F$399)</f>
        <v>0</v>
      </c>
      <c r="C70" s="8"/>
      <c r="D70" s="17">
        <f>SUMIF(Pers!$B$3:$B$399,A70,Pers!$G$3:$G$399)</f>
        <v>0</v>
      </c>
      <c r="E70" s="8"/>
      <c r="F70" s="8">
        <f ca="1">SUMIF(Pers!$B$3:$B$399,A70,Pers!H70:$H$399)</f>
        <v>0</v>
      </c>
      <c r="G70" s="8"/>
      <c r="H70" s="8">
        <f ca="1">SUMIF(Pers!$B$3:$B$399,A70,Pers!I70:$I$399)</f>
        <v>0</v>
      </c>
      <c r="I70" s="8"/>
      <c r="J70" s="8">
        <f ca="1">SUMIF(Pers!$B$3:$B$399,A70,Pers!J70:$J$399)</f>
        <v>0</v>
      </c>
      <c r="K70" s="8"/>
      <c r="L70" s="8">
        <f ca="1">SUMIF(Pers!$B$3:$B$399,A70,Pers!K70:$K$399)</f>
        <v>0</v>
      </c>
      <c r="M70" s="8"/>
      <c r="N70" s="8">
        <f ca="1">SUMIF(Pers!$B$3:$B$399,A70,Pers!L70:$L$399)</f>
        <v>0</v>
      </c>
      <c r="O70" s="8"/>
      <c r="P70" s="8">
        <f ca="1">SUMIF(Pers!$B$3:$B$399,A70,Pers!M70:$M$399)</f>
        <v>0</v>
      </c>
      <c r="Q70" s="8"/>
      <c r="R70" s="3">
        <f t="shared" si="1"/>
        <v>0</v>
      </c>
    </row>
    <row r="71" spans="1:18">
      <c r="A71" s="1"/>
      <c r="B71" s="17">
        <f>SUMIF(Pers!$B$3:$B$399,A71,Pers!$F$3:$F$399)</f>
        <v>0</v>
      </c>
      <c r="C71" s="8"/>
      <c r="D71" s="17">
        <f>SUMIF(Pers!$B$3:$B$399,A71,Pers!$G$3:$G$399)</f>
        <v>0</v>
      </c>
      <c r="E71" s="8"/>
      <c r="F71" s="8">
        <f ca="1">SUMIF(Pers!$B$3:$B$399,A71,Pers!H71:$H$399)</f>
        <v>0</v>
      </c>
      <c r="G71" s="8"/>
      <c r="H71" s="8">
        <f ca="1">SUMIF(Pers!$B$3:$B$399,A71,Pers!I71:$I$399)</f>
        <v>0</v>
      </c>
      <c r="I71" s="8"/>
      <c r="J71" s="8">
        <f ca="1">SUMIF(Pers!$B$3:$B$399,A71,Pers!J71:$J$399)</f>
        <v>0</v>
      </c>
      <c r="K71" s="8"/>
      <c r="L71" s="8">
        <f ca="1">SUMIF(Pers!$B$3:$B$399,A71,Pers!K71:$K$399)</f>
        <v>0</v>
      </c>
      <c r="M71" s="8"/>
      <c r="N71" s="8">
        <f ca="1">SUMIF(Pers!$B$3:$B$399,A71,Pers!L71:$L$399)</f>
        <v>0</v>
      </c>
      <c r="O71" s="8"/>
      <c r="P71" s="8">
        <f ca="1">SUMIF(Pers!$B$3:$B$399,A71,Pers!M71:$M$399)</f>
        <v>0</v>
      </c>
      <c r="Q71" s="8"/>
      <c r="R71" s="3">
        <f t="shared" si="1"/>
        <v>0</v>
      </c>
    </row>
    <row r="72" spans="1:18">
      <c r="A72" s="1"/>
      <c r="B72" s="17">
        <f>SUMIF(Pers!$B$3:$B$399,A72,Pers!$F$3:$F$399)</f>
        <v>0</v>
      </c>
      <c r="C72" s="8"/>
      <c r="D72" s="17">
        <f>SUMIF(Pers!$B$3:$B$399,A72,Pers!$G$3:$G$399)</f>
        <v>0</v>
      </c>
      <c r="E72" s="8"/>
      <c r="F72" s="8">
        <f ca="1">SUMIF(Pers!$B$3:$B$399,A72,Pers!H72:$H$399)</f>
        <v>0</v>
      </c>
      <c r="G72" s="8"/>
      <c r="H72" s="8">
        <f ca="1">SUMIF(Pers!$B$3:$B$399,A72,Pers!I72:$I$399)</f>
        <v>0</v>
      </c>
      <c r="I72" s="8"/>
      <c r="J72" s="8">
        <f ca="1">SUMIF(Pers!$B$3:$B$399,A72,Pers!J72:$J$399)</f>
        <v>0</v>
      </c>
      <c r="K72" s="8"/>
      <c r="L72" s="8">
        <f ca="1">SUMIF(Pers!$B$3:$B$399,A72,Pers!K72:$K$399)</f>
        <v>0</v>
      </c>
      <c r="M72" s="8"/>
      <c r="N72" s="8">
        <f ca="1">SUMIF(Pers!$B$3:$B$399,A72,Pers!L72:$L$399)</f>
        <v>0</v>
      </c>
      <c r="O72" s="8"/>
      <c r="P72" s="8">
        <f ca="1">SUMIF(Pers!$B$3:$B$399,A72,Pers!M72:$M$399)</f>
        <v>0</v>
      </c>
      <c r="Q72" s="8"/>
      <c r="R72" s="3">
        <f t="shared" si="1"/>
        <v>0</v>
      </c>
    </row>
    <row r="73" spans="1:18">
      <c r="A73" s="1"/>
      <c r="B73" s="17">
        <f>SUMIF(Pers!$B$3:$B$399,A73,Pers!$F$3:$F$399)</f>
        <v>0</v>
      </c>
      <c r="C73" s="8"/>
      <c r="D73" s="17">
        <f>SUMIF(Pers!$B$3:$B$399,A73,Pers!$G$3:$G$399)</f>
        <v>0</v>
      </c>
      <c r="E73" s="8"/>
      <c r="F73" s="8">
        <f ca="1">SUMIF(Pers!$B$3:$B$399,A73,Pers!H73:$H$399)</f>
        <v>0</v>
      </c>
      <c r="G73" s="8"/>
      <c r="H73" s="8">
        <f ca="1">SUMIF(Pers!$B$3:$B$399,A73,Pers!I73:$I$399)</f>
        <v>0</v>
      </c>
      <c r="I73" s="8"/>
      <c r="J73" s="8">
        <f ca="1">SUMIF(Pers!$B$3:$B$399,A73,Pers!J73:$J$399)</f>
        <v>0</v>
      </c>
      <c r="K73" s="8"/>
      <c r="L73" s="8">
        <f ca="1">SUMIF(Pers!$B$3:$B$399,A73,Pers!K73:$K$399)</f>
        <v>0</v>
      </c>
      <c r="M73" s="8"/>
      <c r="N73" s="8">
        <f ca="1">SUMIF(Pers!$B$3:$B$399,A73,Pers!L73:$L$399)</f>
        <v>0</v>
      </c>
      <c r="O73" s="8"/>
      <c r="P73" s="8">
        <f ca="1">SUMIF(Pers!$B$3:$B$399,A73,Pers!M73:$M$399)</f>
        <v>0</v>
      </c>
      <c r="Q73" s="8"/>
      <c r="R73" s="3">
        <f t="shared" si="1"/>
        <v>0</v>
      </c>
    </row>
    <row r="74" spans="1:18">
      <c r="A74" s="1"/>
      <c r="B74" s="17">
        <f>SUMIF(Pers!$B$3:$B$399,A74,Pers!$F$3:$F$399)</f>
        <v>0</v>
      </c>
      <c r="C74" s="8"/>
      <c r="D74" s="17">
        <f>SUMIF(Pers!$B$3:$B$399,A74,Pers!$G$3:$G$399)</f>
        <v>0</v>
      </c>
      <c r="E74" s="8"/>
      <c r="F74" s="8">
        <f ca="1">SUMIF(Pers!$B$3:$B$399,A74,Pers!H74:$H$399)</f>
        <v>0</v>
      </c>
      <c r="G74" s="8"/>
      <c r="H74" s="8">
        <f ca="1">SUMIF(Pers!$B$3:$B$399,A74,Pers!I74:$I$399)</f>
        <v>0</v>
      </c>
      <c r="I74" s="8"/>
      <c r="J74" s="8">
        <f ca="1">SUMIF(Pers!$B$3:$B$399,A74,Pers!J74:$J$399)</f>
        <v>0</v>
      </c>
      <c r="K74" s="8"/>
      <c r="L74" s="8">
        <f ca="1">SUMIF(Pers!$B$3:$B$399,A74,Pers!K74:$K$399)</f>
        <v>0</v>
      </c>
      <c r="M74" s="8"/>
      <c r="N74" s="8">
        <f ca="1">SUMIF(Pers!$B$3:$B$399,A74,Pers!L74:$L$399)</f>
        <v>0</v>
      </c>
      <c r="O74" s="8"/>
      <c r="P74" s="8">
        <f ca="1">SUMIF(Pers!$B$3:$B$399,A74,Pers!M74:$M$399)</f>
        <v>0</v>
      </c>
      <c r="Q74" s="8"/>
      <c r="R74" s="3">
        <f t="shared" si="1"/>
        <v>0</v>
      </c>
    </row>
    <row r="75" spans="1:18">
      <c r="A75" s="1"/>
      <c r="B75" s="17">
        <f>SUMIF(Pers!$B$3:$B$399,A75,Pers!$F$3:$F$399)</f>
        <v>0</v>
      </c>
      <c r="C75" s="8"/>
      <c r="D75" s="17">
        <f>SUMIF(Pers!$B$3:$B$399,A75,Pers!$G$3:$G$399)</f>
        <v>0</v>
      </c>
      <c r="E75" s="8"/>
      <c r="F75" s="8">
        <f ca="1">SUMIF(Pers!$B$3:$B$399,A75,Pers!H75:$H$399)</f>
        <v>0</v>
      </c>
      <c r="G75" s="8"/>
      <c r="H75" s="8">
        <f ca="1">SUMIF(Pers!$B$3:$B$399,A75,Pers!I75:$I$399)</f>
        <v>0</v>
      </c>
      <c r="I75" s="8"/>
      <c r="J75" s="8">
        <f ca="1">SUMIF(Pers!$B$3:$B$399,A75,Pers!J75:$J$399)</f>
        <v>0</v>
      </c>
      <c r="K75" s="8"/>
      <c r="L75" s="8">
        <f ca="1">SUMIF(Pers!$B$3:$B$399,A75,Pers!K75:$K$399)</f>
        <v>0</v>
      </c>
      <c r="M75" s="8"/>
      <c r="N75" s="8">
        <f ca="1">SUMIF(Pers!$B$3:$B$399,A75,Pers!L75:$L$399)</f>
        <v>0</v>
      </c>
      <c r="O75" s="8"/>
      <c r="P75" s="8">
        <f ca="1">SUMIF(Pers!$B$3:$B$399,A75,Pers!M75:$M$399)</f>
        <v>0</v>
      </c>
      <c r="Q75" s="8"/>
      <c r="R75" s="3">
        <f t="shared" si="1"/>
        <v>0</v>
      </c>
    </row>
    <row r="76" spans="1:18">
      <c r="A76" s="1"/>
      <c r="B76" s="17">
        <f>SUMIF(Pers!$B$3:$B$399,A76,Pers!$F$3:$F$399)</f>
        <v>0</v>
      </c>
      <c r="C76" s="8"/>
      <c r="D76" s="17">
        <f>SUMIF(Pers!$B$3:$B$399,A76,Pers!$G$3:$G$399)</f>
        <v>0</v>
      </c>
      <c r="E76" s="8"/>
      <c r="F76" s="8">
        <f ca="1">SUMIF(Pers!$B$3:$B$399,A76,Pers!H76:$H$399)</f>
        <v>0</v>
      </c>
      <c r="G76" s="8"/>
      <c r="H76" s="8">
        <f ca="1">SUMIF(Pers!$B$3:$B$399,A76,Pers!I76:$I$399)</f>
        <v>0</v>
      </c>
      <c r="I76" s="8"/>
      <c r="J76" s="8">
        <f ca="1">SUMIF(Pers!$B$3:$B$399,A76,Pers!J76:$J$399)</f>
        <v>0</v>
      </c>
      <c r="K76" s="8"/>
      <c r="L76" s="8">
        <f ca="1">SUMIF(Pers!$B$3:$B$399,A76,Pers!K76:$K$399)</f>
        <v>0</v>
      </c>
      <c r="M76" s="8"/>
      <c r="N76" s="8">
        <f ca="1">SUMIF(Pers!$B$3:$B$399,A76,Pers!L76:$L$399)</f>
        <v>0</v>
      </c>
      <c r="O76" s="8"/>
      <c r="P76" s="8">
        <f ca="1">SUMIF(Pers!$B$3:$B$399,A76,Pers!M76:$M$399)</f>
        <v>0</v>
      </c>
      <c r="Q76" s="8"/>
      <c r="R76" s="3">
        <f t="shared" si="1"/>
        <v>0</v>
      </c>
    </row>
    <row r="77" spans="1:18">
      <c r="A77" s="1"/>
      <c r="B77" s="17">
        <f>SUMIF(Pers!$B$3:$B$399,A77,Pers!$F$3:$F$399)</f>
        <v>0</v>
      </c>
      <c r="C77" s="8"/>
      <c r="D77" s="17">
        <f>SUMIF(Pers!$B$3:$B$399,A77,Pers!$G$3:$G$399)</f>
        <v>0</v>
      </c>
      <c r="E77" s="8"/>
      <c r="F77" s="8">
        <f ca="1">SUMIF(Pers!$B$3:$B$399,A77,Pers!H77:$H$399)</f>
        <v>0</v>
      </c>
      <c r="G77" s="8"/>
      <c r="H77" s="8">
        <f ca="1">SUMIF(Pers!$B$3:$B$399,A77,Pers!I77:$I$399)</f>
        <v>0</v>
      </c>
      <c r="I77" s="8"/>
      <c r="J77" s="8">
        <f ca="1">SUMIF(Pers!$B$3:$B$399,A77,Pers!J77:$J$399)</f>
        <v>0</v>
      </c>
      <c r="K77" s="8"/>
      <c r="L77" s="8">
        <f ca="1">SUMIF(Pers!$B$3:$B$399,A77,Pers!K77:$K$399)</f>
        <v>0</v>
      </c>
      <c r="M77" s="8"/>
      <c r="N77" s="8">
        <f ca="1">SUMIF(Pers!$B$3:$B$399,A77,Pers!L77:$L$399)</f>
        <v>0</v>
      </c>
      <c r="O77" s="8"/>
      <c r="P77" s="8">
        <f ca="1">SUMIF(Pers!$B$3:$B$399,A77,Pers!M77:$M$399)</f>
        <v>0</v>
      </c>
      <c r="Q77" s="8"/>
      <c r="R77" s="3">
        <f t="shared" si="1"/>
        <v>0</v>
      </c>
    </row>
    <row r="78" spans="1:18">
      <c r="A78" s="1"/>
      <c r="B78" s="17">
        <f>SUMIF(Pers!$B$3:$B$399,A78,Pers!$F$3:$F$399)</f>
        <v>0</v>
      </c>
      <c r="C78" s="8"/>
      <c r="D78" s="17">
        <f>SUMIF(Pers!$B$3:$B$399,A78,Pers!$G$3:$G$399)</f>
        <v>0</v>
      </c>
      <c r="E78" s="8"/>
      <c r="F78" s="8">
        <f ca="1">SUMIF(Pers!$B$3:$B$399,A78,Pers!H78:$H$399)</f>
        <v>0</v>
      </c>
      <c r="G78" s="8"/>
      <c r="H78" s="8">
        <f ca="1">SUMIF(Pers!$B$3:$B$399,A78,Pers!I78:$I$399)</f>
        <v>0</v>
      </c>
      <c r="I78" s="8"/>
      <c r="J78" s="8">
        <f ca="1">SUMIF(Pers!$B$3:$B$399,A78,Pers!J78:$J$399)</f>
        <v>0</v>
      </c>
      <c r="K78" s="8"/>
      <c r="L78" s="8">
        <f ca="1">SUMIF(Pers!$B$3:$B$399,A78,Pers!K78:$K$399)</f>
        <v>0</v>
      </c>
      <c r="M78" s="8"/>
      <c r="N78" s="8">
        <f ca="1">SUMIF(Pers!$B$3:$B$399,A78,Pers!L78:$L$399)</f>
        <v>0</v>
      </c>
      <c r="O78" s="8"/>
      <c r="P78" s="8">
        <f ca="1">SUMIF(Pers!$B$3:$B$399,A78,Pers!M78:$M$399)</f>
        <v>0</v>
      </c>
      <c r="Q78" s="8"/>
      <c r="R78" s="3">
        <f t="shared" si="1"/>
        <v>0</v>
      </c>
    </row>
    <row r="79" spans="1:18">
      <c r="A79" s="1"/>
      <c r="B79" s="17">
        <f>SUMIF(Pers!$B$3:$B$399,A79,Pers!$F$3:$F$399)</f>
        <v>0</v>
      </c>
      <c r="C79" s="8"/>
      <c r="D79" s="17">
        <f>SUMIF(Pers!$B$3:$B$399,A79,Pers!$G$3:$G$399)</f>
        <v>0</v>
      </c>
      <c r="E79" s="8"/>
      <c r="F79" s="8">
        <f ca="1">SUMIF(Pers!$B$3:$B$399,A79,Pers!H79:$H$399)</f>
        <v>0</v>
      </c>
      <c r="G79" s="8"/>
      <c r="H79" s="8">
        <f ca="1">SUMIF(Pers!$B$3:$B$399,A79,Pers!I79:$I$399)</f>
        <v>0</v>
      </c>
      <c r="I79" s="8"/>
      <c r="J79" s="8">
        <f ca="1">SUMIF(Pers!$B$3:$B$399,A79,Pers!J79:$J$399)</f>
        <v>0</v>
      </c>
      <c r="K79" s="8"/>
      <c r="L79" s="8">
        <f ca="1">SUMIF(Pers!$B$3:$B$399,A79,Pers!K79:$K$399)</f>
        <v>0</v>
      </c>
      <c r="M79" s="8"/>
      <c r="N79" s="8">
        <f ca="1">SUMIF(Pers!$B$3:$B$399,A79,Pers!L79:$L$399)</f>
        <v>0</v>
      </c>
      <c r="O79" s="8"/>
      <c r="P79" s="8">
        <f ca="1">SUMIF(Pers!$B$3:$B$399,A79,Pers!M79:$M$399)</f>
        <v>0</v>
      </c>
      <c r="Q79" s="8"/>
      <c r="R79" s="3">
        <f t="shared" si="1"/>
        <v>0</v>
      </c>
    </row>
    <row r="80" spans="1:18">
      <c r="A80" s="1"/>
      <c r="B80" s="17">
        <f>SUMIF(Pers!$B$3:$B$399,A80,Pers!$F$3:$F$399)</f>
        <v>0</v>
      </c>
      <c r="C80" s="8"/>
      <c r="D80" s="17">
        <f>SUMIF(Pers!$B$3:$B$399,A80,Pers!$G$3:$G$399)</f>
        <v>0</v>
      </c>
      <c r="E80" s="8"/>
      <c r="F80" s="8">
        <f ca="1">SUMIF(Pers!$B$3:$B$399,A80,Pers!H80:$H$399)</f>
        <v>0</v>
      </c>
      <c r="G80" s="8"/>
      <c r="H80" s="8">
        <f ca="1">SUMIF(Pers!$B$3:$B$399,A80,Pers!I80:$I$399)</f>
        <v>0</v>
      </c>
      <c r="I80" s="8"/>
      <c r="J80" s="8">
        <f ca="1">SUMIF(Pers!$B$3:$B$399,A80,Pers!J80:$J$399)</f>
        <v>0</v>
      </c>
      <c r="K80" s="8"/>
      <c r="L80" s="8">
        <f ca="1">SUMIF(Pers!$B$3:$B$399,A80,Pers!K80:$K$399)</f>
        <v>0</v>
      </c>
      <c r="M80" s="8"/>
      <c r="N80" s="8">
        <f ca="1">SUMIF(Pers!$B$3:$B$399,A80,Pers!L80:$L$399)</f>
        <v>0</v>
      </c>
      <c r="O80" s="8"/>
      <c r="P80" s="8">
        <f ca="1">SUMIF(Pers!$B$3:$B$399,A80,Pers!M80:$M$399)</f>
        <v>0</v>
      </c>
      <c r="Q80" s="8"/>
      <c r="R80" s="3">
        <f t="shared" si="1"/>
        <v>0</v>
      </c>
    </row>
    <row r="81" spans="1:18">
      <c r="A81" s="1"/>
      <c r="B81" s="17">
        <f>SUMIF(Pers!$B$3:$B$399,A81,Pers!$F$3:$F$399)</f>
        <v>0</v>
      </c>
      <c r="C81" s="8"/>
      <c r="D81" s="17">
        <f>SUMIF(Pers!$B$3:$B$399,A81,Pers!$G$3:$G$399)</f>
        <v>0</v>
      </c>
      <c r="E81" s="8"/>
      <c r="F81" s="8">
        <f ca="1">SUMIF(Pers!$B$3:$B$399,A81,Pers!H81:$H$399)</f>
        <v>0</v>
      </c>
      <c r="G81" s="8"/>
      <c r="H81" s="8">
        <f ca="1">SUMIF(Pers!$B$3:$B$399,A81,Pers!I81:$I$399)</f>
        <v>0</v>
      </c>
      <c r="I81" s="8"/>
      <c r="J81" s="8">
        <f ca="1">SUMIF(Pers!$B$3:$B$399,A81,Pers!J81:$J$399)</f>
        <v>0</v>
      </c>
      <c r="K81" s="8"/>
      <c r="L81" s="8">
        <f ca="1">SUMIF(Pers!$B$3:$B$399,A81,Pers!K81:$K$399)</f>
        <v>0</v>
      </c>
      <c r="M81" s="8"/>
      <c r="N81" s="8">
        <f ca="1">SUMIF(Pers!$B$3:$B$399,A81,Pers!L81:$L$399)</f>
        <v>0</v>
      </c>
      <c r="O81" s="8"/>
      <c r="P81" s="8">
        <f ca="1">SUMIF(Pers!$B$3:$B$399,A81,Pers!M81:$M$399)</f>
        <v>0</v>
      </c>
      <c r="Q81" s="8"/>
      <c r="R81" s="3">
        <f t="shared" si="1"/>
        <v>0</v>
      </c>
    </row>
    <row r="82" spans="1:18">
      <c r="A82" s="1"/>
      <c r="B82" s="17">
        <f>SUMIF(Pers!$B$3:$B$399,A82,Pers!$F$3:$F$399)</f>
        <v>0</v>
      </c>
      <c r="C82" s="8"/>
      <c r="D82" s="17">
        <f>SUMIF(Pers!$B$3:$B$399,A82,Pers!$G$3:$G$399)</f>
        <v>0</v>
      </c>
      <c r="E82" s="8"/>
      <c r="F82" s="8">
        <f ca="1">SUMIF(Pers!$B$3:$B$399,A82,Pers!H82:$H$399)</f>
        <v>0</v>
      </c>
      <c r="G82" s="8"/>
      <c r="H82" s="8">
        <f ca="1">SUMIF(Pers!$B$3:$B$399,A82,Pers!I82:$I$399)</f>
        <v>0</v>
      </c>
      <c r="I82" s="8"/>
      <c r="J82" s="8">
        <f ca="1">SUMIF(Pers!$B$3:$B$399,A82,Pers!J82:$J$399)</f>
        <v>0</v>
      </c>
      <c r="K82" s="8"/>
      <c r="L82" s="8">
        <f ca="1">SUMIF(Pers!$B$3:$B$399,A82,Pers!K82:$K$399)</f>
        <v>0</v>
      </c>
      <c r="M82" s="8"/>
      <c r="N82" s="8">
        <f ca="1">SUMIF(Pers!$B$3:$B$399,A82,Pers!L82:$L$399)</f>
        <v>0</v>
      </c>
      <c r="O82" s="8"/>
      <c r="P82" s="8">
        <f ca="1">SUMIF(Pers!$B$3:$B$399,A82,Pers!M82:$M$399)</f>
        <v>0</v>
      </c>
      <c r="Q82" s="8"/>
      <c r="R82" s="3">
        <f t="shared" si="1"/>
        <v>0</v>
      </c>
    </row>
    <row r="83" spans="1:18">
      <c r="A83" s="1"/>
      <c r="B83" s="17">
        <f>SUMIF(Pers!$B$3:$B$399,A83,Pers!$F$3:$F$399)</f>
        <v>0</v>
      </c>
      <c r="C83" s="8"/>
      <c r="D83" s="17">
        <f>SUMIF(Pers!$B$3:$B$399,A83,Pers!$G$3:$G$399)</f>
        <v>0</v>
      </c>
      <c r="E83" s="8"/>
      <c r="F83" s="8">
        <f ca="1">SUMIF(Pers!$B$3:$B$399,A83,Pers!H83:$H$399)</f>
        <v>0</v>
      </c>
      <c r="G83" s="8"/>
      <c r="H83" s="8">
        <f ca="1">SUMIF(Pers!$B$3:$B$399,A83,Pers!I83:$I$399)</f>
        <v>0</v>
      </c>
      <c r="I83" s="8"/>
      <c r="J83" s="8">
        <f ca="1">SUMIF(Pers!$B$3:$B$399,A83,Pers!J83:$J$399)</f>
        <v>0</v>
      </c>
      <c r="K83" s="8"/>
      <c r="L83" s="8">
        <f ca="1">SUMIF(Pers!$B$3:$B$399,A83,Pers!K83:$K$399)</f>
        <v>0</v>
      </c>
      <c r="M83" s="8"/>
      <c r="N83" s="8">
        <f ca="1">SUMIF(Pers!$B$3:$B$399,A83,Pers!L83:$L$399)</f>
        <v>0</v>
      </c>
      <c r="O83" s="8"/>
      <c r="P83" s="8">
        <f ca="1">SUMIF(Pers!$B$3:$B$399,A83,Pers!M83:$M$399)</f>
        <v>0</v>
      </c>
      <c r="Q83" s="8"/>
      <c r="R83" s="3">
        <f t="shared" si="1"/>
        <v>0</v>
      </c>
    </row>
    <row r="84" spans="1:18">
      <c r="A84" s="1"/>
      <c r="B84" s="17">
        <f>SUMIF(Pers!$B$3:$B$399,A84,Pers!$F$3:$F$399)</f>
        <v>0</v>
      </c>
      <c r="C84" s="8"/>
      <c r="D84" s="17">
        <f>SUMIF(Pers!$B$3:$B$399,A84,Pers!$G$3:$G$399)</f>
        <v>0</v>
      </c>
      <c r="E84" s="8"/>
      <c r="F84" s="8">
        <f ca="1">SUMIF(Pers!$B$3:$B$399,A84,Pers!H84:$H$399)</f>
        <v>0</v>
      </c>
      <c r="G84" s="8"/>
      <c r="H84" s="8">
        <f ca="1">SUMIF(Pers!$B$3:$B$399,A84,Pers!I84:$I$399)</f>
        <v>0</v>
      </c>
      <c r="I84" s="8"/>
      <c r="J84" s="8">
        <f ca="1">SUMIF(Pers!$B$3:$B$399,A84,Pers!J84:$J$399)</f>
        <v>0</v>
      </c>
      <c r="K84" s="8"/>
      <c r="L84" s="8">
        <f ca="1">SUMIF(Pers!$B$3:$B$399,A84,Pers!K84:$K$399)</f>
        <v>0</v>
      </c>
      <c r="M84" s="8"/>
      <c r="N84" s="8">
        <f ca="1">SUMIF(Pers!$B$3:$B$399,A84,Pers!L84:$L$399)</f>
        <v>0</v>
      </c>
      <c r="O84" s="8"/>
      <c r="P84" s="8">
        <f ca="1">SUMIF(Pers!$B$3:$B$399,A84,Pers!M84:$M$399)</f>
        <v>0</v>
      </c>
      <c r="Q84" s="8"/>
      <c r="R84" s="3">
        <f t="shared" si="1"/>
        <v>0</v>
      </c>
    </row>
    <row r="85" spans="1:18">
      <c r="A85" s="1"/>
      <c r="B85" s="17">
        <f>SUMIF(Pers!$B$3:$B$399,A85,Pers!$F$3:$F$399)</f>
        <v>0</v>
      </c>
      <c r="C85" s="8"/>
      <c r="D85" s="17">
        <f>SUMIF(Pers!$B$3:$B$399,A85,Pers!$G$3:$G$399)</f>
        <v>0</v>
      </c>
      <c r="E85" s="8"/>
      <c r="F85" s="8">
        <f ca="1">SUMIF(Pers!$B$3:$B$399,A85,Pers!H85:$H$399)</f>
        <v>0</v>
      </c>
      <c r="G85" s="8"/>
      <c r="H85" s="8">
        <f ca="1">SUMIF(Pers!$B$3:$B$399,A85,Pers!I85:$I$399)</f>
        <v>0</v>
      </c>
      <c r="I85" s="8"/>
      <c r="J85" s="8">
        <f ca="1">SUMIF(Pers!$B$3:$B$399,A85,Pers!J85:$J$399)</f>
        <v>0</v>
      </c>
      <c r="K85" s="8"/>
      <c r="L85" s="8">
        <f ca="1">SUMIF(Pers!$B$3:$B$399,A85,Pers!K85:$K$399)</f>
        <v>0</v>
      </c>
      <c r="M85" s="8"/>
      <c r="N85" s="8">
        <f ca="1">SUMIF(Pers!$B$3:$B$399,A85,Pers!L85:$L$399)</f>
        <v>0</v>
      </c>
      <c r="O85" s="8"/>
      <c r="P85" s="8">
        <f ca="1">SUMIF(Pers!$B$3:$B$399,A85,Pers!M85:$M$399)</f>
        <v>0</v>
      </c>
      <c r="Q85" s="8"/>
      <c r="R85" s="3">
        <f t="shared" si="1"/>
        <v>0</v>
      </c>
    </row>
    <row r="86" spans="1:18">
      <c r="A86" s="1"/>
      <c r="B86" s="17">
        <f>SUMIF(Pers!$B$3:$B$399,A86,Pers!$F$3:$F$399)</f>
        <v>0</v>
      </c>
      <c r="C86" s="8"/>
      <c r="D86" s="17">
        <f>SUMIF(Pers!$B$3:$B$399,A86,Pers!$G$3:$G$399)</f>
        <v>0</v>
      </c>
      <c r="E86" s="8"/>
      <c r="F86" s="8">
        <f ca="1">SUMIF(Pers!$B$3:$B$399,A86,Pers!H86:$H$399)</f>
        <v>0</v>
      </c>
      <c r="G86" s="8"/>
      <c r="H86" s="8">
        <f ca="1">SUMIF(Pers!$B$3:$B$399,A86,Pers!I86:$I$399)</f>
        <v>0</v>
      </c>
      <c r="I86" s="8"/>
      <c r="J86" s="8">
        <f ca="1">SUMIF(Pers!$B$3:$B$399,A86,Pers!J86:$J$399)</f>
        <v>0</v>
      </c>
      <c r="K86" s="8"/>
      <c r="L86" s="8">
        <f ca="1">SUMIF(Pers!$B$3:$B$399,A86,Pers!K86:$K$399)</f>
        <v>0</v>
      </c>
      <c r="M86" s="8"/>
      <c r="N86" s="8">
        <f ca="1">SUMIF(Pers!$B$3:$B$399,A86,Pers!L86:$L$399)</f>
        <v>0</v>
      </c>
      <c r="O86" s="8"/>
      <c r="P86" s="8">
        <f ca="1">SUMIF(Pers!$B$3:$B$399,A86,Pers!M86:$M$399)</f>
        <v>0</v>
      </c>
      <c r="Q86" s="8"/>
      <c r="R86" s="3">
        <f t="shared" si="1"/>
        <v>0</v>
      </c>
    </row>
    <row r="87" spans="1:18">
      <c r="A87" s="1"/>
      <c r="B87" s="17">
        <f>SUMIF(Pers!$B$3:$B$399,A87,Pers!$F$3:$F$399)</f>
        <v>0</v>
      </c>
      <c r="C87" s="8"/>
      <c r="D87" s="17">
        <f>SUMIF(Pers!$B$3:$B$399,A87,Pers!$G$3:$G$399)</f>
        <v>0</v>
      </c>
      <c r="E87" s="8"/>
      <c r="F87" s="8">
        <f ca="1">SUMIF(Pers!$B$3:$B$399,A87,Pers!H87:$H$399)</f>
        <v>0</v>
      </c>
      <c r="G87" s="8"/>
      <c r="H87" s="8">
        <f ca="1">SUMIF(Pers!$B$3:$B$399,A87,Pers!I87:$I$399)</f>
        <v>0</v>
      </c>
      <c r="I87" s="8"/>
      <c r="J87" s="8">
        <f ca="1">SUMIF(Pers!$B$3:$B$399,A87,Pers!J87:$J$399)</f>
        <v>0</v>
      </c>
      <c r="K87" s="8"/>
      <c r="L87" s="8">
        <f ca="1">SUMIF(Pers!$B$3:$B$399,A87,Pers!K87:$K$399)</f>
        <v>0</v>
      </c>
      <c r="M87" s="8"/>
      <c r="N87" s="8">
        <f ca="1">SUMIF(Pers!$B$3:$B$399,A87,Pers!L87:$L$399)</f>
        <v>0</v>
      </c>
      <c r="O87" s="8"/>
      <c r="P87" s="8">
        <f ca="1">SUMIF(Pers!$B$3:$B$399,A87,Pers!M87:$M$399)</f>
        <v>0</v>
      </c>
      <c r="Q87" s="8"/>
      <c r="R87" s="3">
        <f t="shared" si="1"/>
        <v>0</v>
      </c>
    </row>
    <row r="88" spans="1:18">
      <c r="A88" s="1"/>
      <c r="B88" s="17">
        <f>SUMIF(Pers!$B$3:$B$399,A88,Pers!$F$3:$F$399)</f>
        <v>0</v>
      </c>
      <c r="C88" s="8"/>
      <c r="D88" s="17">
        <f>SUMIF(Pers!$B$3:$B$399,A88,Pers!$G$3:$G$399)</f>
        <v>0</v>
      </c>
      <c r="E88" s="8"/>
      <c r="F88" s="8">
        <f ca="1">SUMIF(Pers!$B$3:$B$399,A88,Pers!H88:$H$399)</f>
        <v>0</v>
      </c>
      <c r="G88" s="8"/>
      <c r="H88" s="8">
        <f ca="1">SUMIF(Pers!$B$3:$B$399,A88,Pers!I88:$I$399)</f>
        <v>0</v>
      </c>
      <c r="I88" s="8"/>
      <c r="J88" s="8">
        <f ca="1">SUMIF(Pers!$B$3:$B$399,A88,Pers!J88:$J$399)</f>
        <v>0</v>
      </c>
      <c r="K88" s="8"/>
      <c r="L88" s="8">
        <f ca="1">SUMIF(Pers!$B$3:$B$399,A88,Pers!K88:$K$399)</f>
        <v>0</v>
      </c>
      <c r="M88" s="8"/>
      <c r="N88" s="8">
        <f ca="1">SUMIF(Pers!$B$3:$B$399,A88,Pers!L88:$L$399)</f>
        <v>0</v>
      </c>
      <c r="O88" s="8"/>
      <c r="P88" s="8">
        <f ca="1">SUMIF(Pers!$B$3:$B$399,A88,Pers!M88:$M$399)</f>
        <v>0</v>
      </c>
      <c r="Q88" s="8"/>
      <c r="R88" s="3">
        <f t="shared" si="1"/>
        <v>0</v>
      </c>
    </row>
    <row r="89" spans="1:18">
      <c r="A89" s="1"/>
      <c r="B89" s="17">
        <f>SUMIF(Pers!$B$3:$B$399,A89,Pers!$F$3:$F$399)</f>
        <v>0</v>
      </c>
      <c r="C89" s="8"/>
      <c r="D89" s="17">
        <f>SUMIF(Pers!$B$3:$B$399,A89,Pers!$G$3:$G$399)</f>
        <v>0</v>
      </c>
      <c r="E89" s="8"/>
      <c r="F89" s="8">
        <f ca="1">SUMIF(Pers!$B$3:$B$399,A89,Pers!H89:$H$399)</f>
        <v>0</v>
      </c>
      <c r="G89" s="8"/>
      <c r="H89" s="8">
        <f ca="1">SUMIF(Pers!$B$3:$B$399,A89,Pers!I89:$I$399)</f>
        <v>0</v>
      </c>
      <c r="I89" s="8"/>
      <c r="J89" s="8">
        <f ca="1">SUMIF(Pers!$B$3:$B$399,A89,Pers!J89:$J$399)</f>
        <v>0</v>
      </c>
      <c r="K89" s="8"/>
      <c r="L89" s="8">
        <f ca="1">SUMIF(Pers!$B$3:$B$399,A89,Pers!K89:$K$399)</f>
        <v>0</v>
      </c>
      <c r="M89" s="8"/>
      <c r="N89" s="8">
        <f ca="1">SUMIF(Pers!$B$3:$B$399,A89,Pers!L89:$L$399)</f>
        <v>0</v>
      </c>
      <c r="O89" s="8"/>
      <c r="P89" s="8">
        <f ca="1">SUMIF(Pers!$B$3:$B$399,A89,Pers!M89:$M$399)</f>
        <v>0</v>
      </c>
      <c r="Q89" s="8"/>
      <c r="R89" s="3">
        <f t="shared" si="1"/>
        <v>0</v>
      </c>
    </row>
    <row r="90" spans="1:18">
      <c r="A90" s="1"/>
      <c r="B90" s="17">
        <f>SUMIF(Pers!$B$3:$B$399,A90,Pers!$F$3:$F$399)</f>
        <v>0</v>
      </c>
      <c r="C90" s="8"/>
      <c r="D90" s="17">
        <f>SUMIF(Pers!$B$3:$B$399,A90,Pers!$G$3:$G$399)</f>
        <v>0</v>
      </c>
      <c r="E90" s="8"/>
      <c r="F90" s="8">
        <f ca="1">SUMIF(Pers!$B$3:$B$399,A90,Pers!H90:$H$399)</f>
        <v>0</v>
      </c>
      <c r="G90" s="8"/>
      <c r="H90" s="8">
        <f ca="1">SUMIF(Pers!$B$3:$B$399,A90,Pers!I90:$I$399)</f>
        <v>0</v>
      </c>
      <c r="I90" s="8"/>
      <c r="J90" s="8">
        <f ca="1">SUMIF(Pers!$B$3:$B$399,A90,Pers!J90:$J$399)</f>
        <v>0</v>
      </c>
      <c r="K90" s="8"/>
      <c r="L90" s="8">
        <f ca="1">SUMIF(Pers!$B$3:$B$399,A90,Pers!K90:$K$399)</f>
        <v>0</v>
      </c>
      <c r="M90" s="8"/>
      <c r="N90" s="8">
        <f ca="1">SUMIF(Pers!$B$3:$B$399,A90,Pers!L90:$L$399)</f>
        <v>0</v>
      </c>
      <c r="O90" s="8"/>
      <c r="P90" s="8">
        <f ca="1">SUMIF(Pers!$B$3:$B$399,A90,Pers!M90:$M$399)</f>
        <v>0</v>
      </c>
      <c r="Q90" s="8"/>
      <c r="R90" s="3">
        <f t="shared" si="1"/>
        <v>0</v>
      </c>
    </row>
    <row r="91" spans="1:18">
      <c r="A91" s="1"/>
      <c r="B91" s="17">
        <f>SUMIF(Pers!$B$3:$B$399,A91,Pers!$F$3:$F$399)</f>
        <v>0</v>
      </c>
      <c r="C91" s="8"/>
      <c r="D91" s="17">
        <f>SUMIF(Pers!$B$3:$B$399,A91,Pers!$G$3:$G$399)</f>
        <v>0</v>
      </c>
      <c r="E91" s="8"/>
      <c r="F91" s="8">
        <f ca="1">SUMIF(Pers!$B$3:$B$399,A91,Pers!H91:$H$399)</f>
        <v>0</v>
      </c>
      <c r="G91" s="8"/>
      <c r="H91" s="8">
        <f ca="1">SUMIF(Pers!$B$3:$B$399,A91,Pers!I91:$I$399)</f>
        <v>0</v>
      </c>
      <c r="I91" s="8"/>
      <c r="J91" s="8">
        <f ca="1">SUMIF(Pers!$B$3:$B$399,A91,Pers!J91:$J$399)</f>
        <v>0</v>
      </c>
      <c r="K91" s="8"/>
      <c r="L91" s="8">
        <f ca="1">SUMIF(Pers!$B$3:$B$399,A91,Pers!K91:$K$399)</f>
        <v>0</v>
      </c>
      <c r="M91" s="8"/>
      <c r="N91" s="8">
        <f ca="1">SUMIF(Pers!$B$3:$B$399,A91,Pers!L91:$L$399)</f>
        <v>0</v>
      </c>
      <c r="O91" s="8"/>
      <c r="P91" s="8">
        <f ca="1">SUMIF(Pers!$B$3:$B$399,A91,Pers!M91:$M$399)</f>
        <v>0</v>
      </c>
      <c r="Q91" s="8"/>
      <c r="R91" s="3">
        <f t="shared" si="1"/>
        <v>0</v>
      </c>
    </row>
    <row r="92" spans="1:18">
      <c r="A92" s="1"/>
      <c r="B92" s="17">
        <f>SUMIF(Pers!$B$3:$B$399,A92,Pers!$F$3:$F$399)</f>
        <v>0</v>
      </c>
      <c r="C92" s="8"/>
      <c r="D92" s="17">
        <f>SUMIF(Pers!$B$3:$B$399,A92,Pers!$G$3:$G$399)</f>
        <v>0</v>
      </c>
      <c r="E92" s="8"/>
      <c r="F92" s="8">
        <f ca="1">SUMIF(Pers!$B$3:$B$399,A92,Pers!H92:$H$399)</f>
        <v>0</v>
      </c>
      <c r="G92" s="8"/>
      <c r="H92" s="8">
        <f ca="1">SUMIF(Pers!$B$3:$B$399,A92,Pers!I92:$I$399)</f>
        <v>0</v>
      </c>
      <c r="I92" s="8"/>
      <c r="J92" s="8">
        <f ca="1">SUMIF(Pers!$B$3:$B$399,A92,Pers!J92:$J$399)</f>
        <v>0</v>
      </c>
      <c r="K92" s="8"/>
      <c r="L92" s="8">
        <f ca="1">SUMIF(Pers!$B$3:$B$399,A92,Pers!K92:$K$399)</f>
        <v>0</v>
      </c>
      <c r="M92" s="8"/>
      <c r="N92" s="8">
        <f ca="1">SUMIF(Pers!$B$3:$B$399,A92,Pers!L92:$L$399)</f>
        <v>0</v>
      </c>
      <c r="O92" s="8"/>
      <c r="P92" s="8">
        <f ca="1">SUMIF(Pers!$B$3:$B$399,A92,Pers!M92:$M$399)</f>
        <v>0</v>
      </c>
      <c r="Q92" s="8"/>
      <c r="R92" s="3">
        <f t="shared" si="1"/>
        <v>0</v>
      </c>
    </row>
    <row r="93" spans="1:18">
      <c r="A93" s="1"/>
      <c r="B93" s="17">
        <f>SUMIF(Pers!$B$3:$B$399,A93,Pers!$F$3:$F$399)</f>
        <v>0</v>
      </c>
      <c r="C93" s="8"/>
      <c r="D93" s="17">
        <f>SUMIF(Pers!$B$3:$B$399,A93,Pers!$G$3:$G$399)</f>
        <v>0</v>
      </c>
      <c r="E93" s="8"/>
      <c r="F93" s="8">
        <f ca="1">SUMIF(Pers!$B$3:$B$399,A93,Pers!H93:$H$399)</f>
        <v>0</v>
      </c>
      <c r="G93" s="8"/>
      <c r="H93" s="8">
        <f ca="1">SUMIF(Pers!$B$3:$B$399,A93,Pers!I93:$I$399)</f>
        <v>0</v>
      </c>
      <c r="I93" s="8"/>
      <c r="J93" s="8">
        <f ca="1">SUMIF(Pers!$B$3:$B$399,A93,Pers!J93:$J$399)</f>
        <v>0</v>
      </c>
      <c r="K93" s="8"/>
      <c r="L93" s="8">
        <f ca="1">SUMIF(Pers!$B$3:$B$399,A93,Pers!K93:$K$399)</f>
        <v>0</v>
      </c>
      <c r="M93" s="8"/>
      <c r="N93" s="8">
        <f ca="1">SUMIF(Pers!$B$3:$B$399,A93,Pers!L93:$L$399)</f>
        <v>0</v>
      </c>
      <c r="O93" s="8"/>
      <c r="P93" s="8">
        <f ca="1">SUMIF(Pers!$B$3:$B$399,A93,Pers!M93:$M$399)</f>
        <v>0</v>
      </c>
      <c r="Q93" s="8"/>
      <c r="R93" s="3">
        <f t="shared" si="1"/>
        <v>0</v>
      </c>
    </row>
    <row r="94" spans="1:18">
      <c r="A94" s="1"/>
      <c r="B94" s="17">
        <f>SUMIF(Pers!$B$3:$B$399,A94,Pers!$F$3:$F$399)</f>
        <v>0</v>
      </c>
      <c r="C94" s="8"/>
      <c r="D94" s="17">
        <f>SUMIF(Pers!$B$3:$B$399,A94,Pers!$G$3:$G$399)</f>
        <v>0</v>
      </c>
      <c r="E94" s="8"/>
      <c r="F94" s="8">
        <f ca="1">SUMIF(Pers!$B$3:$B$399,A94,Pers!H94:$H$399)</f>
        <v>0</v>
      </c>
      <c r="G94" s="8"/>
      <c r="H94" s="8">
        <f ca="1">SUMIF(Pers!$B$3:$B$399,A94,Pers!I94:$I$399)</f>
        <v>0</v>
      </c>
      <c r="I94" s="8"/>
      <c r="J94" s="8">
        <f ca="1">SUMIF(Pers!$B$3:$B$399,A94,Pers!J94:$J$399)</f>
        <v>0</v>
      </c>
      <c r="K94" s="8"/>
      <c r="L94" s="8">
        <f ca="1">SUMIF(Pers!$B$3:$B$399,A94,Pers!K94:$K$399)</f>
        <v>0</v>
      </c>
      <c r="M94" s="8"/>
      <c r="N94" s="8">
        <f ca="1">SUMIF(Pers!$B$3:$B$399,A94,Pers!L94:$L$399)</f>
        <v>0</v>
      </c>
      <c r="O94" s="8"/>
      <c r="P94" s="8">
        <f ca="1">SUMIF(Pers!$B$3:$B$399,A94,Pers!M94:$M$399)</f>
        <v>0</v>
      </c>
      <c r="Q94" s="8"/>
      <c r="R94" s="3">
        <f t="shared" si="1"/>
        <v>0</v>
      </c>
    </row>
    <row r="95" spans="1:18">
      <c r="A95" s="1"/>
      <c r="B95" s="17">
        <f>SUMIF(Pers!$B$3:$B$399,A95,Pers!$F$3:$F$399)</f>
        <v>0</v>
      </c>
      <c r="C95" s="8"/>
      <c r="D95" s="17">
        <f>SUMIF(Pers!$B$3:$B$399,A95,Pers!$G$3:$G$399)</f>
        <v>0</v>
      </c>
      <c r="E95" s="8"/>
      <c r="F95" s="8">
        <f ca="1">SUMIF(Pers!$B$3:$B$399,A95,Pers!H95:$H$399)</f>
        <v>0</v>
      </c>
      <c r="G95" s="8"/>
      <c r="H95" s="8">
        <f ca="1">SUMIF(Pers!$B$3:$B$399,A95,Pers!I95:$I$399)</f>
        <v>0</v>
      </c>
      <c r="I95" s="8"/>
      <c r="J95" s="8">
        <f ca="1">SUMIF(Pers!$B$3:$B$399,A95,Pers!J95:$J$399)</f>
        <v>0</v>
      </c>
      <c r="K95" s="8"/>
      <c r="L95" s="8">
        <f ca="1">SUMIF(Pers!$B$3:$B$399,A95,Pers!K95:$K$399)</f>
        <v>0</v>
      </c>
      <c r="M95" s="8"/>
      <c r="N95" s="8">
        <f ca="1">SUMIF(Pers!$B$3:$B$399,A95,Pers!L95:$L$399)</f>
        <v>0</v>
      </c>
      <c r="O95" s="8"/>
      <c r="P95" s="8">
        <f ca="1">SUMIF(Pers!$B$3:$B$399,A95,Pers!M95:$M$399)</f>
        <v>0</v>
      </c>
      <c r="Q95" s="8"/>
      <c r="R95" s="3">
        <f t="shared" si="1"/>
        <v>0</v>
      </c>
    </row>
    <row r="96" spans="1:18">
      <c r="A96" s="1"/>
      <c r="B96" s="17">
        <f>SUMIF(Pers!$B$3:$B$399,A96,Pers!$F$3:$F$399)</f>
        <v>0</v>
      </c>
      <c r="C96" s="8"/>
      <c r="D96" s="17">
        <f>SUMIF(Pers!$B$3:$B$399,A96,Pers!$G$3:$G$399)</f>
        <v>0</v>
      </c>
      <c r="E96" s="8"/>
      <c r="F96" s="8">
        <f ca="1">SUMIF(Pers!$B$3:$B$399,A96,Pers!H96:$H$399)</f>
        <v>0</v>
      </c>
      <c r="G96" s="8"/>
      <c r="H96" s="8">
        <f ca="1">SUMIF(Pers!$B$3:$B$399,A96,Pers!I96:$I$399)</f>
        <v>0</v>
      </c>
      <c r="I96" s="8"/>
      <c r="J96" s="8">
        <f ca="1">SUMIF(Pers!$B$3:$B$399,A96,Pers!J96:$J$399)</f>
        <v>0</v>
      </c>
      <c r="K96" s="8"/>
      <c r="L96" s="8">
        <f ca="1">SUMIF(Pers!$B$3:$B$399,A96,Pers!K96:$K$399)</f>
        <v>0</v>
      </c>
      <c r="M96" s="8"/>
      <c r="N96" s="8">
        <f ca="1">SUMIF(Pers!$B$3:$B$399,A96,Pers!L96:$L$399)</f>
        <v>0</v>
      </c>
      <c r="O96" s="8"/>
      <c r="P96" s="8">
        <f ca="1">SUMIF(Pers!$B$3:$B$399,A96,Pers!M96:$M$399)</f>
        <v>0</v>
      </c>
      <c r="Q96" s="8"/>
      <c r="R96" s="3">
        <f t="shared" si="1"/>
        <v>0</v>
      </c>
    </row>
    <row r="97" spans="1:18">
      <c r="A97" s="1"/>
      <c r="B97" s="17">
        <f>SUMIF(Pers!$B$3:$B$399,A97,Pers!$F$3:$F$399)</f>
        <v>0</v>
      </c>
      <c r="C97" s="8"/>
      <c r="D97" s="17">
        <f>SUMIF(Pers!$B$3:$B$399,A97,Pers!$G$3:$G$399)</f>
        <v>0</v>
      </c>
      <c r="E97" s="8"/>
      <c r="F97" s="8">
        <f ca="1">SUMIF(Pers!$B$3:$B$399,A97,Pers!H97:$H$399)</f>
        <v>0</v>
      </c>
      <c r="G97" s="8"/>
      <c r="H97" s="8">
        <f ca="1">SUMIF(Pers!$B$3:$B$399,A97,Pers!I97:$I$399)</f>
        <v>0</v>
      </c>
      <c r="I97" s="8"/>
      <c r="J97" s="8">
        <f ca="1">SUMIF(Pers!$B$3:$B$399,A97,Pers!J97:$J$399)</f>
        <v>0</v>
      </c>
      <c r="K97" s="8"/>
      <c r="L97" s="8">
        <f ca="1">SUMIF(Pers!$B$3:$B$399,A97,Pers!K97:$K$399)</f>
        <v>0</v>
      </c>
      <c r="M97" s="8"/>
      <c r="N97" s="8">
        <f ca="1">SUMIF(Pers!$B$3:$B$399,A97,Pers!L97:$L$399)</f>
        <v>0</v>
      </c>
      <c r="O97" s="8"/>
      <c r="P97" s="8">
        <f ca="1">SUMIF(Pers!$B$3:$B$399,A97,Pers!M97:$M$399)</f>
        <v>0</v>
      </c>
      <c r="Q97" s="8"/>
      <c r="R97" s="3">
        <f t="shared" si="1"/>
        <v>0</v>
      </c>
    </row>
    <row r="98" spans="1:18">
      <c r="A98" s="1"/>
      <c r="B98" s="17">
        <f>SUMIF(Pers!$B$3:$B$399,A98,Pers!$F$3:$F$399)</f>
        <v>0</v>
      </c>
      <c r="C98" s="8"/>
      <c r="D98" s="17">
        <f>SUMIF(Pers!$B$3:$B$399,A98,Pers!$G$3:$G$399)</f>
        <v>0</v>
      </c>
      <c r="E98" s="8"/>
      <c r="F98" s="8">
        <f ca="1">SUMIF(Pers!$B$3:$B$399,A98,Pers!H98:$H$399)</f>
        <v>0</v>
      </c>
      <c r="G98" s="8"/>
      <c r="H98" s="8">
        <f ca="1">SUMIF(Pers!$B$3:$B$399,A98,Pers!I98:$I$399)</f>
        <v>0</v>
      </c>
      <c r="I98" s="8"/>
      <c r="J98" s="8">
        <f ca="1">SUMIF(Pers!$B$3:$B$399,A98,Pers!J98:$J$399)</f>
        <v>0</v>
      </c>
      <c r="K98" s="8"/>
      <c r="L98" s="8">
        <f ca="1">SUMIF(Pers!$B$3:$B$399,A98,Pers!K98:$K$399)</f>
        <v>0</v>
      </c>
      <c r="M98" s="8"/>
      <c r="N98" s="8">
        <f ca="1">SUMIF(Pers!$B$3:$B$399,A98,Pers!L98:$L$399)</f>
        <v>0</v>
      </c>
      <c r="O98" s="8"/>
      <c r="P98" s="8">
        <f ca="1">SUMIF(Pers!$B$3:$B$399,A98,Pers!M98:$M$399)</f>
        <v>0</v>
      </c>
      <c r="Q98" s="8"/>
      <c r="R98" s="3">
        <f t="shared" si="1"/>
        <v>0</v>
      </c>
    </row>
    <row r="99" spans="1:18">
      <c r="A99" s="1"/>
      <c r="B99" s="17">
        <f>SUMIF(Pers!$B$3:$B$399,A99,Pers!$F$3:$F$399)</f>
        <v>0</v>
      </c>
      <c r="C99" s="8"/>
      <c r="D99" s="17">
        <f>SUMIF(Pers!$B$3:$B$399,A99,Pers!$G$3:$G$399)</f>
        <v>0</v>
      </c>
      <c r="E99" s="8"/>
      <c r="F99" s="8">
        <f ca="1">SUMIF(Pers!$B$3:$B$399,A99,Pers!H99:$H$399)</f>
        <v>0</v>
      </c>
      <c r="G99" s="8"/>
      <c r="H99" s="8">
        <f ca="1">SUMIF(Pers!$B$3:$B$399,A99,Pers!I99:$I$399)</f>
        <v>0</v>
      </c>
      <c r="I99" s="8"/>
      <c r="J99" s="8">
        <f ca="1">SUMIF(Pers!$B$3:$B$399,A99,Pers!J99:$J$399)</f>
        <v>0</v>
      </c>
      <c r="K99" s="8"/>
      <c r="L99" s="8">
        <f ca="1">SUMIF(Pers!$B$3:$B$399,A99,Pers!K99:$K$399)</f>
        <v>0</v>
      </c>
      <c r="M99" s="8"/>
      <c r="N99" s="8">
        <f ca="1">SUMIF(Pers!$B$3:$B$399,A99,Pers!L99:$L$399)</f>
        <v>0</v>
      </c>
      <c r="O99" s="8"/>
      <c r="P99" s="8">
        <f ca="1">SUMIF(Pers!$B$3:$B$399,A99,Pers!M99:$M$399)</f>
        <v>0</v>
      </c>
      <c r="Q99" s="8"/>
      <c r="R99" s="3">
        <f t="shared" si="1"/>
        <v>0</v>
      </c>
    </row>
    <row r="100" spans="1:18">
      <c r="A100" s="1"/>
      <c r="B100" s="17">
        <f>SUMIF(Pers!$B$3:$B$399,A100,Pers!$F$3:$F$399)</f>
        <v>0</v>
      </c>
      <c r="C100" s="8"/>
      <c r="D100" s="17">
        <f>SUMIF(Pers!$B$3:$B$399,A100,Pers!$G$3:$G$399)</f>
        <v>0</v>
      </c>
      <c r="E100" s="8"/>
      <c r="F100" s="8">
        <f ca="1">SUMIF(Pers!$B$3:$B$399,A100,Pers!H100:$H$399)</f>
        <v>0</v>
      </c>
      <c r="G100" s="8"/>
      <c r="H100" s="8">
        <f ca="1">SUMIF(Pers!$B$3:$B$399,A100,Pers!I100:$I$399)</f>
        <v>0</v>
      </c>
      <c r="I100" s="8"/>
      <c r="J100" s="8">
        <f ca="1">SUMIF(Pers!$B$3:$B$399,A100,Pers!J100:$J$399)</f>
        <v>0</v>
      </c>
      <c r="K100" s="8"/>
      <c r="L100" s="8">
        <f ca="1">SUMIF(Pers!$B$3:$B$399,A100,Pers!K100:$K$399)</f>
        <v>0</v>
      </c>
      <c r="M100" s="8"/>
      <c r="N100" s="8">
        <f ca="1">SUMIF(Pers!$B$3:$B$399,A100,Pers!L100:$L$399)</f>
        <v>0</v>
      </c>
      <c r="O100" s="8"/>
      <c r="P100" s="8">
        <f ca="1">SUMIF(Pers!$B$3:$B$399,A100,Pers!M100:$M$399)</f>
        <v>0</v>
      </c>
      <c r="Q100" s="8"/>
      <c r="R100" s="3">
        <f t="shared" si="1"/>
        <v>0</v>
      </c>
    </row>
    <row r="101" spans="1:18">
      <c r="A101" s="1"/>
      <c r="B101" s="17">
        <f>SUMIF(Pers!$B$3:$B$399,A101,Pers!$F$3:$F$399)</f>
        <v>0</v>
      </c>
      <c r="C101" s="8"/>
      <c r="D101" s="17">
        <f>SUMIF(Pers!$B$3:$B$399,A101,Pers!$G$3:$G$399)</f>
        <v>0</v>
      </c>
      <c r="E101" s="8"/>
      <c r="F101" s="8">
        <f ca="1">SUMIF(Pers!$B$3:$B$399,A101,Pers!H101:$H$399)</f>
        <v>0</v>
      </c>
      <c r="G101" s="8"/>
      <c r="H101" s="8">
        <f ca="1">SUMIF(Pers!$B$3:$B$399,A101,Pers!I101:$I$399)</f>
        <v>0</v>
      </c>
      <c r="I101" s="8"/>
      <c r="J101" s="8">
        <f ca="1">SUMIF(Pers!$B$3:$B$399,A101,Pers!J101:$J$399)</f>
        <v>0</v>
      </c>
      <c r="K101" s="8"/>
      <c r="L101" s="8">
        <f ca="1">SUMIF(Pers!$B$3:$B$399,A101,Pers!K101:$K$399)</f>
        <v>0</v>
      </c>
      <c r="M101" s="8"/>
      <c r="N101" s="8">
        <f ca="1">SUMIF(Pers!$B$3:$B$399,A101,Pers!L101:$L$399)</f>
        <v>0</v>
      </c>
      <c r="O101" s="8"/>
      <c r="P101" s="8">
        <f ca="1">SUMIF(Pers!$B$3:$B$399,A101,Pers!M101:$M$399)</f>
        <v>0</v>
      </c>
      <c r="Q101" s="8"/>
      <c r="R101" s="3">
        <f t="shared" si="1"/>
        <v>0</v>
      </c>
    </row>
    <row r="102" spans="1:18">
      <c r="A102" s="1"/>
      <c r="B102" s="17">
        <f>SUMIF(Pers!$B$3:$B$399,A102,Pers!$F$3:$F$399)</f>
        <v>0</v>
      </c>
      <c r="C102" s="8"/>
      <c r="D102" s="17">
        <f>SUMIF(Pers!$B$3:$B$399,A102,Pers!$G$3:$G$399)</f>
        <v>0</v>
      </c>
      <c r="E102" s="8"/>
      <c r="F102" s="8">
        <f ca="1">SUMIF(Pers!$B$3:$B$399,A102,Pers!H102:$H$399)</f>
        <v>0</v>
      </c>
      <c r="G102" s="8"/>
      <c r="H102" s="8">
        <f ca="1">SUMIF(Pers!$B$3:$B$399,A102,Pers!I102:$I$399)</f>
        <v>0</v>
      </c>
      <c r="I102" s="8"/>
      <c r="J102" s="8">
        <f ca="1">SUMIF(Pers!$B$3:$B$399,A102,Pers!J102:$J$399)</f>
        <v>0</v>
      </c>
      <c r="K102" s="8"/>
      <c r="L102" s="8">
        <f ca="1">SUMIF(Pers!$B$3:$B$399,A102,Pers!K102:$K$399)</f>
        <v>0</v>
      </c>
      <c r="M102" s="8"/>
      <c r="N102" s="8">
        <f ca="1">SUMIF(Pers!$B$3:$B$399,A102,Pers!L102:$L$399)</f>
        <v>0</v>
      </c>
      <c r="O102" s="8"/>
      <c r="P102" s="8">
        <f ca="1">SUMIF(Pers!$B$3:$B$399,A102,Pers!M102:$M$399)</f>
        <v>0</v>
      </c>
      <c r="Q102" s="8"/>
      <c r="R102" s="3">
        <f t="shared" si="1"/>
        <v>0</v>
      </c>
    </row>
    <row r="103" spans="1:18">
      <c r="A103" s="1"/>
      <c r="B103" s="17">
        <f>SUMIF(Pers!$B$3:$B$399,A103,Pers!$F$3:$F$399)</f>
        <v>0</v>
      </c>
      <c r="C103" s="8"/>
      <c r="D103" s="17">
        <f>SUMIF(Pers!$B$3:$B$399,A103,Pers!$G$3:$G$399)</f>
        <v>0</v>
      </c>
      <c r="E103" s="8"/>
      <c r="F103" s="8">
        <f ca="1">SUMIF(Pers!$B$3:$B$399,A103,Pers!H103:$H$399)</f>
        <v>0</v>
      </c>
      <c r="G103" s="8"/>
      <c r="H103" s="8">
        <f ca="1">SUMIF(Pers!$B$3:$B$399,A103,Pers!I103:$I$399)</f>
        <v>0</v>
      </c>
      <c r="I103" s="8"/>
      <c r="J103" s="8">
        <f ca="1">SUMIF(Pers!$B$3:$B$399,A103,Pers!J103:$J$399)</f>
        <v>0</v>
      </c>
      <c r="K103" s="8"/>
      <c r="L103" s="8">
        <f ca="1">SUMIF(Pers!$B$3:$B$399,A103,Pers!K103:$K$399)</f>
        <v>0</v>
      </c>
      <c r="M103" s="8"/>
      <c r="N103" s="8">
        <f ca="1">SUMIF(Pers!$B$3:$B$399,A103,Pers!L103:$L$399)</f>
        <v>0</v>
      </c>
      <c r="O103" s="8"/>
      <c r="P103" s="8">
        <f ca="1">SUMIF(Pers!$B$3:$B$399,A103,Pers!M103:$M$399)</f>
        <v>0</v>
      </c>
      <c r="Q103" s="8"/>
      <c r="R103" s="3">
        <f t="shared" si="1"/>
        <v>0</v>
      </c>
    </row>
    <row r="104" spans="1:18">
      <c r="A104" s="1"/>
      <c r="B104" s="17">
        <f>SUMIF(Pers!$B$3:$B$399,A104,Pers!$F$3:$F$399)</f>
        <v>0</v>
      </c>
      <c r="C104" s="8"/>
      <c r="D104" s="17">
        <f>SUMIF(Pers!$B$3:$B$399,A104,Pers!$G$3:$G$399)</f>
        <v>0</v>
      </c>
      <c r="E104" s="8"/>
      <c r="F104" s="8">
        <f ca="1">SUMIF(Pers!$B$3:$B$399,A104,Pers!H104:$H$399)</f>
        <v>0</v>
      </c>
      <c r="G104" s="8"/>
      <c r="H104" s="8">
        <f ca="1">SUMIF(Pers!$B$3:$B$399,A104,Pers!I104:$I$399)</f>
        <v>0</v>
      </c>
      <c r="I104" s="8"/>
      <c r="J104" s="8">
        <f ca="1">SUMIF(Pers!$B$3:$B$399,A104,Pers!J104:$J$399)</f>
        <v>0</v>
      </c>
      <c r="K104" s="8"/>
      <c r="L104" s="8">
        <f ca="1">SUMIF(Pers!$B$3:$B$399,A104,Pers!K104:$K$399)</f>
        <v>0</v>
      </c>
      <c r="M104" s="8"/>
      <c r="N104" s="8">
        <f ca="1">SUMIF(Pers!$B$3:$B$399,A104,Pers!L104:$L$399)</f>
        <v>0</v>
      </c>
      <c r="O104" s="8"/>
      <c r="P104" s="8">
        <f ca="1">SUMIF(Pers!$B$3:$B$399,A104,Pers!M104:$M$399)</f>
        <v>0</v>
      </c>
      <c r="Q104" s="8"/>
      <c r="R104" s="3">
        <f t="shared" si="1"/>
        <v>0</v>
      </c>
    </row>
    <row r="105" spans="1:18">
      <c r="A105" s="1"/>
      <c r="B105" s="17">
        <f>SUMIF(Pers!$B$3:$B$399,A105,Pers!$F$3:$F$399)</f>
        <v>0</v>
      </c>
      <c r="C105" s="8"/>
      <c r="D105" s="17">
        <f>SUMIF(Pers!$B$3:$B$399,A105,Pers!$G$3:$G$399)</f>
        <v>0</v>
      </c>
      <c r="E105" s="8"/>
      <c r="F105" s="8">
        <f ca="1">SUMIF(Pers!$B$3:$B$399,A105,Pers!H105:$H$399)</f>
        <v>0</v>
      </c>
      <c r="G105" s="8"/>
      <c r="H105" s="8">
        <f ca="1">SUMIF(Pers!$B$3:$B$399,A105,Pers!I105:$I$399)</f>
        <v>0</v>
      </c>
      <c r="I105" s="8"/>
      <c r="J105" s="8">
        <f ca="1">SUMIF(Pers!$B$3:$B$399,A105,Pers!J105:$J$399)</f>
        <v>0</v>
      </c>
      <c r="K105" s="8"/>
      <c r="L105" s="8">
        <f ca="1">SUMIF(Pers!$B$3:$B$399,A105,Pers!K105:$K$399)</f>
        <v>0</v>
      </c>
      <c r="M105" s="8"/>
      <c r="N105" s="8">
        <f ca="1">SUMIF(Pers!$B$3:$B$399,A105,Pers!L105:$L$399)</f>
        <v>0</v>
      </c>
      <c r="O105" s="8"/>
      <c r="P105" s="8">
        <f ca="1">SUMIF(Pers!$B$3:$B$399,A105,Pers!M105:$M$399)</f>
        <v>0</v>
      </c>
      <c r="Q105" s="8"/>
      <c r="R105" s="3">
        <f t="shared" si="1"/>
        <v>0</v>
      </c>
    </row>
    <row r="106" spans="1:18">
      <c r="A106" s="1"/>
      <c r="B106" s="17">
        <f>SUMIF(Pers!$B$3:$B$399,A106,Pers!$F$3:$F$399)</f>
        <v>0</v>
      </c>
      <c r="C106" s="8"/>
      <c r="D106" s="17">
        <f>SUMIF(Pers!$B$3:$B$399,A106,Pers!$G$3:$G$399)</f>
        <v>0</v>
      </c>
      <c r="E106" s="8"/>
      <c r="F106" s="8">
        <f ca="1">SUMIF(Pers!$B$3:$B$399,A106,Pers!H106:$H$399)</f>
        <v>0</v>
      </c>
      <c r="G106" s="8"/>
      <c r="H106" s="8">
        <f ca="1">SUMIF(Pers!$B$3:$B$399,A106,Pers!I106:$I$399)</f>
        <v>0</v>
      </c>
      <c r="I106" s="8"/>
      <c r="J106" s="8">
        <f ca="1">SUMIF(Pers!$B$3:$B$399,A106,Pers!J106:$J$399)</f>
        <v>0</v>
      </c>
      <c r="K106" s="8"/>
      <c r="L106" s="8">
        <f ca="1">SUMIF(Pers!$B$3:$B$399,A106,Pers!K106:$K$399)</f>
        <v>0</v>
      </c>
      <c r="M106" s="8"/>
      <c r="N106" s="8">
        <f ca="1">SUMIF(Pers!$B$3:$B$399,A106,Pers!L106:$L$399)</f>
        <v>0</v>
      </c>
      <c r="O106" s="8"/>
      <c r="P106" s="8">
        <f ca="1">SUMIF(Pers!$B$3:$B$399,A106,Pers!M106:$M$399)</f>
        <v>0</v>
      </c>
      <c r="Q106" s="8"/>
      <c r="R106" s="3">
        <f t="shared" si="1"/>
        <v>0</v>
      </c>
    </row>
    <row r="107" spans="1:18">
      <c r="A107" s="1"/>
      <c r="B107" s="17">
        <f>SUMIF(Pers!$B$3:$B$399,A107,Pers!$F$3:$F$399)</f>
        <v>0</v>
      </c>
      <c r="C107" s="8"/>
      <c r="D107" s="17">
        <f>SUMIF(Pers!$B$3:$B$399,A107,Pers!$G$3:$G$399)</f>
        <v>0</v>
      </c>
      <c r="E107" s="8"/>
      <c r="F107" s="8">
        <f ca="1">SUMIF(Pers!$B$3:$B$399,A107,Pers!H107:$H$399)</f>
        <v>0</v>
      </c>
      <c r="G107" s="8"/>
      <c r="H107" s="8">
        <f ca="1">SUMIF(Pers!$B$3:$B$399,A107,Pers!I107:$I$399)</f>
        <v>0</v>
      </c>
      <c r="I107" s="8"/>
      <c r="J107" s="8">
        <f ca="1">SUMIF(Pers!$B$3:$B$399,A107,Pers!J107:$J$399)</f>
        <v>0</v>
      </c>
      <c r="K107" s="8"/>
      <c r="L107" s="8">
        <f ca="1">SUMIF(Pers!$B$3:$B$399,A107,Pers!K107:$K$399)</f>
        <v>0</v>
      </c>
      <c r="M107" s="8"/>
      <c r="N107" s="8">
        <f ca="1">SUMIF(Pers!$B$3:$B$399,A107,Pers!L107:$L$399)</f>
        <v>0</v>
      </c>
      <c r="O107" s="8"/>
      <c r="P107" s="8">
        <f ca="1">SUMIF(Pers!$B$3:$B$399,A107,Pers!M107:$M$399)</f>
        <v>0</v>
      </c>
      <c r="Q107" s="8"/>
      <c r="R107" s="3">
        <f t="shared" si="1"/>
        <v>0</v>
      </c>
    </row>
    <row r="108" spans="1:18">
      <c r="A108" s="1"/>
      <c r="B108" s="17">
        <f>SUMIF(Pers!$B$3:$B$399,A108,Pers!$F$3:$F$399)</f>
        <v>0</v>
      </c>
      <c r="C108" s="8"/>
      <c r="D108" s="17">
        <f>SUMIF(Pers!$B$3:$B$399,A108,Pers!$G$3:$G$399)</f>
        <v>0</v>
      </c>
      <c r="E108" s="8"/>
      <c r="F108" s="8">
        <f ca="1">SUMIF(Pers!$B$3:$B$399,A108,Pers!H108:$H$399)</f>
        <v>0</v>
      </c>
      <c r="G108" s="8"/>
      <c r="H108" s="8">
        <f ca="1">SUMIF(Pers!$B$3:$B$399,A108,Pers!I108:$I$399)</f>
        <v>0</v>
      </c>
      <c r="I108" s="8"/>
      <c r="J108" s="8">
        <f ca="1">SUMIF(Pers!$B$3:$B$399,A108,Pers!J108:$J$399)</f>
        <v>0</v>
      </c>
      <c r="K108" s="8"/>
      <c r="L108" s="8">
        <f ca="1">SUMIF(Pers!$B$3:$B$399,A108,Pers!K108:$K$399)</f>
        <v>0</v>
      </c>
      <c r="M108" s="8"/>
      <c r="N108" s="8">
        <f ca="1">SUMIF(Pers!$B$3:$B$399,A108,Pers!L108:$L$399)</f>
        <v>0</v>
      </c>
      <c r="O108" s="8"/>
      <c r="P108" s="8">
        <f ca="1">SUMIF(Pers!$B$3:$B$399,A108,Pers!M108:$M$399)</f>
        <v>0</v>
      </c>
      <c r="Q108" s="8"/>
      <c r="R108" s="3">
        <f t="shared" si="1"/>
        <v>0</v>
      </c>
    </row>
    <row r="109" spans="1:18">
      <c r="A109" s="1"/>
      <c r="B109" s="17">
        <f>SUMIF(Pers!$B$3:$B$399,A109,Pers!$F$3:$F$399)</f>
        <v>0</v>
      </c>
      <c r="C109" s="8"/>
      <c r="D109" s="17">
        <f>SUMIF(Pers!$B$3:$B$399,A109,Pers!$G$3:$G$399)</f>
        <v>0</v>
      </c>
      <c r="E109" s="8"/>
      <c r="F109" s="8">
        <f ca="1">SUMIF(Pers!$B$3:$B$399,A109,Pers!H109:$H$399)</f>
        <v>0</v>
      </c>
      <c r="G109" s="8"/>
      <c r="H109" s="8">
        <f ca="1">SUMIF(Pers!$B$3:$B$399,A109,Pers!I109:$I$399)</f>
        <v>0</v>
      </c>
      <c r="I109" s="8"/>
      <c r="J109" s="8">
        <f ca="1">SUMIF(Pers!$B$3:$B$399,A109,Pers!J109:$J$399)</f>
        <v>0</v>
      </c>
      <c r="K109" s="8"/>
      <c r="L109" s="8">
        <f ca="1">SUMIF(Pers!$B$3:$B$399,A109,Pers!K109:$K$399)</f>
        <v>0</v>
      </c>
      <c r="M109" s="8"/>
      <c r="N109" s="8">
        <f ca="1">SUMIF(Pers!$B$3:$B$399,A109,Pers!L109:$L$399)</f>
        <v>0</v>
      </c>
      <c r="O109" s="8"/>
      <c r="P109" s="8">
        <f ca="1">SUMIF(Pers!$B$3:$B$399,A109,Pers!M109:$M$399)</f>
        <v>0</v>
      </c>
      <c r="Q109" s="8"/>
      <c r="R109" s="3">
        <f t="shared" si="1"/>
        <v>0</v>
      </c>
    </row>
    <row r="110" spans="1:18">
      <c r="A110" s="1"/>
      <c r="B110" s="17">
        <f>SUMIF(Pers!$B$3:$B$399,A110,Pers!$F$3:$F$399)</f>
        <v>0</v>
      </c>
      <c r="C110" s="8"/>
      <c r="D110" s="17">
        <f>SUMIF(Pers!$B$3:$B$399,A110,Pers!$G$3:$G$399)</f>
        <v>0</v>
      </c>
      <c r="E110" s="8"/>
      <c r="F110" s="8">
        <f ca="1">SUMIF(Pers!$B$3:$B$399,A110,Pers!H110:$H$399)</f>
        <v>0</v>
      </c>
      <c r="G110" s="8"/>
      <c r="H110" s="8">
        <f ca="1">SUMIF(Pers!$B$3:$B$399,A110,Pers!I110:$I$399)</f>
        <v>0</v>
      </c>
      <c r="I110" s="8"/>
      <c r="J110" s="8">
        <f ca="1">SUMIF(Pers!$B$3:$B$399,A110,Pers!J110:$J$399)</f>
        <v>0</v>
      </c>
      <c r="K110" s="8"/>
      <c r="L110" s="8">
        <f ca="1">SUMIF(Pers!$B$3:$B$399,A110,Pers!K110:$K$399)</f>
        <v>0</v>
      </c>
      <c r="M110" s="8"/>
      <c r="N110" s="8">
        <f ca="1">SUMIF(Pers!$B$3:$B$399,A110,Pers!L110:$L$399)</f>
        <v>0</v>
      </c>
      <c r="O110" s="8"/>
      <c r="P110" s="8">
        <f ca="1">SUMIF(Pers!$B$3:$B$399,A110,Pers!M110:$M$399)</f>
        <v>0</v>
      </c>
      <c r="Q110" s="8"/>
      <c r="R110" s="3">
        <f t="shared" si="1"/>
        <v>0</v>
      </c>
    </row>
    <row r="111" spans="1:18">
      <c r="A111" s="1"/>
      <c r="B111" s="17">
        <f>SUMIF(Pers!$B$3:$B$399,A111,Pers!$F$3:$F$399)</f>
        <v>0</v>
      </c>
      <c r="C111" s="8"/>
      <c r="D111" s="17">
        <f>SUMIF(Pers!$B$3:$B$399,A111,Pers!$G$3:$G$399)</f>
        <v>0</v>
      </c>
      <c r="E111" s="8"/>
      <c r="F111" s="8">
        <f ca="1">SUMIF(Pers!$B$3:$B$399,A111,Pers!H111:$H$399)</f>
        <v>0</v>
      </c>
      <c r="G111" s="8"/>
      <c r="H111" s="8">
        <f ca="1">SUMIF(Pers!$B$3:$B$399,A111,Pers!I111:$I$399)</f>
        <v>0</v>
      </c>
      <c r="I111" s="8"/>
      <c r="J111" s="8">
        <f ca="1">SUMIF(Pers!$B$3:$B$399,A111,Pers!J111:$J$399)</f>
        <v>0</v>
      </c>
      <c r="K111" s="8"/>
      <c r="L111" s="8">
        <f ca="1">SUMIF(Pers!$B$3:$B$399,A111,Pers!K111:$K$399)</f>
        <v>0</v>
      </c>
      <c r="M111" s="8"/>
      <c r="N111" s="8">
        <f ca="1">SUMIF(Pers!$B$3:$B$399,A111,Pers!L111:$L$399)</f>
        <v>0</v>
      </c>
      <c r="O111" s="8"/>
      <c r="P111" s="8">
        <f ca="1">SUMIF(Pers!$B$3:$B$399,A111,Pers!M111:$M$399)</f>
        <v>0</v>
      </c>
      <c r="Q111" s="8"/>
      <c r="R111" s="3">
        <f t="shared" si="1"/>
        <v>0</v>
      </c>
    </row>
    <row r="112" spans="1:18">
      <c r="A112" s="1"/>
      <c r="B112" s="17">
        <f>SUMIF(Pers!$B$3:$B$399,A112,Pers!$F$3:$F$399)</f>
        <v>0</v>
      </c>
      <c r="C112" s="8"/>
      <c r="D112" s="17">
        <f>SUMIF(Pers!$B$3:$B$399,A112,Pers!$G$3:$G$399)</f>
        <v>0</v>
      </c>
      <c r="E112" s="8"/>
      <c r="F112" s="8">
        <f ca="1">SUMIF(Pers!$B$3:$B$399,A112,Pers!H112:$H$399)</f>
        <v>0</v>
      </c>
      <c r="G112" s="8"/>
      <c r="H112" s="8">
        <f ca="1">SUMIF(Pers!$B$3:$B$399,A112,Pers!I112:$I$399)</f>
        <v>0</v>
      </c>
      <c r="I112" s="8"/>
      <c r="J112" s="8">
        <f ca="1">SUMIF(Pers!$B$3:$B$399,A112,Pers!J112:$J$399)</f>
        <v>0</v>
      </c>
      <c r="K112" s="8"/>
      <c r="L112" s="8">
        <f ca="1">SUMIF(Pers!$B$3:$B$399,A112,Pers!K112:$K$399)</f>
        <v>0</v>
      </c>
      <c r="M112" s="8"/>
      <c r="N112" s="8">
        <f ca="1">SUMIF(Pers!$B$3:$B$399,A112,Pers!L112:$L$399)</f>
        <v>0</v>
      </c>
      <c r="O112" s="8"/>
      <c r="P112" s="8">
        <f ca="1">SUMIF(Pers!$B$3:$B$399,A112,Pers!M112:$M$399)</f>
        <v>0</v>
      </c>
      <c r="Q112" s="8"/>
      <c r="R112" s="3">
        <f t="shared" si="1"/>
        <v>0</v>
      </c>
    </row>
    <row r="113" spans="1:18">
      <c r="A113" s="1"/>
      <c r="B113" s="17">
        <f>SUMIF(Pers!$B$3:$B$399,A113,Pers!$F$3:$F$399)</f>
        <v>0</v>
      </c>
      <c r="C113" s="8"/>
      <c r="D113" s="17">
        <f>SUMIF(Pers!$B$3:$B$399,A113,Pers!$G$3:$G$399)</f>
        <v>0</v>
      </c>
      <c r="E113" s="8"/>
      <c r="F113" s="8">
        <f ca="1">SUMIF(Pers!$B$3:$B$399,A113,Pers!H113:$H$399)</f>
        <v>0</v>
      </c>
      <c r="G113" s="8"/>
      <c r="H113" s="8">
        <f ca="1">SUMIF(Pers!$B$3:$B$399,A113,Pers!I113:$I$399)</f>
        <v>0</v>
      </c>
      <c r="I113" s="8"/>
      <c r="J113" s="8">
        <f ca="1">SUMIF(Pers!$B$3:$B$399,A113,Pers!J113:$J$399)</f>
        <v>0</v>
      </c>
      <c r="K113" s="8"/>
      <c r="L113" s="8">
        <f ca="1">SUMIF(Pers!$B$3:$B$399,A113,Pers!K113:$K$399)</f>
        <v>0</v>
      </c>
      <c r="M113" s="8"/>
      <c r="N113" s="8">
        <f ca="1">SUMIF(Pers!$B$3:$B$399,A113,Pers!L113:$L$399)</f>
        <v>0</v>
      </c>
      <c r="O113" s="8"/>
      <c r="P113" s="8">
        <f ca="1">SUMIF(Pers!$B$3:$B$399,A113,Pers!M113:$M$399)</f>
        <v>0</v>
      </c>
      <c r="Q113" s="8"/>
      <c r="R113" s="3">
        <f t="shared" si="1"/>
        <v>0</v>
      </c>
    </row>
    <row r="114" spans="1:18">
      <c r="A114" s="1"/>
      <c r="B114" s="17">
        <f>SUMIF(Pers!$B$3:$B$399,A114,Pers!$F$3:$F$399)</f>
        <v>0</v>
      </c>
      <c r="C114" s="8"/>
      <c r="D114" s="17">
        <f>SUMIF(Pers!$B$3:$B$399,A114,Pers!$G$3:$G$399)</f>
        <v>0</v>
      </c>
      <c r="E114" s="8"/>
      <c r="F114" s="8">
        <f ca="1">SUMIF(Pers!$B$3:$B$399,A114,Pers!H114:$H$399)</f>
        <v>0</v>
      </c>
      <c r="G114" s="8"/>
      <c r="H114" s="8">
        <f ca="1">SUMIF(Pers!$B$3:$B$399,A114,Pers!I114:$I$399)</f>
        <v>0</v>
      </c>
      <c r="I114" s="8"/>
      <c r="J114" s="8">
        <f ca="1">SUMIF(Pers!$B$3:$B$399,A114,Pers!J114:$J$399)</f>
        <v>0</v>
      </c>
      <c r="K114" s="8"/>
      <c r="L114" s="8">
        <f ca="1">SUMIF(Pers!$B$3:$B$399,A114,Pers!K114:$K$399)</f>
        <v>0</v>
      </c>
      <c r="M114" s="8"/>
      <c r="N114" s="8">
        <f ca="1">SUMIF(Pers!$B$3:$B$399,A114,Pers!L114:$L$399)</f>
        <v>0</v>
      </c>
      <c r="O114" s="8"/>
      <c r="P114" s="8">
        <f ca="1">SUMIF(Pers!$B$3:$B$399,A114,Pers!M114:$M$399)</f>
        <v>0</v>
      </c>
      <c r="Q114" s="8"/>
      <c r="R114" s="3">
        <f t="shared" si="1"/>
        <v>0</v>
      </c>
    </row>
    <row r="115" spans="1:18">
      <c r="A115" s="1"/>
      <c r="B115" s="17">
        <f>SUMIF(Pers!$B$3:$B$399,A115,Pers!$F$3:$F$399)</f>
        <v>0</v>
      </c>
      <c r="C115" s="8"/>
      <c r="D115" s="17">
        <f>SUMIF(Pers!$B$3:$B$399,A115,Pers!$G$3:$G$399)</f>
        <v>0</v>
      </c>
      <c r="E115" s="8"/>
      <c r="F115" s="8">
        <f ca="1">SUMIF(Pers!$B$3:$B$399,A115,Pers!H115:$H$399)</f>
        <v>0</v>
      </c>
      <c r="G115" s="8"/>
      <c r="H115" s="8">
        <f ca="1">SUMIF(Pers!$B$3:$B$399,A115,Pers!I115:$I$399)</f>
        <v>0</v>
      </c>
      <c r="I115" s="8"/>
      <c r="J115" s="8">
        <f ca="1">SUMIF(Pers!$B$3:$B$399,A115,Pers!J115:$J$399)</f>
        <v>0</v>
      </c>
      <c r="K115" s="8"/>
      <c r="L115" s="8">
        <f ca="1">SUMIF(Pers!$B$3:$B$399,A115,Pers!K115:$K$399)</f>
        <v>0</v>
      </c>
      <c r="M115" s="8"/>
      <c r="N115" s="8">
        <f ca="1">SUMIF(Pers!$B$3:$B$399,A115,Pers!L115:$L$399)</f>
        <v>0</v>
      </c>
      <c r="O115" s="8"/>
      <c r="P115" s="8">
        <f ca="1">SUMIF(Pers!$B$3:$B$399,A115,Pers!M115:$M$399)</f>
        <v>0</v>
      </c>
      <c r="Q115" s="8"/>
      <c r="R115" s="3">
        <f t="shared" si="1"/>
        <v>0</v>
      </c>
    </row>
    <row r="116" spans="1:18">
      <c r="A116" s="1"/>
      <c r="B116" s="17">
        <f>SUMIF(Pers!$B$3:$B$399,A116,Pers!$F$3:$F$399)</f>
        <v>0</v>
      </c>
      <c r="C116" s="8"/>
      <c r="D116" s="17">
        <f>SUMIF(Pers!$B$3:$B$399,A116,Pers!$G$3:$G$399)</f>
        <v>0</v>
      </c>
      <c r="E116" s="8"/>
      <c r="F116" s="8">
        <f ca="1">SUMIF(Pers!$B$3:$B$399,A116,Pers!H116:$H$399)</f>
        <v>0</v>
      </c>
      <c r="G116" s="8"/>
      <c r="H116" s="8">
        <f ca="1">SUMIF(Pers!$B$3:$B$399,A116,Pers!I116:$I$399)</f>
        <v>0</v>
      </c>
      <c r="I116" s="8"/>
      <c r="J116" s="8">
        <f ca="1">SUMIF(Pers!$B$3:$B$399,A116,Pers!J116:$J$399)</f>
        <v>0</v>
      </c>
      <c r="K116" s="8"/>
      <c r="L116" s="8">
        <f ca="1">SUMIF(Pers!$B$3:$B$399,A116,Pers!K116:$K$399)</f>
        <v>0</v>
      </c>
      <c r="M116" s="8"/>
      <c r="N116" s="8">
        <f ca="1">SUMIF(Pers!$B$3:$B$399,A116,Pers!L116:$L$399)</f>
        <v>0</v>
      </c>
      <c r="O116" s="8"/>
      <c r="P116" s="8">
        <f ca="1">SUMIF(Pers!$B$3:$B$399,A116,Pers!M116:$M$399)</f>
        <v>0</v>
      </c>
      <c r="Q116" s="8"/>
      <c r="R116" s="3">
        <f t="shared" si="1"/>
        <v>0</v>
      </c>
    </row>
    <row r="117" spans="1:18">
      <c r="A117" s="1"/>
      <c r="B117" s="17">
        <f>SUMIF(Pers!$B$3:$B$399,A117,Pers!$F$3:$F$399)</f>
        <v>0</v>
      </c>
      <c r="C117" s="8"/>
      <c r="D117" s="17">
        <f>SUMIF(Pers!$B$3:$B$399,A117,Pers!$G$3:$G$399)</f>
        <v>0</v>
      </c>
      <c r="E117" s="8"/>
      <c r="F117" s="8">
        <f ca="1">SUMIF(Pers!$B$3:$B$399,A117,Pers!H117:$H$399)</f>
        <v>0</v>
      </c>
      <c r="G117" s="8"/>
      <c r="H117" s="8">
        <f ca="1">SUMIF(Pers!$B$3:$B$399,A117,Pers!I117:$I$399)</f>
        <v>0</v>
      </c>
      <c r="I117" s="8"/>
      <c r="J117" s="8">
        <f ca="1">SUMIF(Pers!$B$3:$B$399,A117,Pers!J117:$J$399)</f>
        <v>0</v>
      </c>
      <c r="K117" s="8"/>
      <c r="L117" s="8">
        <f ca="1">SUMIF(Pers!$B$3:$B$399,A117,Pers!K117:$K$399)</f>
        <v>0</v>
      </c>
      <c r="M117" s="8"/>
      <c r="N117" s="8">
        <f ca="1">SUMIF(Pers!$B$3:$B$399,A117,Pers!L117:$L$399)</f>
        <v>0</v>
      </c>
      <c r="O117" s="8"/>
      <c r="P117" s="8">
        <f ca="1">SUMIF(Pers!$B$3:$B$399,A117,Pers!M117:$M$399)</f>
        <v>0</v>
      </c>
      <c r="Q117" s="8"/>
      <c r="R117" s="3">
        <f t="shared" si="1"/>
        <v>0</v>
      </c>
    </row>
    <row r="118" spans="1:18">
      <c r="A118" s="1"/>
      <c r="B118" s="17">
        <f>SUMIF(Pers!$B$3:$B$399,A118,Pers!$F$3:$F$399)</f>
        <v>0</v>
      </c>
      <c r="C118" s="8"/>
      <c r="D118" s="17">
        <f>SUMIF(Pers!$B$3:$B$399,A118,Pers!$G$3:$G$399)</f>
        <v>0</v>
      </c>
      <c r="E118" s="8"/>
      <c r="F118" s="8">
        <f ca="1">SUMIF(Pers!$B$3:$B$399,A118,Pers!H118:$H$399)</f>
        <v>0</v>
      </c>
      <c r="G118" s="8"/>
      <c r="H118" s="8">
        <f ca="1">SUMIF(Pers!$B$3:$B$399,A118,Pers!I118:$I$399)</f>
        <v>0</v>
      </c>
      <c r="I118" s="8"/>
      <c r="J118" s="8">
        <f ca="1">SUMIF(Pers!$B$3:$B$399,A118,Pers!J118:$J$399)</f>
        <v>0</v>
      </c>
      <c r="K118" s="8"/>
      <c r="L118" s="8">
        <f ca="1">SUMIF(Pers!$B$3:$B$399,A118,Pers!K118:$K$399)</f>
        <v>0</v>
      </c>
      <c r="M118" s="8"/>
      <c r="N118" s="8">
        <f ca="1">SUMIF(Pers!$B$3:$B$399,A118,Pers!L118:$L$399)</f>
        <v>0</v>
      </c>
      <c r="O118" s="8"/>
      <c r="P118" s="8">
        <f ca="1">SUMIF(Pers!$B$3:$B$399,A118,Pers!M118:$M$399)</f>
        <v>0</v>
      </c>
      <c r="Q118" s="8"/>
      <c r="R118" s="3">
        <f t="shared" si="1"/>
        <v>0</v>
      </c>
    </row>
    <row r="119" spans="1:18">
      <c r="A119" s="1"/>
      <c r="B119" s="17">
        <f>SUMIF(Pers!$B$3:$B$399,A119,Pers!$F$3:$F$399)</f>
        <v>0</v>
      </c>
      <c r="C119" s="8"/>
      <c r="D119" s="17">
        <f>SUMIF(Pers!$B$3:$B$399,A119,Pers!$G$3:$G$399)</f>
        <v>0</v>
      </c>
      <c r="E119" s="8"/>
      <c r="F119" s="8">
        <f ca="1">SUMIF(Pers!$B$3:$B$399,A119,Pers!H119:$H$399)</f>
        <v>0</v>
      </c>
      <c r="G119" s="8"/>
      <c r="H119" s="8">
        <f ca="1">SUMIF(Pers!$B$3:$B$399,A119,Pers!I119:$I$399)</f>
        <v>0</v>
      </c>
      <c r="I119" s="8"/>
      <c r="J119" s="8">
        <f ca="1">SUMIF(Pers!$B$3:$B$399,A119,Pers!J119:$J$399)</f>
        <v>0</v>
      </c>
      <c r="K119" s="8"/>
      <c r="L119" s="8">
        <f ca="1">SUMIF(Pers!$B$3:$B$399,A119,Pers!K119:$K$399)</f>
        <v>0</v>
      </c>
      <c r="M119" s="8"/>
      <c r="N119" s="8">
        <f ca="1">SUMIF(Pers!$B$3:$B$399,A119,Pers!L119:$L$399)</f>
        <v>0</v>
      </c>
      <c r="O119" s="8"/>
      <c r="P119" s="8">
        <f ca="1">SUMIF(Pers!$B$3:$B$399,A119,Pers!M119:$M$399)</f>
        <v>0</v>
      </c>
      <c r="Q119" s="8"/>
      <c r="R119" s="3">
        <f t="shared" si="1"/>
        <v>0</v>
      </c>
    </row>
    <row r="120" spans="1:18">
      <c r="A120" s="1"/>
      <c r="B120" s="17">
        <f>SUMIF(Pers!$B$3:$B$399,A120,Pers!$F$3:$F$399)</f>
        <v>0</v>
      </c>
      <c r="C120" s="8"/>
      <c r="D120" s="17">
        <f>SUMIF(Pers!$B$3:$B$399,A120,Pers!$G$3:$G$399)</f>
        <v>0</v>
      </c>
      <c r="E120" s="8"/>
      <c r="F120" s="8">
        <f ca="1">SUMIF(Pers!$B$3:$B$399,A120,Pers!H120:$H$399)</f>
        <v>0</v>
      </c>
      <c r="G120" s="8"/>
      <c r="H120" s="8">
        <f ca="1">SUMIF(Pers!$B$3:$B$399,A120,Pers!I120:$I$399)</f>
        <v>0</v>
      </c>
      <c r="I120" s="8"/>
      <c r="J120" s="8">
        <f ca="1">SUMIF(Pers!$B$3:$B$399,A120,Pers!J120:$J$399)</f>
        <v>0</v>
      </c>
      <c r="K120" s="8"/>
      <c r="L120" s="8">
        <f ca="1">SUMIF(Pers!$B$3:$B$399,A120,Pers!K120:$K$399)</f>
        <v>0</v>
      </c>
      <c r="M120" s="8"/>
      <c r="N120" s="8">
        <f ca="1">SUMIF(Pers!$B$3:$B$399,A120,Pers!L120:$L$399)</f>
        <v>0</v>
      </c>
      <c r="O120" s="8"/>
      <c r="P120" s="8">
        <f ca="1">SUMIF(Pers!$B$3:$B$399,A120,Pers!M120:$M$399)</f>
        <v>0</v>
      </c>
      <c r="Q120" s="8"/>
      <c r="R120" s="3">
        <f t="shared" si="1"/>
        <v>0</v>
      </c>
    </row>
    <row r="121" spans="1:18">
      <c r="A121" s="1"/>
      <c r="B121" s="17">
        <f>SUMIF(Pers!$B$3:$B$399,A121,Pers!$F$3:$F$399)</f>
        <v>0</v>
      </c>
      <c r="C121" s="8"/>
      <c r="D121" s="17">
        <f>SUMIF(Pers!$B$3:$B$399,A121,Pers!$G$3:$G$399)</f>
        <v>0</v>
      </c>
      <c r="E121" s="8"/>
      <c r="F121" s="8">
        <f ca="1">SUMIF(Pers!$B$3:$B$399,A121,Pers!H121:$H$399)</f>
        <v>0</v>
      </c>
      <c r="G121" s="8"/>
      <c r="H121" s="8">
        <f ca="1">SUMIF(Pers!$B$3:$B$399,A121,Pers!I121:$I$399)</f>
        <v>0</v>
      </c>
      <c r="I121" s="8"/>
      <c r="J121" s="8">
        <f ca="1">SUMIF(Pers!$B$3:$B$399,A121,Pers!J121:$J$399)</f>
        <v>0</v>
      </c>
      <c r="K121" s="8"/>
      <c r="L121" s="8">
        <f ca="1">SUMIF(Pers!$B$3:$B$399,A121,Pers!K121:$K$399)</f>
        <v>0</v>
      </c>
      <c r="M121" s="8"/>
      <c r="N121" s="8">
        <f ca="1">SUMIF(Pers!$B$3:$B$399,A121,Pers!L121:$L$399)</f>
        <v>0</v>
      </c>
      <c r="O121" s="8"/>
      <c r="P121" s="8">
        <f ca="1">SUMIF(Pers!$B$3:$B$399,A121,Pers!M121:$M$399)</f>
        <v>0</v>
      </c>
      <c r="Q121" s="8"/>
      <c r="R121" s="3">
        <f t="shared" si="1"/>
        <v>0</v>
      </c>
    </row>
    <row r="122" spans="1:18">
      <c r="A122" s="1"/>
      <c r="B122" s="17">
        <f>SUMIF(Pers!$B$3:$B$399,A122,Pers!$F$3:$F$399)</f>
        <v>0</v>
      </c>
      <c r="C122" s="8"/>
      <c r="D122" s="17">
        <f>SUMIF(Pers!$B$3:$B$399,A122,Pers!$G$3:$G$399)</f>
        <v>0</v>
      </c>
      <c r="E122" s="8"/>
      <c r="F122" s="8">
        <f ca="1">SUMIF(Pers!$B$3:$B$399,A122,Pers!H122:$H$399)</f>
        <v>0</v>
      </c>
      <c r="G122" s="8"/>
      <c r="H122" s="8">
        <f ca="1">SUMIF(Pers!$B$3:$B$399,A122,Pers!I122:$I$399)</f>
        <v>0</v>
      </c>
      <c r="I122" s="8"/>
      <c r="J122" s="8">
        <f ca="1">SUMIF(Pers!$B$3:$B$399,A122,Pers!J122:$J$399)</f>
        <v>0</v>
      </c>
      <c r="K122" s="8"/>
      <c r="L122" s="8">
        <f ca="1">SUMIF(Pers!$B$3:$B$399,A122,Pers!K122:$K$399)</f>
        <v>0</v>
      </c>
      <c r="M122" s="8"/>
      <c r="N122" s="8">
        <f ca="1">SUMIF(Pers!$B$3:$B$399,A122,Pers!L122:$L$399)</f>
        <v>0</v>
      </c>
      <c r="O122" s="8"/>
      <c r="P122" s="8">
        <f ca="1">SUMIF(Pers!$B$3:$B$399,A122,Pers!M122:$M$399)</f>
        <v>0</v>
      </c>
      <c r="Q122" s="8"/>
      <c r="R122" s="3">
        <f t="shared" si="1"/>
        <v>0</v>
      </c>
    </row>
    <row r="123" spans="1:18">
      <c r="A123" s="1"/>
      <c r="B123" s="17">
        <f>SUMIF(Pers!$B$3:$B$399,A123,Pers!$F$3:$F$399)</f>
        <v>0</v>
      </c>
      <c r="C123" s="8"/>
      <c r="D123" s="17">
        <f>SUMIF(Pers!$B$3:$B$399,A123,Pers!$G$3:$G$399)</f>
        <v>0</v>
      </c>
      <c r="E123" s="8"/>
      <c r="F123" s="8">
        <f ca="1">SUMIF(Pers!$B$3:$B$399,A123,Pers!H123:$H$399)</f>
        <v>0</v>
      </c>
      <c r="G123" s="8"/>
      <c r="H123" s="8">
        <f ca="1">SUMIF(Pers!$B$3:$B$399,A123,Pers!I123:$I$399)</f>
        <v>0</v>
      </c>
      <c r="I123" s="8"/>
      <c r="J123" s="8">
        <f ca="1">SUMIF(Pers!$B$3:$B$399,A123,Pers!J123:$J$399)</f>
        <v>0</v>
      </c>
      <c r="K123" s="8"/>
      <c r="L123" s="8">
        <f ca="1">SUMIF(Pers!$B$3:$B$399,A123,Pers!K123:$K$399)</f>
        <v>0</v>
      </c>
      <c r="M123" s="8"/>
      <c r="N123" s="8">
        <f ca="1">SUMIF(Pers!$B$3:$B$399,A123,Pers!L123:$L$399)</f>
        <v>0</v>
      </c>
      <c r="O123" s="8"/>
      <c r="P123" s="8">
        <f ca="1">SUMIF(Pers!$B$3:$B$399,A123,Pers!M123:$M$399)</f>
        <v>0</v>
      </c>
      <c r="Q123" s="8"/>
      <c r="R123" s="3">
        <f t="shared" si="1"/>
        <v>0</v>
      </c>
    </row>
    <row r="124" spans="1:18">
      <c r="A124" s="1"/>
      <c r="B124" s="17">
        <f>SUMIF(Pers!$B$3:$B$399,A124,Pers!$F$3:$F$399)</f>
        <v>0</v>
      </c>
      <c r="C124" s="8"/>
      <c r="D124" s="17">
        <f>SUMIF(Pers!$B$3:$B$399,A124,Pers!$G$3:$G$399)</f>
        <v>0</v>
      </c>
      <c r="E124" s="8"/>
      <c r="F124" s="8">
        <f ca="1">SUMIF(Pers!$B$3:$B$399,A124,Pers!H124:$H$399)</f>
        <v>0</v>
      </c>
      <c r="G124" s="8"/>
      <c r="H124" s="8">
        <f ca="1">SUMIF(Pers!$B$3:$B$399,A124,Pers!I124:$I$399)</f>
        <v>0</v>
      </c>
      <c r="I124" s="8"/>
      <c r="J124" s="8">
        <f ca="1">SUMIF(Pers!$B$3:$B$399,A124,Pers!J124:$J$399)</f>
        <v>0</v>
      </c>
      <c r="K124" s="8"/>
      <c r="L124" s="8">
        <f ca="1">SUMIF(Pers!$B$3:$B$399,A124,Pers!K124:$K$399)</f>
        <v>0</v>
      </c>
      <c r="M124" s="8"/>
      <c r="N124" s="8">
        <f ca="1">SUMIF(Pers!$B$3:$B$399,A124,Pers!L124:$L$399)</f>
        <v>0</v>
      </c>
      <c r="O124" s="8"/>
      <c r="P124" s="8">
        <f ca="1">SUMIF(Pers!$B$3:$B$399,A124,Pers!M124:$M$399)</f>
        <v>0</v>
      </c>
      <c r="Q124" s="8"/>
      <c r="R124" s="3">
        <f t="shared" si="1"/>
        <v>0</v>
      </c>
    </row>
    <row r="125" spans="1:18">
      <c r="A125" s="1"/>
      <c r="B125" s="17">
        <f>SUMIF(Pers!$B$3:$B$399,A125,Pers!$F$3:$F$399)</f>
        <v>0</v>
      </c>
      <c r="C125" s="8"/>
      <c r="D125" s="17">
        <f>SUMIF(Pers!$B$3:$B$399,A125,Pers!$G$3:$G$399)</f>
        <v>0</v>
      </c>
      <c r="E125" s="8"/>
      <c r="F125" s="8">
        <f ca="1">SUMIF(Pers!$B$3:$B$399,A125,Pers!H125:$H$399)</f>
        <v>0</v>
      </c>
      <c r="G125" s="8"/>
      <c r="H125" s="8">
        <f ca="1">SUMIF(Pers!$B$3:$B$399,A125,Pers!I125:$I$399)</f>
        <v>0</v>
      </c>
      <c r="I125" s="8"/>
      <c r="J125" s="8">
        <f ca="1">SUMIF(Pers!$B$3:$B$399,A125,Pers!J125:$J$399)</f>
        <v>0</v>
      </c>
      <c r="K125" s="8"/>
      <c r="L125" s="8">
        <f ca="1">SUMIF(Pers!$B$3:$B$399,A125,Pers!K125:$K$399)</f>
        <v>0</v>
      </c>
      <c r="M125" s="8"/>
      <c r="N125" s="8">
        <f ca="1">SUMIF(Pers!$B$3:$B$399,A125,Pers!L125:$L$399)</f>
        <v>0</v>
      </c>
      <c r="O125" s="8"/>
      <c r="P125" s="8">
        <f ca="1">SUMIF(Pers!$B$3:$B$399,A125,Pers!M125:$M$399)</f>
        <v>0</v>
      </c>
      <c r="Q125" s="8"/>
      <c r="R125" s="3">
        <f t="shared" si="1"/>
        <v>0</v>
      </c>
    </row>
    <row r="126" spans="1:18">
      <c r="A126" s="1"/>
      <c r="B126" s="17">
        <f>SUMIF(Pers!$B$3:$B$399,A126,Pers!$F$3:$F$399)</f>
        <v>0</v>
      </c>
      <c r="C126" s="8"/>
      <c r="D126" s="17">
        <f>SUMIF(Pers!$B$3:$B$399,A126,Pers!$G$3:$G$399)</f>
        <v>0</v>
      </c>
      <c r="E126" s="8"/>
      <c r="F126" s="8">
        <f ca="1">SUMIF(Pers!$B$3:$B$399,A126,Pers!H126:$H$399)</f>
        <v>0</v>
      </c>
      <c r="G126" s="8"/>
      <c r="H126" s="8">
        <f ca="1">SUMIF(Pers!$B$3:$B$399,A126,Pers!I126:$I$399)</f>
        <v>0</v>
      </c>
      <c r="I126" s="8"/>
      <c r="J126" s="8">
        <f ca="1">SUMIF(Pers!$B$3:$B$399,A126,Pers!J126:$J$399)</f>
        <v>0</v>
      </c>
      <c r="K126" s="8"/>
      <c r="L126" s="8">
        <f ca="1">SUMIF(Pers!$B$3:$B$399,A126,Pers!K126:$K$399)</f>
        <v>0</v>
      </c>
      <c r="M126" s="8"/>
      <c r="N126" s="8">
        <f ca="1">SUMIF(Pers!$B$3:$B$399,A126,Pers!L126:$L$399)</f>
        <v>0</v>
      </c>
      <c r="O126" s="8"/>
      <c r="P126" s="8">
        <f ca="1">SUMIF(Pers!$B$3:$B$399,A126,Pers!M126:$M$399)</f>
        <v>0</v>
      </c>
      <c r="Q126" s="8"/>
      <c r="R126" s="3">
        <f t="shared" si="1"/>
        <v>0</v>
      </c>
    </row>
    <row r="127" spans="1:18">
      <c r="A127" s="1"/>
      <c r="B127" s="17">
        <f>SUMIF(Pers!$B$3:$B$399,A127,Pers!$F$3:$F$399)</f>
        <v>0</v>
      </c>
      <c r="C127" s="8"/>
      <c r="D127" s="17">
        <f>SUMIF(Pers!$B$3:$B$399,A127,Pers!$G$3:$G$399)</f>
        <v>0</v>
      </c>
      <c r="E127" s="8"/>
      <c r="F127" s="8">
        <f ca="1">SUMIF(Pers!$B$3:$B$399,A127,Pers!H127:$H$399)</f>
        <v>0</v>
      </c>
      <c r="G127" s="8"/>
      <c r="H127" s="8">
        <f ca="1">SUMIF(Pers!$B$3:$B$399,A127,Pers!I127:$I$399)</f>
        <v>0</v>
      </c>
      <c r="I127" s="8"/>
      <c r="J127" s="8">
        <f ca="1">SUMIF(Pers!$B$3:$B$399,A127,Pers!J127:$J$399)</f>
        <v>0</v>
      </c>
      <c r="K127" s="8"/>
      <c r="L127" s="8">
        <f ca="1">SUMIF(Pers!$B$3:$B$399,A127,Pers!K127:$K$399)</f>
        <v>0</v>
      </c>
      <c r="M127" s="8"/>
      <c r="N127" s="8">
        <f ca="1">SUMIF(Pers!$B$3:$B$399,A127,Pers!L127:$L$399)</f>
        <v>0</v>
      </c>
      <c r="O127" s="8"/>
      <c r="P127" s="8">
        <f ca="1">SUMIF(Pers!$B$3:$B$399,A127,Pers!M127:$M$399)</f>
        <v>0</v>
      </c>
      <c r="Q127" s="8"/>
      <c r="R127" s="3">
        <f t="shared" si="1"/>
        <v>0</v>
      </c>
    </row>
    <row r="128" spans="1:18">
      <c r="A128" s="1"/>
      <c r="B128" s="8">
        <f>SUMIF(Pers!$B$3:$B$399,A128,Pers!$F$3:$F$399)</f>
        <v>0</v>
      </c>
      <c r="C128" s="8"/>
      <c r="D128" s="8">
        <f>SUMIF(Pers!$B$3:$B$399,A128,Pers!$G$3:$G$399)</f>
        <v>0</v>
      </c>
      <c r="E128" s="8"/>
      <c r="F128" s="8">
        <f ca="1">SUMIF(Pers!$B$3:$B$399,A128,Pers!H128:$H$399)</f>
        <v>0</v>
      </c>
      <c r="G128" s="8"/>
      <c r="H128" s="8">
        <f ca="1">SUMIF(Pers!$B$3:$B$399,A128,Pers!I128:$I$399)</f>
        <v>0</v>
      </c>
      <c r="I128" s="8"/>
      <c r="J128" s="8">
        <f ca="1">SUMIF(Pers!$B$3:$B$399,A128,Pers!J128:$J$399)</f>
        <v>0</v>
      </c>
      <c r="K128" s="8"/>
      <c r="L128" s="8">
        <f ca="1">SUMIF(Pers!$B$3:$B$399,A128,Pers!K128:$K$399)</f>
        <v>0</v>
      </c>
      <c r="M128" s="8"/>
      <c r="N128" s="8">
        <f ca="1">SUMIF(Pers!$B$3:$B$399,A128,Pers!L128:$L$399)</f>
        <v>0</v>
      </c>
      <c r="O128" s="8"/>
      <c r="P128" s="8">
        <f ca="1">SUMIF(Pers!$B$3:$B$399,A128,Pers!M128:$M$399)</f>
        <v>0</v>
      </c>
      <c r="Q128" s="8"/>
      <c r="R128" s="3">
        <f t="shared" si="1"/>
        <v>0</v>
      </c>
    </row>
    <row r="129" spans="2:18" s="19" customFormat="1"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18"/>
    </row>
    <row r="130" spans="2:18" s="19" customFormat="1"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18"/>
    </row>
    <row r="131" spans="2:18" s="19" customFormat="1"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18"/>
    </row>
    <row r="132" spans="2:18" s="19" customFormat="1"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18"/>
    </row>
    <row r="133" spans="2:18" s="19" customFormat="1"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18"/>
    </row>
    <row r="134" spans="2:18" s="19" customFormat="1"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18"/>
    </row>
    <row r="135" spans="2:18" s="19" customFormat="1"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18"/>
    </row>
    <row r="136" spans="2:18" s="19" customFormat="1"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18"/>
    </row>
    <row r="137" spans="2:18" s="19" customFormat="1"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18"/>
    </row>
    <row r="138" spans="2:18" s="19" customFormat="1"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18"/>
    </row>
    <row r="139" spans="2:18" s="19" customFormat="1"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18"/>
    </row>
    <row r="140" spans="2:18" s="19" customFormat="1"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18"/>
    </row>
    <row r="141" spans="2:18" s="19" customFormat="1"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18"/>
    </row>
    <row r="142" spans="2:18" s="19" customFormat="1"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18"/>
    </row>
    <row r="143" spans="2:18" s="19" customFormat="1"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18"/>
    </row>
    <row r="144" spans="2:18" s="19" customFormat="1"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18"/>
    </row>
    <row r="145" spans="2:18" s="19" customFormat="1"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18"/>
    </row>
    <row r="146" spans="2:18" s="19" customFormat="1"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18"/>
    </row>
    <row r="147" spans="2:18" s="19" customFormat="1"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18"/>
    </row>
    <row r="148" spans="2:18" s="19" customFormat="1"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18"/>
    </row>
    <row r="149" spans="2:18" s="19" customFormat="1"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18"/>
    </row>
    <row r="150" spans="2:18" s="19" customFormat="1"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18"/>
    </row>
    <row r="151" spans="2:18" s="19" customFormat="1"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18"/>
    </row>
    <row r="152" spans="2:18" s="19" customFormat="1"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18"/>
    </row>
    <row r="153" spans="2:18" s="19" customFormat="1"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18"/>
    </row>
    <row r="154" spans="2:18" s="19" customFormat="1"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18"/>
    </row>
    <row r="155" spans="2:18">
      <c r="R155" s="18"/>
    </row>
    <row r="156" spans="2:18">
      <c r="R156" s="18"/>
    </row>
    <row r="157" spans="2:18">
      <c r="R157" s="18"/>
    </row>
    <row r="158" spans="2:18">
      <c r="R158" s="18"/>
    </row>
    <row r="159" spans="2:18">
      <c r="R159" s="18"/>
    </row>
    <row r="160" spans="2:18">
      <c r="R160" s="18"/>
    </row>
    <row r="161" spans="18:18">
      <c r="R161" s="18"/>
    </row>
    <row r="162" spans="18:18">
      <c r="R162" s="18"/>
    </row>
    <row r="163" spans="18:18">
      <c r="R163" s="18"/>
    </row>
    <row r="164" spans="18:18">
      <c r="R164" s="18"/>
    </row>
    <row r="165" spans="18:18">
      <c r="R165" s="18"/>
    </row>
    <row r="166" spans="18:18">
      <c r="R166" s="18"/>
    </row>
    <row r="167" spans="18:18">
      <c r="R167" s="18"/>
    </row>
    <row r="168" spans="18:18">
      <c r="R168" s="18"/>
    </row>
    <row r="169" spans="18:18">
      <c r="R169" s="18"/>
    </row>
    <row r="170" spans="18:18">
      <c r="R170" s="18"/>
    </row>
    <row r="171" spans="18:18">
      <c r="R171" s="18"/>
    </row>
    <row r="172" spans="18:18">
      <c r="R172" s="18"/>
    </row>
    <row r="173" spans="18:18">
      <c r="R173" s="18"/>
    </row>
    <row r="174" spans="18:18">
      <c r="R174" s="18"/>
    </row>
    <row r="175" spans="18:18">
      <c r="R175" s="18"/>
    </row>
    <row r="176" spans="18:18">
      <c r="R176" s="18"/>
    </row>
    <row r="177" spans="18:18">
      <c r="R177" s="18"/>
    </row>
    <row r="178" spans="18:18">
      <c r="R178" s="18"/>
    </row>
    <row r="179" spans="18:18">
      <c r="R179" s="18"/>
    </row>
    <row r="180" spans="18:18">
      <c r="R180" s="18"/>
    </row>
    <row r="181" spans="18:18">
      <c r="R181" s="18"/>
    </row>
    <row r="182" spans="18:18">
      <c r="R182" s="18"/>
    </row>
    <row r="183" spans="18:18">
      <c r="R183" s="18"/>
    </row>
    <row r="184" spans="18:18">
      <c r="R184" s="18"/>
    </row>
    <row r="185" spans="18:18">
      <c r="R185" s="18"/>
    </row>
    <row r="186" spans="18:18">
      <c r="R186" s="18"/>
    </row>
    <row r="187" spans="18:18">
      <c r="R187" s="18"/>
    </row>
    <row r="188" spans="18:18">
      <c r="R188" s="18"/>
    </row>
    <row r="189" spans="18:18">
      <c r="R189" s="18"/>
    </row>
    <row r="190" spans="18:18">
      <c r="R190" s="18"/>
    </row>
    <row r="191" spans="18:18">
      <c r="R191" s="18"/>
    </row>
    <row r="192" spans="18:18">
      <c r="R192" s="18"/>
    </row>
    <row r="193" spans="18:18">
      <c r="R193" s="18"/>
    </row>
    <row r="194" spans="18:18">
      <c r="R194" s="18"/>
    </row>
    <row r="195" spans="18:18">
      <c r="R195" s="18"/>
    </row>
    <row r="196" spans="18:18">
      <c r="R196" s="18"/>
    </row>
    <row r="197" spans="18:18">
      <c r="R197" s="18"/>
    </row>
    <row r="198" spans="18:18">
      <c r="R198" s="18"/>
    </row>
    <row r="199" spans="18:18">
      <c r="R199" s="18"/>
    </row>
    <row r="200" spans="18:18">
      <c r="R200" s="18"/>
    </row>
    <row r="201" spans="18:18">
      <c r="R201" s="18"/>
    </row>
    <row r="202" spans="18:18">
      <c r="R202" s="19"/>
    </row>
  </sheetData>
  <autoFilter ref="A2:R154">
    <filterColumn colId="3"/>
    <filterColumn colId="5"/>
    <filterColumn colId="7"/>
    <filterColumn colId="9"/>
    <filterColumn colId="11"/>
    <filterColumn colId="13"/>
    <filterColumn colId="15"/>
  </autoFilter>
  <sortState ref="V1:V320">
    <sortCondition ref="V1:V320"/>
  </sortState>
  <mergeCells count="1">
    <mergeCell ref="R1:R2"/>
  </mergeCells>
  <conditionalFormatting sqref="R3:R154">
    <cfRule type="cellIs" dxfId="61" priority="15" operator="greaterThan">
      <formula>0</formula>
    </cfRule>
  </conditionalFormatting>
  <conditionalFormatting sqref="C3:C128">
    <cfRule type="cellIs" dxfId="60" priority="14" operator="greaterThan">
      <formula>0</formula>
    </cfRule>
  </conditionalFormatting>
  <conditionalFormatting sqref="E3:E128">
    <cfRule type="cellIs" dxfId="59" priority="13" operator="greaterThan">
      <formula>0</formula>
    </cfRule>
  </conditionalFormatting>
  <conditionalFormatting sqref="G4:G128">
    <cfRule type="cellIs" dxfId="58" priority="12" operator="greaterThan">
      <formula>0</formula>
    </cfRule>
  </conditionalFormatting>
  <conditionalFormatting sqref="G3">
    <cfRule type="cellIs" dxfId="57" priority="11" operator="greaterThan">
      <formula>0</formula>
    </cfRule>
  </conditionalFormatting>
  <conditionalFormatting sqref="I4:I128">
    <cfRule type="cellIs" dxfId="56" priority="10" operator="greaterThan">
      <formula>0</formula>
    </cfRule>
  </conditionalFormatting>
  <conditionalFormatting sqref="I3">
    <cfRule type="cellIs" dxfId="55" priority="9" operator="greaterThan">
      <formula>0</formula>
    </cfRule>
  </conditionalFormatting>
  <conditionalFormatting sqref="K4:K128">
    <cfRule type="cellIs" dxfId="54" priority="8" operator="greaterThan">
      <formula>0</formula>
    </cfRule>
  </conditionalFormatting>
  <conditionalFormatting sqref="K3">
    <cfRule type="cellIs" dxfId="53" priority="7" operator="greaterThan">
      <formula>0</formula>
    </cfRule>
  </conditionalFormatting>
  <conditionalFormatting sqref="M4:M128">
    <cfRule type="cellIs" dxfId="52" priority="6" operator="greaterThan">
      <formula>0</formula>
    </cfRule>
  </conditionalFormatting>
  <conditionalFormatting sqref="M3">
    <cfRule type="cellIs" dxfId="51" priority="5" operator="greaterThan">
      <formula>0</formula>
    </cfRule>
  </conditionalFormatting>
  <conditionalFormatting sqref="O4:O128">
    <cfRule type="cellIs" dxfId="50" priority="4" operator="greaterThan">
      <formula>0</formula>
    </cfRule>
  </conditionalFormatting>
  <conditionalFormatting sqref="O3">
    <cfRule type="cellIs" dxfId="49" priority="3" operator="greaterThan">
      <formula>0</formula>
    </cfRule>
  </conditionalFormatting>
  <conditionalFormatting sqref="Q4:Q128">
    <cfRule type="cellIs" dxfId="48" priority="2" operator="greaterThan">
      <formula>0</formula>
    </cfRule>
  </conditionalFormatting>
  <conditionalFormatting sqref="Q3">
    <cfRule type="cellIs" dxfId="47" priority="1" operator="greaterThan">
      <formula>0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00"/>
  <sheetViews>
    <sheetView topLeftCell="A97" workbookViewId="0">
      <selection activeCell="B115" sqref="B115"/>
    </sheetView>
  </sheetViews>
  <sheetFormatPr defaultRowHeight="15"/>
  <cols>
    <col min="1" max="1" width="12.7109375" bestFit="1" customWidth="1"/>
    <col min="2" max="2" width="10.5703125" bestFit="1" customWidth="1"/>
    <col min="3" max="3" width="22" bestFit="1" customWidth="1"/>
    <col min="4" max="4" width="15.7109375" style="20" bestFit="1" customWidth="1"/>
    <col min="5" max="5" width="28.5703125" bestFit="1" customWidth="1"/>
    <col min="6" max="6" width="11" bestFit="1" customWidth="1"/>
  </cols>
  <sheetData>
    <row r="1" spans="1:7">
      <c r="A1" s="7" t="s">
        <v>643</v>
      </c>
      <c r="B1" s="7" t="s">
        <v>644</v>
      </c>
      <c r="C1" s="7" t="s">
        <v>645</v>
      </c>
      <c r="D1" s="6" t="s">
        <v>490</v>
      </c>
      <c r="E1" s="7" t="s">
        <v>491</v>
      </c>
      <c r="F1" s="7" t="s">
        <v>492</v>
      </c>
      <c r="G1" s="34" t="s">
        <v>785</v>
      </c>
    </row>
    <row r="2" spans="1:7">
      <c r="A2" s="1" t="s">
        <v>4</v>
      </c>
      <c r="B2" s="1" t="s">
        <v>5</v>
      </c>
      <c r="C2" s="1" t="s">
        <v>457</v>
      </c>
      <c r="D2" s="8">
        <v>160991635</v>
      </c>
      <c r="E2" s="1"/>
      <c r="F2" s="1">
        <v>3287299340</v>
      </c>
      <c r="G2" s="35">
        <v>42449</v>
      </c>
    </row>
    <row r="3" spans="1:7">
      <c r="A3" s="1" t="s">
        <v>4</v>
      </c>
      <c r="B3" s="1" t="s">
        <v>6</v>
      </c>
      <c r="C3" s="1" t="s">
        <v>457</v>
      </c>
      <c r="D3" s="8" t="s">
        <v>493</v>
      </c>
      <c r="E3" s="9" t="s">
        <v>494</v>
      </c>
      <c r="F3" s="1">
        <v>3382572503</v>
      </c>
      <c r="G3" s="35">
        <v>42449</v>
      </c>
    </row>
    <row r="4" spans="1:7">
      <c r="A4" s="1" t="s">
        <v>7</v>
      </c>
      <c r="B4" s="1" t="s">
        <v>8</v>
      </c>
      <c r="C4" s="1" t="s">
        <v>458</v>
      </c>
      <c r="D4" s="8"/>
      <c r="E4" s="9" t="s">
        <v>495</v>
      </c>
      <c r="F4" s="1">
        <v>3385820062</v>
      </c>
      <c r="G4" s="35">
        <v>42449</v>
      </c>
    </row>
    <row r="5" spans="1:7">
      <c r="A5" s="1" t="s">
        <v>7</v>
      </c>
      <c r="B5" s="1" t="s">
        <v>9</v>
      </c>
      <c r="C5" s="1" t="s">
        <v>459</v>
      </c>
      <c r="D5" s="8"/>
      <c r="E5" s="9" t="s">
        <v>496</v>
      </c>
      <c r="F5" s="1">
        <v>3463139380</v>
      </c>
      <c r="G5" s="35">
        <v>42449</v>
      </c>
    </row>
    <row r="6" spans="1:7">
      <c r="A6" s="1" t="s">
        <v>10</v>
      </c>
      <c r="B6" s="1" t="s">
        <v>11</v>
      </c>
      <c r="C6" s="1" t="s">
        <v>458</v>
      </c>
      <c r="D6" s="8"/>
      <c r="E6" s="9" t="s">
        <v>497</v>
      </c>
      <c r="F6" s="1">
        <v>3392082916</v>
      </c>
      <c r="G6" s="35">
        <v>42449</v>
      </c>
    </row>
    <row r="7" spans="1:7">
      <c r="A7" s="1" t="s">
        <v>12</v>
      </c>
      <c r="B7" s="1" t="s">
        <v>13</v>
      </c>
      <c r="C7" s="1" t="s">
        <v>460</v>
      </c>
      <c r="D7" s="8"/>
      <c r="E7" s="9" t="s">
        <v>498</v>
      </c>
      <c r="F7" s="1">
        <v>3334590802</v>
      </c>
      <c r="G7" s="35">
        <v>42449</v>
      </c>
    </row>
    <row r="8" spans="1:7">
      <c r="A8" s="1" t="s">
        <v>14</v>
      </c>
      <c r="B8" s="1" t="s">
        <v>15</v>
      </c>
      <c r="C8" s="1" t="s">
        <v>461</v>
      </c>
      <c r="D8" s="8">
        <v>161018487</v>
      </c>
      <c r="E8" s="1"/>
      <c r="F8" s="1"/>
      <c r="G8" s="35">
        <v>42449</v>
      </c>
    </row>
    <row r="9" spans="1:7">
      <c r="A9" s="5" t="s">
        <v>16</v>
      </c>
      <c r="B9" s="5" t="s">
        <v>17</v>
      </c>
      <c r="C9" s="5" t="s">
        <v>462</v>
      </c>
      <c r="D9" s="8">
        <v>160866096</v>
      </c>
      <c r="E9" s="1"/>
      <c r="F9" s="1"/>
      <c r="G9" s="35">
        <v>42449</v>
      </c>
    </row>
    <row r="10" spans="1:7">
      <c r="A10" s="5" t="s">
        <v>18</v>
      </c>
      <c r="B10" s="5" t="s">
        <v>19</v>
      </c>
      <c r="C10" s="1" t="s">
        <v>458</v>
      </c>
      <c r="D10" s="8"/>
      <c r="E10" s="9" t="s">
        <v>499</v>
      </c>
      <c r="F10" s="1">
        <v>3331953525</v>
      </c>
      <c r="G10" s="35">
        <v>42449</v>
      </c>
    </row>
    <row r="11" spans="1:7">
      <c r="A11" s="5" t="s">
        <v>20</v>
      </c>
      <c r="B11" s="5" t="s">
        <v>21</v>
      </c>
      <c r="C11" s="1" t="s">
        <v>458</v>
      </c>
      <c r="D11" s="8"/>
      <c r="E11" s="9" t="s">
        <v>500</v>
      </c>
      <c r="F11" s="1">
        <v>3381811804</v>
      </c>
      <c r="G11" s="35">
        <v>42449</v>
      </c>
    </row>
    <row r="12" spans="1:7">
      <c r="A12" s="1" t="s">
        <v>22</v>
      </c>
      <c r="B12" s="1" t="s">
        <v>23</v>
      </c>
      <c r="C12" s="1" t="s">
        <v>458</v>
      </c>
      <c r="D12" s="8"/>
      <c r="E12" s="9" t="s">
        <v>501</v>
      </c>
      <c r="F12" s="1">
        <v>3292283541</v>
      </c>
      <c r="G12" s="35">
        <v>42449</v>
      </c>
    </row>
    <row r="13" spans="1:7">
      <c r="A13" s="1" t="s">
        <v>24</v>
      </c>
      <c r="B13" s="1" t="s">
        <v>25</v>
      </c>
      <c r="C13" s="1" t="s">
        <v>458</v>
      </c>
      <c r="D13" s="8"/>
      <c r="E13" s="9" t="s">
        <v>502</v>
      </c>
      <c r="F13" s="1">
        <v>3332609733</v>
      </c>
      <c r="G13" s="35">
        <v>42449</v>
      </c>
    </row>
    <row r="14" spans="1:7">
      <c r="A14" s="5" t="s">
        <v>26</v>
      </c>
      <c r="B14" s="5" t="s">
        <v>27</v>
      </c>
      <c r="C14" s="1" t="s">
        <v>463</v>
      </c>
      <c r="D14" s="8">
        <v>160991826</v>
      </c>
      <c r="E14" s="9" t="s">
        <v>503</v>
      </c>
      <c r="F14" s="1">
        <v>3334552939</v>
      </c>
      <c r="G14" s="35">
        <v>42449</v>
      </c>
    </row>
    <row r="15" spans="1:7">
      <c r="A15" s="5" t="s">
        <v>28</v>
      </c>
      <c r="B15" s="5" t="s">
        <v>6</v>
      </c>
      <c r="C15" s="1" t="s">
        <v>458</v>
      </c>
      <c r="D15" s="8"/>
      <c r="E15" s="1"/>
      <c r="F15" s="1"/>
      <c r="G15" s="35">
        <v>42449</v>
      </c>
    </row>
    <row r="16" spans="1:7">
      <c r="A16" s="1" t="s">
        <v>29</v>
      </c>
      <c r="B16" s="1" t="s">
        <v>30</v>
      </c>
      <c r="C16" s="1" t="s">
        <v>457</v>
      </c>
      <c r="D16" s="8" t="s">
        <v>504</v>
      </c>
      <c r="E16" s="1"/>
      <c r="F16" s="1"/>
      <c r="G16" s="35">
        <v>42449</v>
      </c>
    </row>
    <row r="17" spans="1:7">
      <c r="A17" s="1" t="s">
        <v>31</v>
      </c>
      <c r="B17" s="1" t="s">
        <v>32</v>
      </c>
      <c r="C17" s="1" t="s">
        <v>457</v>
      </c>
      <c r="D17" s="8" t="s">
        <v>505</v>
      </c>
      <c r="E17" s="9" t="s">
        <v>506</v>
      </c>
      <c r="F17" s="1">
        <v>3386325785</v>
      </c>
      <c r="G17" s="35">
        <v>42449</v>
      </c>
    </row>
    <row r="18" spans="1:7">
      <c r="A18" s="5" t="s">
        <v>33</v>
      </c>
      <c r="B18" s="5" t="s">
        <v>25</v>
      </c>
      <c r="C18" s="5" t="s">
        <v>464</v>
      </c>
      <c r="D18" s="8"/>
      <c r="E18" s="9" t="s">
        <v>507</v>
      </c>
      <c r="F18" s="1">
        <v>3348728678</v>
      </c>
      <c r="G18" s="35">
        <v>42449</v>
      </c>
    </row>
    <row r="19" spans="1:7">
      <c r="A19" s="1" t="s">
        <v>33</v>
      </c>
      <c r="B19" s="1" t="s">
        <v>11</v>
      </c>
      <c r="C19" s="1" t="s">
        <v>463</v>
      </c>
      <c r="D19" s="8">
        <v>161003565</v>
      </c>
      <c r="E19" s="9" t="s">
        <v>508</v>
      </c>
      <c r="F19" s="1">
        <v>3480448117</v>
      </c>
      <c r="G19" s="35">
        <v>42449</v>
      </c>
    </row>
    <row r="20" spans="1:7">
      <c r="A20" s="1" t="s">
        <v>34</v>
      </c>
      <c r="B20" s="1" t="s">
        <v>23</v>
      </c>
      <c r="C20" s="1" t="s">
        <v>462</v>
      </c>
      <c r="D20" s="8"/>
      <c r="E20" s="9" t="s">
        <v>509</v>
      </c>
      <c r="F20" s="1">
        <v>3292983893</v>
      </c>
      <c r="G20" s="35">
        <v>42449</v>
      </c>
    </row>
    <row r="21" spans="1:7">
      <c r="A21" s="1" t="s">
        <v>35</v>
      </c>
      <c r="B21" s="1" t="s">
        <v>36</v>
      </c>
      <c r="C21" s="1" t="s">
        <v>465</v>
      </c>
      <c r="D21" s="8">
        <v>7838345</v>
      </c>
      <c r="E21" s="9" t="s">
        <v>510</v>
      </c>
      <c r="F21" s="1">
        <v>3394344800</v>
      </c>
      <c r="G21" s="35">
        <v>42449</v>
      </c>
    </row>
    <row r="22" spans="1:7">
      <c r="A22" s="1" t="s">
        <v>37</v>
      </c>
      <c r="B22" s="1" t="s">
        <v>38</v>
      </c>
      <c r="C22" s="1" t="s">
        <v>458</v>
      </c>
      <c r="D22" s="8"/>
      <c r="E22" s="9" t="s">
        <v>511</v>
      </c>
      <c r="F22" s="1">
        <v>3394434845</v>
      </c>
      <c r="G22" s="35">
        <v>42449</v>
      </c>
    </row>
    <row r="23" spans="1:7">
      <c r="A23" s="1" t="s">
        <v>39</v>
      </c>
      <c r="B23" s="1" t="s">
        <v>25</v>
      </c>
      <c r="C23" s="1" t="s">
        <v>466</v>
      </c>
      <c r="D23" s="8"/>
      <c r="E23" s="1"/>
      <c r="F23" s="1">
        <v>3471226225</v>
      </c>
      <c r="G23" s="35">
        <v>42449</v>
      </c>
    </row>
    <row r="24" spans="1:7">
      <c r="A24" s="1" t="s">
        <v>40</v>
      </c>
      <c r="B24" s="1" t="s">
        <v>41</v>
      </c>
      <c r="C24" s="1" t="s">
        <v>467</v>
      </c>
      <c r="D24" s="8"/>
      <c r="E24" s="9" t="s">
        <v>512</v>
      </c>
      <c r="F24" s="1"/>
      <c r="G24" s="35">
        <v>42449</v>
      </c>
    </row>
    <row r="25" spans="1:7">
      <c r="A25" s="1" t="s">
        <v>40</v>
      </c>
      <c r="B25" s="1" t="s">
        <v>42</v>
      </c>
      <c r="C25" s="1" t="s">
        <v>468</v>
      </c>
      <c r="D25" s="8"/>
      <c r="E25" s="9" t="s">
        <v>513</v>
      </c>
      <c r="F25" s="1">
        <v>3343333765</v>
      </c>
      <c r="G25" s="35">
        <v>42449</v>
      </c>
    </row>
    <row r="26" spans="1:7">
      <c r="A26" s="1" t="s">
        <v>43</v>
      </c>
      <c r="B26" s="1" t="s">
        <v>44</v>
      </c>
      <c r="C26" s="1" t="s">
        <v>458</v>
      </c>
      <c r="D26" s="8"/>
      <c r="E26" s="9" t="s">
        <v>514</v>
      </c>
      <c r="F26" s="1">
        <v>3485644107</v>
      </c>
      <c r="G26" s="35">
        <v>42449</v>
      </c>
    </row>
    <row r="27" spans="1:7">
      <c r="A27" s="1" t="s">
        <v>45</v>
      </c>
      <c r="B27" s="1" t="s">
        <v>46</v>
      </c>
      <c r="C27" s="1" t="s">
        <v>458</v>
      </c>
      <c r="D27" s="8"/>
      <c r="E27" s="9" t="s">
        <v>515</v>
      </c>
      <c r="F27" s="1"/>
      <c r="G27" s="35">
        <v>42449</v>
      </c>
    </row>
    <row r="28" spans="1:7">
      <c r="A28" s="1" t="s">
        <v>47</v>
      </c>
      <c r="B28" s="1" t="s">
        <v>6</v>
      </c>
      <c r="C28" s="1" t="s">
        <v>458</v>
      </c>
      <c r="D28" s="8"/>
      <c r="E28" s="9" t="s">
        <v>516</v>
      </c>
      <c r="F28" s="1">
        <v>3387582662</v>
      </c>
      <c r="G28" s="35">
        <v>42449</v>
      </c>
    </row>
    <row r="29" spans="1:7">
      <c r="A29" s="1" t="s">
        <v>48</v>
      </c>
      <c r="B29" s="1" t="s">
        <v>49</v>
      </c>
      <c r="C29" s="1" t="s">
        <v>457</v>
      </c>
      <c r="D29" s="8">
        <v>160953076</v>
      </c>
      <c r="E29" s="1"/>
      <c r="F29" s="1"/>
      <c r="G29" s="35">
        <v>42449</v>
      </c>
    </row>
    <row r="30" spans="1:7">
      <c r="A30" s="5" t="s">
        <v>50</v>
      </c>
      <c r="B30" s="5" t="s">
        <v>23</v>
      </c>
      <c r="C30" s="5" t="s">
        <v>463</v>
      </c>
      <c r="D30" s="8"/>
      <c r="E30" s="9" t="s">
        <v>517</v>
      </c>
      <c r="F30" s="1">
        <v>3357665541</v>
      </c>
      <c r="G30" s="35">
        <v>42449</v>
      </c>
    </row>
    <row r="31" spans="1:7">
      <c r="A31" s="5" t="s">
        <v>51</v>
      </c>
      <c r="B31" s="5" t="s">
        <v>52</v>
      </c>
      <c r="C31" s="1" t="s">
        <v>466</v>
      </c>
      <c r="D31" s="8" t="s">
        <v>518</v>
      </c>
      <c r="E31" s="1"/>
      <c r="F31" s="1">
        <v>3294207085</v>
      </c>
      <c r="G31" s="35">
        <v>42449</v>
      </c>
    </row>
    <row r="32" spans="1:7">
      <c r="A32" s="1" t="s">
        <v>53</v>
      </c>
      <c r="B32" s="1" t="s">
        <v>54</v>
      </c>
      <c r="C32" s="1" t="s">
        <v>458</v>
      </c>
      <c r="D32" s="8"/>
      <c r="E32" s="1"/>
      <c r="F32" s="1"/>
      <c r="G32" s="35">
        <v>42449</v>
      </c>
    </row>
    <row r="33" spans="1:7">
      <c r="A33" s="1" t="s">
        <v>55</v>
      </c>
      <c r="B33" s="1" t="s">
        <v>56</v>
      </c>
      <c r="C33" s="1" t="s">
        <v>465</v>
      </c>
      <c r="D33" s="8">
        <v>7838343</v>
      </c>
      <c r="E33" s="9" t="s">
        <v>519</v>
      </c>
      <c r="F33" s="1">
        <v>3475605347</v>
      </c>
      <c r="G33" s="35">
        <v>42449</v>
      </c>
    </row>
    <row r="34" spans="1:7">
      <c r="A34" s="1" t="s">
        <v>57</v>
      </c>
      <c r="B34" s="1" t="s">
        <v>58</v>
      </c>
      <c r="C34" s="1" t="s">
        <v>469</v>
      </c>
      <c r="D34" s="8"/>
      <c r="E34" s="9" t="s">
        <v>520</v>
      </c>
      <c r="F34" s="1">
        <v>3357820101</v>
      </c>
      <c r="G34" s="35">
        <v>42449</v>
      </c>
    </row>
    <row r="35" spans="1:7">
      <c r="A35" s="1" t="s">
        <v>59</v>
      </c>
      <c r="B35" s="1" t="s">
        <v>25</v>
      </c>
      <c r="C35" s="1" t="s">
        <v>458</v>
      </c>
      <c r="D35" s="8"/>
      <c r="E35" s="9" t="s">
        <v>521</v>
      </c>
      <c r="F35" s="1">
        <v>3391169158</v>
      </c>
      <c r="G35" s="35">
        <v>42449</v>
      </c>
    </row>
    <row r="36" spans="1:7">
      <c r="A36" s="1" t="s">
        <v>60</v>
      </c>
      <c r="B36" s="1" t="s">
        <v>61</v>
      </c>
      <c r="C36" s="1" t="s">
        <v>462</v>
      </c>
      <c r="D36" s="8">
        <v>160064143</v>
      </c>
      <c r="E36" s="9" t="s">
        <v>522</v>
      </c>
      <c r="F36" s="1">
        <v>3343117797</v>
      </c>
      <c r="G36" s="35">
        <v>42449</v>
      </c>
    </row>
    <row r="37" spans="1:7">
      <c r="A37" s="1" t="s">
        <v>60</v>
      </c>
      <c r="B37" s="1" t="s">
        <v>42</v>
      </c>
      <c r="C37" s="1" t="s">
        <v>462</v>
      </c>
      <c r="D37" s="8">
        <v>160866095</v>
      </c>
      <c r="E37" s="9" t="s">
        <v>523</v>
      </c>
      <c r="F37" s="1">
        <v>3480947859</v>
      </c>
      <c r="G37" s="35">
        <v>42449</v>
      </c>
    </row>
    <row r="38" spans="1:7">
      <c r="A38" s="1" t="s">
        <v>62</v>
      </c>
      <c r="B38" s="1" t="s">
        <v>63</v>
      </c>
      <c r="C38" s="1" t="s">
        <v>461</v>
      </c>
      <c r="D38" s="8">
        <v>161039462</v>
      </c>
      <c r="E38" s="1"/>
      <c r="F38" s="1"/>
      <c r="G38" s="35">
        <v>42449</v>
      </c>
    </row>
    <row r="39" spans="1:7">
      <c r="A39" s="1" t="s">
        <v>64</v>
      </c>
      <c r="B39" s="1" t="s">
        <v>65</v>
      </c>
      <c r="C39" s="1" t="s">
        <v>465</v>
      </c>
      <c r="D39" s="8">
        <v>7838356</v>
      </c>
      <c r="E39" s="1"/>
      <c r="F39" s="1"/>
      <c r="G39" s="35">
        <v>42449</v>
      </c>
    </row>
    <row r="40" spans="1:7">
      <c r="A40" s="1" t="s">
        <v>66</v>
      </c>
      <c r="B40" s="1" t="s">
        <v>67</v>
      </c>
      <c r="C40" s="1" t="s">
        <v>458</v>
      </c>
      <c r="D40" s="8"/>
      <c r="E40" s="1"/>
      <c r="F40" s="1"/>
      <c r="G40" s="35">
        <v>42449</v>
      </c>
    </row>
    <row r="41" spans="1:7">
      <c r="A41" s="1" t="s">
        <v>68</v>
      </c>
      <c r="B41" s="1" t="s">
        <v>58</v>
      </c>
      <c r="C41" s="1" t="s">
        <v>458</v>
      </c>
      <c r="D41" s="8"/>
      <c r="E41" s="9" t="s">
        <v>524</v>
      </c>
      <c r="F41" s="1">
        <v>3388810240</v>
      </c>
      <c r="G41" s="35">
        <v>42449</v>
      </c>
    </row>
    <row r="42" spans="1:7">
      <c r="A42" s="1" t="s">
        <v>69</v>
      </c>
      <c r="B42" s="1" t="s">
        <v>5</v>
      </c>
      <c r="C42" s="1" t="s">
        <v>470</v>
      </c>
      <c r="D42" s="8"/>
      <c r="E42" s="9" t="s">
        <v>525</v>
      </c>
      <c r="F42" s="1">
        <v>3493655681</v>
      </c>
      <c r="G42" s="35">
        <v>42449</v>
      </c>
    </row>
    <row r="43" spans="1:7">
      <c r="A43" s="1" t="s">
        <v>70</v>
      </c>
      <c r="B43" s="1" t="s">
        <v>17</v>
      </c>
      <c r="C43" s="1" t="s">
        <v>458</v>
      </c>
      <c r="D43" s="8"/>
      <c r="E43" s="9" t="s">
        <v>526</v>
      </c>
      <c r="F43" s="1">
        <v>3315777899</v>
      </c>
      <c r="G43" s="35">
        <v>42449</v>
      </c>
    </row>
    <row r="44" spans="1:7">
      <c r="A44" s="1" t="s">
        <v>71</v>
      </c>
      <c r="B44" s="1" t="s">
        <v>56</v>
      </c>
      <c r="C44" s="1" t="s">
        <v>471</v>
      </c>
      <c r="D44" s="8"/>
      <c r="E44" s="1"/>
      <c r="F44" s="1">
        <v>3381579241</v>
      </c>
      <c r="G44" s="35">
        <v>42449</v>
      </c>
    </row>
    <row r="45" spans="1:7">
      <c r="A45" s="5" t="s">
        <v>72</v>
      </c>
      <c r="B45" s="5" t="s">
        <v>25</v>
      </c>
      <c r="C45" s="1"/>
      <c r="D45" s="8">
        <v>7838410</v>
      </c>
      <c r="E45" s="9" t="s">
        <v>527</v>
      </c>
      <c r="F45" s="1">
        <v>3395851723</v>
      </c>
      <c r="G45" s="35">
        <v>42449</v>
      </c>
    </row>
    <row r="46" spans="1:7">
      <c r="A46" s="1" t="s">
        <v>73</v>
      </c>
      <c r="B46" s="1" t="s">
        <v>74</v>
      </c>
      <c r="C46" s="1" t="s">
        <v>458</v>
      </c>
      <c r="D46" s="8"/>
      <c r="E46" s="9" t="s">
        <v>528</v>
      </c>
      <c r="F46" s="1">
        <v>3287054166</v>
      </c>
      <c r="G46" s="35">
        <v>42449</v>
      </c>
    </row>
    <row r="47" spans="1:7">
      <c r="A47" s="5" t="s">
        <v>75</v>
      </c>
      <c r="B47" s="5" t="s">
        <v>76</v>
      </c>
      <c r="C47" s="5" t="s">
        <v>472</v>
      </c>
      <c r="D47" s="8"/>
      <c r="E47" s="9" t="s">
        <v>529</v>
      </c>
      <c r="F47" s="1">
        <v>3358134053</v>
      </c>
      <c r="G47" s="35">
        <v>42449</v>
      </c>
    </row>
    <row r="48" spans="1:7">
      <c r="A48" s="5" t="s">
        <v>77</v>
      </c>
      <c r="B48" s="5" t="s">
        <v>46</v>
      </c>
      <c r="C48" s="1" t="s">
        <v>458</v>
      </c>
      <c r="D48" s="8"/>
      <c r="E48" s="1"/>
      <c r="F48" s="1"/>
      <c r="G48" s="35">
        <v>42449</v>
      </c>
    </row>
    <row r="49" spans="1:7">
      <c r="A49" s="5" t="s">
        <v>78</v>
      </c>
      <c r="B49" s="5" t="s">
        <v>79</v>
      </c>
      <c r="C49" s="1" t="s">
        <v>473</v>
      </c>
      <c r="D49" s="8">
        <v>7838630</v>
      </c>
      <c r="E49" s="9" t="s">
        <v>530</v>
      </c>
      <c r="F49" s="1">
        <v>3297475238</v>
      </c>
      <c r="G49" s="35">
        <v>42449</v>
      </c>
    </row>
    <row r="50" spans="1:7">
      <c r="A50" s="1" t="s">
        <v>80</v>
      </c>
      <c r="B50" s="1" t="s">
        <v>81</v>
      </c>
      <c r="C50" s="1" t="s">
        <v>463</v>
      </c>
      <c r="D50" s="8">
        <v>150909383</v>
      </c>
      <c r="E50" s="9" t="s">
        <v>531</v>
      </c>
      <c r="F50" s="1">
        <v>3471468825</v>
      </c>
      <c r="G50" s="35">
        <v>42449</v>
      </c>
    </row>
    <row r="51" spans="1:7">
      <c r="A51" s="1" t="s">
        <v>82</v>
      </c>
      <c r="B51" s="1" t="s">
        <v>83</v>
      </c>
      <c r="C51" s="1" t="s">
        <v>457</v>
      </c>
      <c r="D51" s="8">
        <v>160916251</v>
      </c>
      <c r="E51" s="1"/>
      <c r="F51" s="1">
        <v>3355756156</v>
      </c>
      <c r="G51" s="35">
        <v>42449</v>
      </c>
    </row>
    <row r="52" spans="1:7">
      <c r="A52" s="1" t="s">
        <v>84</v>
      </c>
      <c r="B52" s="1" t="s">
        <v>42</v>
      </c>
      <c r="C52" s="1" t="s">
        <v>458</v>
      </c>
      <c r="D52" s="8"/>
      <c r="E52" s="9" t="s">
        <v>532</v>
      </c>
      <c r="F52" s="1">
        <v>3208531047</v>
      </c>
      <c r="G52" s="35">
        <v>42449</v>
      </c>
    </row>
    <row r="53" spans="1:7">
      <c r="A53" s="5" t="s">
        <v>85</v>
      </c>
      <c r="B53" s="5" t="s">
        <v>41</v>
      </c>
      <c r="C53" s="5" t="s">
        <v>458</v>
      </c>
      <c r="D53" s="8"/>
      <c r="E53" s="9" t="s">
        <v>533</v>
      </c>
      <c r="F53" s="1">
        <v>3490532501</v>
      </c>
      <c r="G53" s="35">
        <v>42449</v>
      </c>
    </row>
    <row r="54" spans="1:7">
      <c r="A54" s="1" t="s">
        <v>86</v>
      </c>
      <c r="B54" s="1" t="s">
        <v>46</v>
      </c>
      <c r="C54" s="1" t="s">
        <v>458</v>
      </c>
      <c r="D54" s="8"/>
      <c r="E54" s="9" t="s">
        <v>534</v>
      </c>
      <c r="F54" s="1">
        <v>3471733755</v>
      </c>
      <c r="G54" s="35">
        <v>42449</v>
      </c>
    </row>
    <row r="55" spans="1:7">
      <c r="A55" s="1" t="s">
        <v>87</v>
      </c>
      <c r="B55" s="1" t="s">
        <v>25</v>
      </c>
      <c r="C55" s="1" t="s">
        <v>463</v>
      </c>
      <c r="D55" s="8">
        <v>160991824</v>
      </c>
      <c r="E55" s="1"/>
      <c r="F55" s="1"/>
      <c r="G55" s="35">
        <v>42449</v>
      </c>
    </row>
    <row r="56" spans="1:7">
      <c r="A56" s="1" t="s">
        <v>88</v>
      </c>
      <c r="B56" s="1" t="s">
        <v>32</v>
      </c>
      <c r="C56" s="1" t="s">
        <v>464</v>
      </c>
      <c r="D56" s="8"/>
      <c r="E56" s="9" t="s">
        <v>535</v>
      </c>
      <c r="F56" s="1">
        <v>3342627371</v>
      </c>
      <c r="G56" s="35">
        <v>42449</v>
      </c>
    </row>
    <row r="57" spans="1:7">
      <c r="A57" s="1" t="s">
        <v>89</v>
      </c>
      <c r="B57" s="1" t="s">
        <v>11</v>
      </c>
      <c r="C57" s="1" t="s">
        <v>458</v>
      </c>
      <c r="D57" s="8"/>
      <c r="E57" s="9" t="s">
        <v>536</v>
      </c>
      <c r="F57" s="1">
        <v>3383430029</v>
      </c>
      <c r="G57" s="35">
        <v>42449</v>
      </c>
    </row>
    <row r="58" spans="1:7">
      <c r="A58" s="1" t="s">
        <v>90</v>
      </c>
      <c r="B58" s="1" t="s">
        <v>58</v>
      </c>
      <c r="C58" s="1" t="s">
        <v>474</v>
      </c>
      <c r="D58" s="8"/>
      <c r="E58" s="9" t="s">
        <v>537</v>
      </c>
      <c r="F58" s="1">
        <v>3396367163</v>
      </c>
      <c r="G58" s="35">
        <v>42449</v>
      </c>
    </row>
    <row r="59" spans="1:7">
      <c r="A59" s="1" t="s">
        <v>91</v>
      </c>
      <c r="B59" s="1" t="s">
        <v>92</v>
      </c>
      <c r="C59" s="1" t="s">
        <v>460</v>
      </c>
      <c r="D59" s="8"/>
      <c r="E59" s="9" t="s">
        <v>538</v>
      </c>
      <c r="F59" s="1">
        <v>3287886421</v>
      </c>
      <c r="G59" s="35">
        <v>42449</v>
      </c>
    </row>
    <row r="60" spans="1:7">
      <c r="A60" s="1" t="s">
        <v>93</v>
      </c>
      <c r="B60" s="1" t="s">
        <v>94</v>
      </c>
      <c r="C60" s="1" t="s">
        <v>463</v>
      </c>
      <c r="D60" s="8">
        <v>160991821</v>
      </c>
      <c r="E60" s="9" t="s">
        <v>539</v>
      </c>
      <c r="F60" s="1"/>
      <c r="G60" s="35">
        <v>42449</v>
      </c>
    </row>
    <row r="61" spans="1:7">
      <c r="A61" s="1" t="s">
        <v>95</v>
      </c>
      <c r="B61" s="1" t="s">
        <v>96</v>
      </c>
      <c r="C61" s="1"/>
      <c r="D61" s="8"/>
      <c r="E61" s="1"/>
      <c r="F61" s="1"/>
      <c r="G61" s="35">
        <v>42449</v>
      </c>
    </row>
    <row r="62" spans="1:7">
      <c r="A62" s="5" t="s">
        <v>97</v>
      </c>
      <c r="B62" s="5" t="s">
        <v>94</v>
      </c>
      <c r="C62" s="1" t="s">
        <v>462</v>
      </c>
      <c r="D62" s="8">
        <v>160838405</v>
      </c>
      <c r="E62" s="1"/>
      <c r="F62" s="1"/>
      <c r="G62" s="35">
        <v>42449</v>
      </c>
    </row>
    <row r="63" spans="1:7">
      <c r="A63" s="5" t="s">
        <v>98</v>
      </c>
      <c r="B63" s="5" t="s">
        <v>58</v>
      </c>
      <c r="C63" s="1" t="s">
        <v>462</v>
      </c>
      <c r="D63" s="8">
        <v>160838479</v>
      </c>
      <c r="E63" s="1"/>
      <c r="F63" s="1"/>
      <c r="G63" s="35">
        <v>42449</v>
      </c>
    </row>
    <row r="64" spans="1:7">
      <c r="A64" s="1" t="s">
        <v>99</v>
      </c>
      <c r="B64" s="1" t="s">
        <v>5</v>
      </c>
      <c r="C64" s="1" t="s">
        <v>458</v>
      </c>
      <c r="D64" s="8"/>
      <c r="E64" s="9" t="s">
        <v>540</v>
      </c>
      <c r="F64" s="1">
        <v>3338716774</v>
      </c>
      <c r="G64" s="35">
        <v>42449</v>
      </c>
    </row>
    <row r="65" spans="1:7">
      <c r="A65" s="1" t="s">
        <v>99</v>
      </c>
      <c r="B65" s="1" t="s">
        <v>94</v>
      </c>
      <c r="C65" s="1" t="s">
        <v>458</v>
      </c>
      <c r="D65" s="8"/>
      <c r="E65" s="1"/>
      <c r="F65" s="1"/>
      <c r="G65" s="35">
        <v>42449</v>
      </c>
    </row>
    <row r="66" spans="1:7">
      <c r="A66" s="1" t="s">
        <v>100</v>
      </c>
      <c r="B66" s="1" t="s">
        <v>101</v>
      </c>
      <c r="C66" s="1" t="s">
        <v>457</v>
      </c>
      <c r="D66" s="8">
        <v>160866049</v>
      </c>
      <c r="E66" s="1"/>
      <c r="F66" s="1">
        <v>3394317725</v>
      </c>
      <c r="G66" s="35">
        <v>42449</v>
      </c>
    </row>
    <row r="67" spans="1:7">
      <c r="A67" s="1" t="s">
        <v>102</v>
      </c>
      <c r="B67" s="1" t="s">
        <v>76</v>
      </c>
      <c r="C67" s="1" t="s">
        <v>458</v>
      </c>
      <c r="D67" s="8"/>
      <c r="E67" s="9" t="s">
        <v>541</v>
      </c>
      <c r="F67" s="1">
        <v>3286983981</v>
      </c>
      <c r="G67" s="35">
        <v>42449</v>
      </c>
    </row>
    <row r="68" spans="1:7">
      <c r="A68" s="1" t="s">
        <v>103</v>
      </c>
      <c r="B68" s="1" t="s">
        <v>104</v>
      </c>
      <c r="C68" s="1" t="s">
        <v>458</v>
      </c>
      <c r="D68" s="8"/>
      <c r="E68" s="9" t="s">
        <v>542</v>
      </c>
      <c r="F68" s="1">
        <v>3280586724</v>
      </c>
      <c r="G68" s="35">
        <v>42449</v>
      </c>
    </row>
    <row r="69" spans="1:7">
      <c r="A69" s="5" t="s">
        <v>105</v>
      </c>
      <c r="B69" s="5" t="s">
        <v>95</v>
      </c>
      <c r="C69" s="5" t="s">
        <v>457</v>
      </c>
      <c r="D69" s="10" t="s">
        <v>543</v>
      </c>
      <c r="E69" s="11" t="s">
        <v>544</v>
      </c>
      <c r="F69" s="1">
        <v>3470343058</v>
      </c>
      <c r="G69" s="35">
        <v>42449</v>
      </c>
    </row>
    <row r="70" spans="1:7">
      <c r="A70" s="1" t="s">
        <v>106</v>
      </c>
      <c r="B70" s="1" t="s">
        <v>107</v>
      </c>
      <c r="C70" s="1" t="s">
        <v>463</v>
      </c>
      <c r="D70" s="8">
        <v>160991822</v>
      </c>
      <c r="E70" s="1"/>
      <c r="F70" s="1"/>
      <c r="G70" s="35">
        <v>42449</v>
      </c>
    </row>
    <row r="71" spans="1:7">
      <c r="A71" s="1" t="s">
        <v>108</v>
      </c>
      <c r="B71" s="1" t="s">
        <v>95</v>
      </c>
      <c r="C71" s="1" t="s">
        <v>472</v>
      </c>
      <c r="D71" s="8"/>
      <c r="E71" s="9" t="s">
        <v>545</v>
      </c>
      <c r="F71" s="1">
        <v>3331390352</v>
      </c>
      <c r="G71" s="35">
        <v>42449</v>
      </c>
    </row>
    <row r="72" spans="1:7">
      <c r="A72" s="1" t="s">
        <v>109</v>
      </c>
      <c r="B72" s="1" t="s">
        <v>76</v>
      </c>
      <c r="C72" s="1" t="s">
        <v>464</v>
      </c>
      <c r="D72" s="8">
        <v>7835384</v>
      </c>
      <c r="E72" s="9" t="s">
        <v>546</v>
      </c>
      <c r="F72" s="1">
        <v>3935870133</v>
      </c>
      <c r="G72" s="35">
        <v>42449</v>
      </c>
    </row>
    <row r="73" spans="1:7">
      <c r="A73" s="5" t="s">
        <v>110</v>
      </c>
      <c r="B73" s="5" t="s">
        <v>111</v>
      </c>
      <c r="C73" s="5" t="s">
        <v>475</v>
      </c>
      <c r="D73" s="8">
        <v>7838662</v>
      </c>
      <c r="E73" s="1"/>
      <c r="F73" s="1"/>
      <c r="G73" s="35">
        <v>42449</v>
      </c>
    </row>
    <row r="74" spans="1:7">
      <c r="A74" s="1" t="s">
        <v>112</v>
      </c>
      <c r="B74" s="1" t="s">
        <v>63</v>
      </c>
      <c r="C74" s="1" t="s">
        <v>458</v>
      </c>
      <c r="D74" s="8"/>
      <c r="E74" s="9" t="s">
        <v>547</v>
      </c>
      <c r="F74" s="1">
        <v>3395038885</v>
      </c>
      <c r="G74" s="35">
        <v>42449</v>
      </c>
    </row>
    <row r="75" spans="1:7">
      <c r="A75" s="1" t="s">
        <v>113</v>
      </c>
      <c r="B75" s="1" t="s">
        <v>56</v>
      </c>
      <c r="C75" s="1" t="s">
        <v>458</v>
      </c>
      <c r="D75" s="8"/>
      <c r="E75" s="1"/>
      <c r="F75" s="1">
        <v>3387750551</v>
      </c>
      <c r="G75" s="35">
        <v>42449</v>
      </c>
    </row>
    <row r="76" spans="1:7">
      <c r="A76" s="1" t="s">
        <v>114</v>
      </c>
      <c r="B76" s="1" t="s">
        <v>25</v>
      </c>
      <c r="C76" s="1" t="s">
        <v>476</v>
      </c>
      <c r="D76" s="8">
        <v>160968609</v>
      </c>
      <c r="E76" s="9" t="s">
        <v>548</v>
      </c>
      <c r="F76" s="1">
        <v>3391840734</v>
      </c>
      <c r="G76" s="35">
        <v>42449</v>
      </c>
    </row>
    <row r="77" spans="1:7">
      <c r="A77" s="1" t="s">
        <v>115</v>
      </c>
      <c r="B77" s="1" t="s">
        <v>116</v>
      </c>
      <c r="C77" s="1" t="s">
        <v>457</v>
      </c>
      <c r="D77" s="8">
        <v>160953077</v>
      </c>
      <c r="E77" s="9" t="s">
        <v>506</v>
      </c>
      <c r="F77" s="1"/>
      <c r="G77" s="35">
        <v>42449</v>
      </c>
    </row>
    <row r="78" spans="1:7">
      <c r="A78" s="1" t="s">
        <v>117</v>
      </c>
      <c r="B78" s="1" t="s">
        <v>94</v>
      </c>
      <c r="C78" s="1" t="s">
        <v>458</v>
      </c>
      <c r="D78" s="8"/>
      <c r="E78" s="9" t="s">
        <v>549</v>
      </c>
      <c r="F78" s="1">
        <v>3488276577</v>
      </c>
      <c r="G78" s="35">
        <v>42449</v>
      </c>
    </row>
    <row r="79" spans="1:7">
      <c r="A79" s="1" t="s">
        <v>118</v>
      </c>
      <c r="B79" s="1" t="s">
        <v>6</v>
      </c>
      <c r="C79" s="1"/>
      <c r="D79" s="8"/>
      <c r="E79" s="1"/>
      <c r="F79" s="1"/>
      <c r="G79" s="35">
        <v>42449</v>
      </c>
    </row>
    <row r="80" spans="1:7">
      <c r="A80" s="1" t="s">
        <v>119</v>
      </c>
      <c r="B80" s="1" t="s">
        <v>107</v>
      </c>
      <c r="C80" s="1" t="s">
        <v>457</v>
      </c>
      <c r="D80" s="8" t="s">
        <v>550</v>
      </c>
      <c r="E80" s="9" t="s">
        <v>551</v>
      </c>
      <c r="F80" s="1">
        <v>3283068487</v>
      </c>
      <c r="G80" s="35">
        <v>42449</v>
      </c>
    </row>
    <row r="81" spans="1:7">
      <c r="A81" s="1" t="s">
        <v>119</v>
      </c>
      <c r="B81" s="1" t="s">
        <v>11</v>
      </c>
      <c r="C81" s="1" t="s">
        <v>457</v>
      </c>
      <c r="D81" s="8" t="s">
        <v>552</v>
      </c>
      <c r="E81" s="9" t="s">
        <v>553</v>
      </c>
      <c r="F81" s="1">
        <v>3283561927</v>
      </c>
      <c r="G81" s="35">
        <v>42449</v>
      </c>
    </row>
    <row r="82" spans="1:7">
      <c r="A82" s="1" t="s">
        <v>120</v>
      </c>
      <c r="B82" s="1" t="s">
        <v>107</v>
      </c>
      <c r="C82" s="1" t="s">
        <v>473</v>
      </c>
      <c r="D82" s="8">
        <v>7838613</v>
      </c>
      <c r="E82" s="9" t="s">
        <v>554</v>
      </c>
      <c r="F82" s="1"/>
      <c r="G82" s="35">
        <v>42449</v>
      </c>
    </row>
    <row r="83" spans="1:7">
      <c r="A83" s="1" t="s">
        <v>121</v>
      </c>
      <c r="B83" s="1" t="s">
        <v>11</v>
      </c>
      <c r="C83" s="1" t="s">
        <v>462</v>
      </c>
      <c r="D83" s="8">
        <v>160838476</v>
      </c>
      <c r="E83" s="9" t="s">
        <v>555</v>
      </c>
      <c r="F83" s="1">
        <v>3337445928</v>
      </c>
      <c r="G83" s="35">
        <v>42449</v>
      </c>
    </row>
    <row r="84" spans="1:7">
      <c r="A84" s="1" t="s">
        <v>121</v>
      </c>
      <c r="B84" s="1" t="s">
        <v>25</v>
      </c>
      <c r="C84" s="1" t="s">
        <v>462</v>
      </c>
      <c r="D84" s="8">
        <v>160838480</v>
      </c>
      <c r="E84" s="9" t="s">
        <v>556</v>
      </c>
      <c r="F84" s="1">
        <v>3666319046</v>
      </c>
      <c r="G84" s="35">
        <v>42449</v>
      </c>
    </row>
    <row r="85" spans="1:7">
      <c r="A85" s="1" t="s">
        <v>122</v>
      </c>
      <c r="B85" s="1" t="s">
        <v>58</v>
      </c>
      <c r="C85" s="1" t="s">
        <v>463</v>
      </c>
      <c r="D85" s="8"/>
      <c r="E85" s="9" t="s">
        <v>557</v>
      </c>
      <c r="F85" s="1">
        <v>3206712106</v>
      </c>
      <c r="G85" s="35">
        <v>42449</v>
      </c>
    </row>
    <row r="86" spans="1:7">
      <c r="A86" s="1" t="s">
        <v>123</v>
      </c>
      <c r="B86" s="1" t="s">
        <v>58</v>
      </c>
      <c r="C86" s="1" t="s">
        <v>458</v>
      </c>
      <c r="D86" s="8"/>
      <c r="E86" s="1"/>
      <c r="F86" s="1">
        <v>3334349720</v>
      </c>
      <c r="G86" s="35">
        <v>42449</v>
      </c>
    </row>
    <row r="87" spans="1:7">
      <c r="A87" s="5" t="s">
        <v>124</v>
      </c>
      <c r="B87" s="5" t="s">
        <v>125</v>
      </c>
      <c r="C87" s="5" t="s">
        <v>458</v>
      </c>
      <c r="D87" s="8"/>
      <c r="E87" s="9" t="s">
        <v>558</v>
      </c>
      <c r="F87" s="1">
        <v>3393305209</v>
      </c>
      <c r="G87" s="35">
        <v>42449</v>
      </c>
    </row>
    <row r="88" spans="1:7">
      <c r="A88" s="1" t="s">
        <v>124</v>
      </c>
      <c r="B88" s="1" t="s">
        <v>58</v>
      </c>
      <c r="C88" s="1" t="s">
        <v>457</v>
      </c>
      <c r="D88" s="8" t="s">
        <v>559</v>
      </c>
      <c r="E88" s="9" t="s">
        <v>560</v>
      </c>
      <c r="F88" s="1">
        <v>3477678381</v>
      </c>
      <c r="G88" s="35">
        <v>42449</v>
      </c>
    </row>
    <row r="89" spans="1:7">
      <c r="A89" s="1" t="s">
        <v>124</v>
      </c>
      <c r="B89" s="1" t="s">
        <v>61</v>
      </c>
      <c r="C89" s="1" t="s">
        <v>458</v>
      </c>
      <c r="D89" s="8"/>
      <c r="E89" s="1"/>
      <c r="F89" s="1">
        <v>3478688841</v>
      </c>
      <c r="G89" s="35">
        <v>42449</v>
      </c>
    </row>
    <row r="90" spans="1:7">
      <c r="A90" s="5" t="s">
        <v>126</v>
      </c>
      <c r="B90" s="5" t="s">
        <v>127</v>
      </c>
      <c r="C90" s="1" t="s">
        <v>458</v>
      </c>
      <c r="D90" s="8"/>
      <c r="E90" s="9" t="s">
        <v>561</v>
      </c>
      <c r="F90" s="1">
        <v>3389021850</v>
      </c>
      <c r="G90" s="35">
        <v>42449</v>
      </c>
    </row>
    <row r="91" spans="1:7">
      <c r="A91" s="1" t="s">
        <v>128</v>
      </c>
      <c r="B91" s="1" t="s">
        <v>129</v>
      </c>
      <c r="C91" s="1" t="s">
        <v>464</v>
      </c>
      <c r="D91" s="8"/>
      <c r="E91" s="9" t="s">
        <v>562</v>
      </c>
      <c r="F91" s="1"/>
      <c r="G91" s="35">
        <v>42449</v>
      </c>
    </row>
    <row r="92" spans="1:7">
      <c r="A92" s="1" t="s">
        <v>130</v>
      </c>
      <c r="B92" s="1" t="s">
        <v>23</v>
      </c>
      <c r="C92" s="1" t="s">
        <v>461</v>
      </c>
      <c r="D92" s="8">
        <v>151073883</v>
      </c>
      <c r="E92" s="1"/>
      <c r="F92" s="1"/>
      <c r="G92" s="35">
        <v>42449</v>
      </c>
    </row>
    <row r="93" spans="1:7">
      <c r="A93" s="5" t="s">
        <v>131</v>
      </c>
      <c r="B93" s="5" t="s">
        <v>6</v>
      </c>
      <c r="C93" s="1" t="s">
        <v>477</v>
      </c>
      <c r="D93" s="8"/>
      <c r="E93" s="9" t="s">
        <v>563</v>
      </c>
      <c r="F93" s="1"/>
      <c r="G93" s="35">
        <v>42449</v>
      </c>
    </row>
    <row r="94" spans="1:7">
      <c r="A94" s="5" t="s">
        <v>132</v>
      </c>
      <c r="B94" s="5" t="s">
        <v>25</v>
      </c>
      <c r="C94" s="1" t="s">
        <v>459</v>
      </c>
      <c r="D94" s="8"/>
      <c r="E94" s="1"/>
      <c r="F94" s="1"/>
      <c r="G94" s="35">
        <v>42449</v>
      </c>
    </row>
    <row r="95" spans="1:7">
      <c r="A95" s="5" t="s">
        <v>132</v>
      </c>
      <c r="B95" s="5" t="s">
        <v>56</v>
      </c>
      <c r="C95" s="1" t="s">
        <v>459</v>
      </c>
      <c r="D95" s="8"/>
      <c r="E95" s="9" t="s">
        <v>564</v>
      </c>
      <c r="F95" s="1">
        <v>3283195280</v>
      </c>
      <c r="G95" s="35">
        <v>42449</v>
      </c>
    </row>
    <row r="96" spans="1:7">
      <c r="A96" s="1" t="s">
        <v>133</v>
      </c>
      <c r="B96" s="1" t="s">
        <v>134</v>
      </c>
      <c r="C96" s="1" t="s">
        <v>464</v>
      </c>
      <c r="D96" s="8">
        <v>7860877</v>
      </c>
      <c r="E96" s="9" t="s">
        <v>565</v>
      </c>
      <c r="F96" s="1">
        <v>3338352669</v>
      </c>
      <c r="G96" s="35">
        <v>42449</v>
      </c>
    </row>
    <row r="97" spans="1:7">
      <c r="A97" s="1" t="s">
        <v>135</v>
      </c>
      <c r="B97" s="1" t="s">
        <v>56</v>
      </c>
      <c r="C97" s="1" t="s">
        <v>462</v>
      </c>
      <c r="D97" s="8">
        <v>161031452</v>
      </c>
      <c r="E97" s="9" t="s">
        <v>566</v>
      </c>
      <c r="F97" s="1">
        <v>3299824209</v>
      </c>
      <c r="G97" s="35">
        <v>42449</v>
      </c>
    </row>
    <row r="98" spans="1:7">
      <c r="A98" s="1" t="s">
        <v>136</v>
      </c>
      <c r="B98" s="1" t="s">
        <v>111</v>
      </c>
      <c r="C98" s="1" t="s">
        <v>478</v>
      </c>
      <c r="D98" s="8"/>
      <c r="E98" s="9" t="s">
        <v>567</v>
      </c>
      <c r="F98" s="1">
        <v>3292637299</v>
      </c>
      <c r="G98" s="35">
        <v>42449</v>
      </c>
    </row>
    <row r="99" spans="1:7">
      <c r="A99" s="1" t="s">
        <v>137</v>
      </c>
      <c r="B99" s="1" t="s">
        <v>138</v>
      </c>
      <c r="C99" s="1" t="s">
        <v>461</v>
      </c>
      <c r="D99" s="8">
        <v>161039463</v>
      </c>
      <c r="E99" s="9" t="s">
        <v>568</v>
      </c>
      <c r="F99" s="1">
        <v>3394869869</v>
      </c>
      <c r="G99" s="35">
        <v>42449</v>
      </c>
    </row>
    <row r="100" spans="1:7">
      <c r="A100" s="5" t="s">
        <v>139</v>
      </c>
      <c r="B100" s="5" t="s">
        <v>140</v>
      </c>
      <c r="C100" s="5" t="s">
        <v>462</v>
      </c>
      <c r="D100" s="10">
        <v>160866090</v>
      </c>
      <c r="E100" s="1"/>
      <c r="F100" s="1"/>
      <c r="G100" s="35">
        <v>42449</v>
      </c>
    </row>
    <row r="101" spans="1:7">
      <c r="A101" s="5" t="s">
        <v>141</v>
      </c>
      <c r="B101" s="5" t="s">
        <v>142</v>
      </c>
      <c r="C101" s="5" t="s">
        <v>472</v>
      </c>
      <c r="D101" s="8"/>
      <c r="E101" s="1"/>
      <c r="F101" s="1"/>
      <c r="G101" s="35">
        <v>42449</v>
      </c>
    </row>
    <row r="102" spans="1:7">
      <c r="A102" s="1" t="s">
        <v>141</v>
      </c>
      <c r="B102" s="1" t="s">
        <v>143</v>
      </c>
      <c r="C102" s="1" t="s">
        <v>457</v>
      </c>
      <c r="D102" s="8" t="s">
        <v>569</v>
      </c>
      <c r="E102" s="1"/>
      <c r="F102" s="1"/>
      <c r="G102" s="35">
        <v>42449</v>
      </c>
    </row>
    <row r="103" spans="1:7">
      <c r="A103" s="5" t="s">
        <v>144</v>
      </c>
      <c r="B103" s="5" t="s">
        <v>25</v>
      </c>
      <c r="C103" s="1" t="s">
        <v>466</v>
      </c>
      <c r="D103" s="8">
        <v>160094670</v>
      </c>
      <c r="E103" s="9" t="s">
        <v>570</v>
      </c>
      <c r="F103" s="1">
        <v>3408368474</v>
      </c>
      <c r="G103" s="35">
        <v>42449</v>
      </c>
    </row>
    <row r="104" spans="1:7">
      <c r="A104" s="5" t="s">
        <v>145</v>
      </c>
      <c r="B104" s="5" t="s">
        <v>44</v>
      </c>
      <c r="C104" s="5" t="s">
        <v>479</v>
      </c>
      <c r="D104" s="8">
        <v>7838065</v>
      </c>
      <c r="E104" s="9" t="s">
        <v>571</v>
      </c>
      <c r="F104" s="1">
        <v>3488663256</v>
      </c>
      <c r="G104" s="35">
        <v>42449</v>
      </c>
    </row>
    <row r="105" spans="1:7">
      <c r="A105" s="5" t="s">
        <v>146</v>
      </c>
      <c r="B105" s="5" t="s">
        <v>58</v>
      </c>
      <c r="C105" s="5" t="s">
        <v>458</v>
      </c>
      <c r="D105" s="8"/>
      <c r="E105" s="9" t="s">
        <v>572</v>
      </c>
      <c r="F105" s="1">
        <v>3471622505</v>
      </c>
      <c r="G105" s="35">
        <v>42449</v>
      </c>
    </row>
    <row r="106" spans="1:7">
      <c r="A106" s="1" t="s">
        <v>147</v>
      </c>
      <c r="B106" s="1" t="s">
        <v>38</v>
      </c>
      <c r="C106" s="1" t="s">
        <v>476</v>
      </c>
      <c r="D106" s="8">
        <v>160969954</v>
      </c>
      <c r="E106" s="1"/>
      <c r="F106" s="1"/>
      <c r="G106" s="35">
        <v>42449</v>
      </c>
    </row>
    <row r="107" spans="1:7">
      <c r="A107" s="1" t="s">
        <v>148</v>
      </c>
      <c r="B107" s="1" t="s">
        <v>58</v>
      </c>
      <c r="C107" s="1" t="s">
        <v>461</v>
      </c>
      <c r="D107" s="8" t="s">
        <v>573</v>
      </c>
      <c r="E107" s="1"/>
      <c r="F107" s="1"/>
      <c r="G107" s="35">
        <v>42449</v>
      </c>
    </row>
    <row r="108" spans="1:7">
      <c r="A108" s="1" t="s">
        <v>149</v>
      </c>
      <c r="B108" s="1" t="s">
        <v>150</v>
      </c>
      <c r="C108" s="1" t="s">
        <v>467</v>
      </c>
      <c r="D108" s="8"/>
      <c r="E108" s="9" t="s">
        <v>574</v>
      </c>
      <c r="F108" s="1">
        <v>3383875695</v>
      </c>
      <c r="G108" s="35">
        <v>42449</v>
      </c>
    </row>
    <row r="109" spans="1:7">
      <c r="A109" s="1" t="s">
        <v>151</v>
      </c>
      <c r="B109" s="1" t="s">
        <v>61</v>
      </c>
      <c r="C109" s="1" t="s">
        <v>457</v>
      </c>
      <c r="D109" s="8" t="s">
        <v>575</v>
      </c>
      <c r="E109" s="1"/>
      <c r="F109" s="1">
        <v>3395405562</v>
      </c>
      <c r="G109" s="35">
        <v>42449</v>
      </c>
    </row>
    <row r="110" spans="1:7">
      <c r="A110" s="1" t="s">
        <v>152</v>
      </c>
      <c r="B110" s="1" t="s">
        <v>153</v>
      </c>
      <c r="C110" s="1" t="s">
        <v>458</v>
      </c>
      <c r="D110" s="8"/>
      <c r="E110" s="1"/>
      <c r="F110" s="1">
        <v>3478868144</v>
      </c>
      <c r="G110" s="35">
        <v>42449</v>
      </c>
    </row>
    <row r="111" spans="1:7">
      <c r="A111" s="5" t="s">
        <v>154</v>
      </c>
      <c r="B111" s="5" t="s">
        <v>76</v>
      </c>
      <c r="C111" s="5" t="s">
        <v>480</v>
      </c>
      <c r="D111" s="8"/>
      <c r="E111" s="1"/>
      <c r="F111" s="1"/>
      <c r="G111" s="35">
        <v>42449</v>
      </c>
    </row>
    <row r="112" spans="1:7">
      <c r="A112" s="1" t="s">
        <v>155</v>
      </c>
      <c r="B112" s="1" t="s">
        <v>21</v>
      </c>
      <c r="C112" s="1" t="s">
        <v>473</v>
      </c>
      <c r="D112" s="8"/>
      <c r="E112" s="9" t="s">
        <v>576</v>
      </c>
      <c r="F112" s="1">
        <v>3395426208</v>
      </c>
      <c r="G112" s="35">
        <v>42449</v>
      </c>
    </row>
    <row r="113" spans="1:7">
      <c r="A113" s="5" t="s">
        <v>156</v>
      </c>
      <c r="B113" s="5" t="s">
        <v>157</v>
      </c>
      <c r="C113" s="1" t="s">
        <v>477</v>
      </c>
      <c r="D113" s="8"/>
      <c r="E113" s="9" t="s">
        <v>563</v>
      </c>
      <c r="F113" s="1"/>
      <c r="G113" s="35">
        <v>42449</v>
      </c>
    </row>
    <row r="114" spans="1:7">
      <c r="A114" s="1" t="s">
        <v>158</v>
      </c>
      <c r="B114" s="1" t="s">
        <v>159</v>
      </c>
      <c r="C114" s="1" t="s">
        <v>457</v>
      </c>
      <c r="D114" s="8">
        <v>160067948</v>
      </c>
      <c r="E114" s="1"/>
      <c r="F114" s="1"/>
      <c r="G114" s="35">
        <v>42449</v>
      </c>
    </row>
    <row r="115" spans="1:7">
      <c r="A115" s="5" t="s">
        <v>134</v>
      </c>
      <c r="B115" s="5" t="s">
        <v>160</v>
      </c>
      <c r="C115" s="5" t="s">
        <v>457</v>
      </c>
      <c r="D115" s="8"/>
      <c r="E115" s="1"/>
      <c r="F115" s="1"/>
      <c r="G115" s="35">
        <v>42449</v>
      </c>
    </row>
    <row r="116" spans="1:7">
      <c r="A116" s="1" t="s">
        <v>161</v>
      </c>
      <c r="B116" s="1" t="s">
        <v>162</v>
      </c>
      <c r="C116" s="1" t="s">
        <v>481</v>
      </c>
      <c r="D116" s="8">
        <v>223</v>
      </c>
      <c r="E116" s="9" t="s">
        <v>577</v>
      </c>
      <c r="F116" s="1">
        <v>3400578509</v>
      </c>
      <c r="G116" s="35">
        <v>42449</v>
      </c>
    </row>
    <row r="117" spans="1:7">
      <c r="A117" s="1" t="s">
        <v>163</v>
      </c>
      <c r="B117" s="1" t="s">
        <v>164</v>
      </c>
      <c r="C117" s="1" t="s">
        <v>458</v>
      </c>
      <c r="D117" s="8"/>
      <c r="E117" s="9" t="s">
        <v>578</v>
      </c>
      <c r="F117" s="1">
        <v>3460828441</v>
      </c>
      <c r="G117" s="35">
        <v>42449</v>
      </c>
    </row>
    <row r="118" spans="1:7">
      <c r="A118" s="1" t="s">
        <v>165</v>
      </c>
      <c r="B118" s="1" t="s">
        <v>166</v>
      </c>
      <c r="C118" s="1" t="s">
        <v>458</v>
      </c>
      <c r="D118" s="8"/>
      <c r="E118" s="9" t="s">
        <v>579</v>
      </c>
      <c r="F118" s="1">
        <v>3333592104</v>
      </c>
      <c r="G118" s="35">
        <v>42449</v>
      </c>
    </row>
    <row r="119" spans="1:7">
      <c r="A119" s="1" t="s">
        <v>167</v>
      </c>
      <c r="B119" s="1" t="s">
        <v>107</v>
      </c>
      <c r="C119" s="1" t="s">
        <v>458</v>
      </c>
      <c r="D119" s="8"/>
      <c r="E119" s="9" t="s">
        <v>580</v>
      </c>
      <c r="F119" s="1">
        <v>3298995138</v>
      </c>
      <c r="G119" s="35">
        <v>42449</v>
      </c>
    </row>
    <row r="120" spans="1:7">
      <c r="A120" s="1" t="s">
        <v>168</v>
      </c>
      <c r="B120" s="1" t="s">
        <v>94</v>
      </c>
      <c r="C120" s="1" t="s">
        <v>458</v>
      </c>
      <c r="D120" s="8"/>
      <c r="E120" s="1"/>
      <c r="F120" s="1"/>
      <c r="G120" s="35">
        <v>42449</v>
      </c>
    </row>
    <row r="121" spans="1:7">
      <c r="A121" s="1" t="s">
        <v>169</v>
      </c>
      <c r="B121" s="1" t="s">
        <v>170</v>
      </c>
      <c r="C121" s="1" t="s">
        <v>482</v>
      </c>
      <c r="D121" s="8">
        <v>43</v>
      </c>
      <c r="E121" s="9" t="s">
        <v>581</v>
      </c>
      <c r="F121" s="1"/>
      <c r="G121" s="35">
        <v>42449</v>
      </c>
    </row>
    <row r="122" spans="1:7">
      <c r="A122" s="1" t="s">
        <v>171</v>
      </c>
      <c r="B122" s="1" t="s">
        <v>41</v>
      </c>
      <c r="C122" s="1" t="s">
        <v>458</v>
      </c>
      <c r="D122" s="8"/>
      <c r="E122" s="9" t="s">
        <v>582</v>
      </c>
      <c r="F122" s="1">
        <v>3337504790</v>
      </c>
      <c r="G122" s="35">
        <v>42449</v>
      </c>
    </row>
    <row r="123" spans="1:7">
      <c r="A123" s="5" t="s">
        <v>172</v>
      </c>
      <c r="B123" s="5" t="s">
        <v>173</v>
      </c>
      <c r="C123" s="1" t="s">
        <v>483</v>
      </c>
      <c r="D123" s="8">
        <v>7838551</v>
      </c>
      <c r="E123" s="9" t="s">
        <v>583</v>
      </c>
      <c r="F123" s="1">
        <v>3470742380</v>
      </c>
      <c r="G123" s="35">
        <v>42449</v>
      </c>
    </row>
    <row r="124" spans="1:7">
      <c r="A124" s="1" t="s">
        <v>174</v>
      </c>
      <c r="B124" s="1" t="s">
        <v>95</v>
      </c>
      <c r="C124" s="1" t="s">
        <v>461</v>
      </c>
      <c r="D124" s="8">
        <v>161039457</v>
      </c>
      <c r="E124" s="1"/>
      <c r="F124" s="1"/>
      <c r="G124" s="35">
        <v>42449</v>
      </c>
    </row>
    <row r="125" spans="1:7">
      <c r="A125" s="1" t="s">
        <v>175</v>
      </c>
      <c r="B125" s="1" t="s">
        <v>23</v>
      </c>
      <c r="C125" s="1" t="s">
        <v>465</v>
      </c>
      <c r="D125" s="8">
        <v>7838336</v>
      </c>
      <c r="E125" s="9" t="s">
        <v>584</v>
      </c>
      <c r="F125" s="1">
        <v>3345266083</v>
      </c>
      <c r="G125" s="35">
        <v>42449</v>
      </c>
    </row>
    <row r="126" spans="1:7">
      <c r="A126" s="5" t="s">
        <v>176</v>
      </c>
      <c r="B126" s="5" t="s">
        <v>44</v>
      </c>
      <c r="C126" s="1" t="s">
        <v>458</v>
      </c>
      <c r="D126" s="8"/>
      <c r="E126" s="9" t="s">
        <v>585</v>
      </c>
      <c r="F126" s="1">
        <v>3339965412</v>
      </c>
      <c r="G126" s="35">
        <v>42449</v>
      </c>
    </row>
    <row r="127" spans="1:7">
      <c r="A127" s="1" t="s">
        <v>177</v>
      </c>
      <c r="B127" s="1" t="s">
        <v>157</v>
      </c>
      <c r="C127" s="1" t="s">
        <v>458</v>
      </c>
      <c r="D127" s="8"/>
      <c r="E127" s="9" t="s">
        <v>586</v>
      </c>
      <c r="F127" s="1">
        <v>3332847414</v>
      </c>
      <c r="G127" s="35">
        <v>42449</v>
      </c>
    </row>
    <row r="128" spans="1:7">
      <c r="A128" s="1" t="s">
        <v>178</v>
      </c>
      <c r="B128" s="1" t="s">
        <v>11</v>
      </c>
      <c r="C128" s="1" t="s">
        <v>484</v>
      </c>
      <c r="D128" s="8">
        <v>383594</v>
      </c>
      <c r="E128" s="9" t="s">
        <v>587</v>
      </c>
      <c r="F128" s="1">
        <v>3351092843</v>
      </c>
      <c r="G128" s="35">
        <v>42449</v>
      </c>
    </row>
    <row r="129" spans="1:7">
      <c r="A129" s="5" t="s">
        <v>179</v>
      </c>
      <c r="B129" s="5" t="s">
        <v>180</v>
      </c>
      <c r="C129" s="5" t="s">
        <v>458</v>
      </c>
      <c r="D129" s="8"/>
      <c r="E129" s="9" t="s">
        <v>588</v>
      </c>
      <c r="F129" s="1">
        <v>3494076003</v>
      </c>
      <c r="G129" s="35">
        <v>42449</v>
      </c>
    </row>
    <row r="130" spans="1:7">
      <c r="A130" s="1" t="s">
        <v>181</v>
      </c>
      <c r="B130" s="1" t="s">
        <v>74</v>
      </c>
      <c r="C130" s="1" t="s">
        <v>463</v>
      </c>
      <c r="D130" s="8">
        <v>160991827</v>
      </c>
      <c r="E130" s="1"/>
      <c r="F130" s="1"/>
      <c r="G130" s="35">
        <v>42449</v>
      </c>
    </row>
    <row r="131" spans="1:7">
      <c r="A131" s="1" t="s">
        <v>182</v>
      </c>
      <c r="B131" s="1" t="s">
        <v>183</v>
      </c>
      <c r="C131" s="1" t="s">
        <v>461</v>
      </c>
      <c r="D131" s="8">
        <v>151144237</v>
      </c>
      <c r="E131" s="9" t="s">
        <v>589</v>
      </c>
      <c r="F131" s="1">
        <v>3389302039</v>
      </c>
      <c r="G131" s="35">
        <v>42449</v>
      </c>
    </row>
    <row r="132" spans="1:7">
      <c r="A132" s="1" t="s">
        <v>184</v>
      </c>
      <c r="B132" s="1" t="s">
        <v>76</v>
      </c>
      <c r="C132" s="1" t="s">
        <v>472</v>
      </c>
      <c r="D132" s="8">
        <v>160948559</v>
      </c>
      <c r="E132" s="9" t="s">
        <v>590</v>
      </c>
      <c r="F132" s="1">
        <v>3381112328</v>
      </c>
      <c r="G132" s="35">
        <v>42449</v>
      </c>
    </row>
    <row r="133" spans="1:7">
      <c r="A133" s="5" t="s">
        <v>185</v>
      </c>
      <c r="B133" s="5" t="s">
        <v>76</v>
      </c>
      <c r="C133" s="1" t="s">
        <v>485</v>
      </c>
      <c r="D133" s="8">
        <v>7838115</v>
      </c>
      <c r="E133" s="9" t="s">
        <v>591</v>
      </c>
      <c r="F133" s="1">
        <v>3396218792</v>
      </c>
      <c r="G133" s="35">
        <v>42449</v>
      </c>
    </row>
    <row r="134" spans="1:7">
      <c r="A134" s="1" t="s">
        <v>186</v>
      </c>
      <c r="B134" s="1" t="s">
        <v>23</v>
      </c>
      <c r="C134" s="1" t="s">
        <v>458</v>
      </c>
      <c r="D134" s="8"/>
      <c r="E134" s="9" t="s">
        <v>592</v>
      </c>
      <c r="F134" s="1">
        <v>3206851409</v>
      </c>
      <c r="G134" s="35">
        <v>42449</v>
      </c>
    </row>
    <row r="135" spans="1:7">
      <c r="A135" s="1" t="s">
        <v>187</v>
      </c>
      <c r="B135" s="1" t="s">
        <v>46</v>
      </c>
      <c r="C135" s="1" t="s">
        <v>457</v>
      </c>
      <c r="D135" s="8" t="s">
        <v>593</v>
      </c>
      <c r="E135" s="9" t="s">
        <v>594</v>
      </c>
      <c r="F135" s="1">
        <v>3497129825</v>
      </c>
      <c r="G135" s="35">
        <v>42449</v>
      </c>
    </row>
    <row r="136" spans="1:7">
      <c r="A136" s="1" t="s">
        <v>188</v>
      </c>
      <c r="B136" s="1" t="s">
        <v>189</v>
      </c>
      <c r="C136" s="1" t="s">
        <v>461</v>
      </c>
      <c r="D136" s="8">
        <v>161045268</v>
      </c>
      <c r="E136" s="1"/>
      <c r="F136" s="1"/>
      <c r="G136" s="35">
        <v>42449</v>
      </c>
    </row>
    <row r="137" spans="1:7">
      <c r="A137" s="1" t="s">
        <v>190</v>
      </c>
      <c r="B137" s="1" t="s">
        <v>56</v>
      </c>
      <c r="C137" s="1" t="s">
        <v>462</v>
      </c>
      <c r="D137" s="8">
        <v>151041799</v>
      </c>
      <c r="E137" s="9" t="s">
        <v>595</v>
      </c>
      <c r="F137" s="1">
        <v>3388350898</v>
      </c>
      <c r="G137" s="35">
        <v>42449</v>
      </c>
    </row>
    <row r="138" spans="1:7">
      <c r="A138" s="1" t="s">
        <v>191</v>
      </c>
      <c r="B138" s="1" t="s">
        <v>63</v>
      </c>
      <c r="C138" s="1" t="s">
        <v>466</v>
      </c>
      <c r="D138" s="8"/>
      <c r="E138" s="1"/>
      <c r="F138" s="1">
        <v>3334511994</v>
      </c>
      <c r="G138" s="35">
        <v>42449</v>
      </c>
    </row>
    <row r="139" spans="1:7">
      <c r="A139" s="1" t="s">
        <v>192</v>
      </c>
      <c r="B139" s="1" t="s">
        <v>61</v>
      </c>
      <c r="C139" s="1" t="s">
        <v>457</v>
      </c>
      <c r="D139" s="8">
        <v>161039513</v>
      </c>
      <c r="E139" s="9" t="s">
        <v>596</v>
      </c>
      <c r="F139" s="1">
        <v>3296318655</v>
      </c>
      <c r="G139" s="35">
        <v>42449</v>
      </c>
    </row>
    <row r="140" spans="1:7">
      <c r="A140" s="5" t="s">
        <v>193</v>
      </c>
      <c r="B140" s="5" t="s">
        <v>94</v>
      </c>
      <c r="C140" s="1" t="s">
        <v>458</v>
      </c>
      <c r="D140" s="8"/>
      <c r="E140" s="1"/>
      <c r="F140" s="1">
        <v>3388418356</v>
      </c>
      <c r="G140" s="35">
        <v>42449</v>
      </c>
    </row>
    <row r="141" spans="1:7">
      <c r="A141" s="1" t="s">
        <v>194</v>
      </c>
      <c r="B141" s="1" t="s">
        <v>107</v>
      </c>
      <c r="C141" s="1" t="s">
        <v>476</v>
      </c>
      <c r="D141" s="8">
        <v>161158830</v>
      </c>
      <c r="E141" s="9" t="s">
        <v>597</v>
      </c>
      <c r="F141" s="1">
        <v>3284272325</v>
      </c>
      <c r="G141" s="35">
        <v>42449</v>
      </c>
    </row>
    <row r="142" spans="1:7">
      <c r="A142" s="1" t="s">
        <v>195</v>
      </c>
      <c r="B142" s="1" t="s">
        <v>196</v>
      </c>
      <c r="C142" s="1" t="s">
        <v>457</v>
      </c>
      <c r="D142" s="8" t="s">
        <v>598</v>
      </c>
      <c r="E142" s="9" t="s">
        <v>599</v>
      </c>
      <c r="F142" s="1">
        <v>3389767115</v>
      </c>
      <c r="G142" s="35">
        <v>42449</v>
      </c>
    </row>
    <row r="143" spans="1:7">
      <c r="A143" s="1" t="s">
        <v>197</v>
      </c>
      <c r="B143" s="1" t="s">
        <v>198</v>
      </c>
      <c r="C143" s="1" t="s">
        <v>461</v>
      </c>
      <c r="D143" s="8">
        <v>161045269</v>
      </c>
      <c r="E143" s="1"/>
      <c r="F143" s="1"/>
      <c r="G143" s="35">
        <v>42449</v>
      </c>
    </row>
    <row r="144" spans="1:7">
      <c r="A144" s="1" t="s">
        <v>199</v>
      </c>
      <c r="B144" s="1" t="s">
        <v>11</v>
      </c>
      <c r="C144" s="1" t="s">
        <v>461</v>
      </c>
      <c r="D144" s="8">
        <v>161039456</v>
      </c>
      <c r="E144" s="1"/>
      <c r="F144" s="1"/>
      <c r="G144" s="35">
        <v>42449</v>
      </c>
    </row>
    <row r="145" spans="1:7">
      <c r="A145" s="5" t="s">
        <v>200</v>
      </c>
      <c r="B145" s="5" t="s">
        <v>23</v>
      </c>
      <c r="C145" s="5" t="s">
        <v>467</v>
      </c>
      <c r="D145" s="8">
        <v>160986139</v>
      </c>
      <c r="E145" s="9" t="s">
        <v>600</v>
      </c>
      <c r="F145" s="1">
        <v>3281184799</v>
      </c>
      <c r="G145" s="35">
        <v>42449</v>
      </c>
    </row>
    <row r="146" spans="1:7">
      <c r="A146" s="1" t="s">
        <v>201</v>
      </c>
      <c r="B146" s="1" t="s">
        <v>25</v>
      </c>
      <c r="C146" s="1" t="s">
        <v>465</v>
      </c>
      <c r="D146" s="8">
        <v>7838364</v>
      </c>
      <c r="E146" s="9" t="s">
        <v>601</v>
      </c>
      <c r="F146" s="1">
        <v>3392741911</v>
      </c>
      <c r="G146" s="35">
        <v>42449</v>
      </c>
    </row>
    <row r="147" spans="1:7">
      <c r="A147" s="5" t="s">
        <v>201</v>
      </c>
      <c r="B147" s="5" t="s">
        <v>180</v>
      </c>
      <c r="C147" s="5" t="s">
        <v>462</v>
      </c>
      <c r="D147" s="10">
        <v>160838490</v>
      </c>
      <c r="E147" s="1"/>
      <c r="F147" s="1"/>
      <c r="G147" s="35">
        <v>42449</v>
      </c>
    </row>
    <row r="148" spans="1:7">
      <c r="A148" s="1" t="s">
        <v>202</v>
      </c>
      <c r="B148" s="1" t="s">
        <v>25</v>
      </c>
      <c r="C148" s="1" t="s">
        <v>476</v>
      </c>
      <c r="D148" s="8">
        <v>160969955</v>
      </c>
      <c r="E148" s="1"/>
      <c r="F148" s="1"/>
      <c r="G148" s="35">
        <v>42449</v>
      </c>
    </row>
    <row r="149" spans="1:7">
      <c r="A149" s="1" t="s">
        <v>203</v>
      </c>
      <c r="B149" s="1" t="s">
        <v>129</v>
      </c>
      <c r="C149" s="1" t="s">
        <v>457</v>
      </c>
      <c r="D149" s="8">
        <v>160067930</v>
      </c>
      <c r="E149" s="9" t="s">
        <v>602</v>
      </c>
      <c r="F149" s="1">
        <v>3341648298</v>
      </c>
      <c r="G149" s="35">
        <v>42449</v>
      </c>
    </row>
    <row r="150" spans="1:7">
      <c r="A150" s="5" t="s">
        <v>204</v>
      </c>
      <c r="B150" s="5" t="s">
        <v>205</v>
      </c>
      <c r="C150" s="5" t="s">
        <v>457</v>
      </c>
      <c r="D150" s="10" t="s">
        <v>603</v>
      </c>
      <c r="E150" s="1"/>
      <c r="F150" s="1"/>
      <c r="G150" s="35">
        <v>42449</v>
      </c>
    </row>
    <row r="151" spans="1:7">
      <c r="A151" s="1" t="s">
        <v>204</v>
      </c>
      <c r="B151" s="1" t="s">
        <v>56</v>
      </c>
      <c r="C151" s="1" t="s">
        <v>457</v>
      </c>
      <c r="D151" s="8">
        <v>160866047</v>
      </c>
      <c r="E151" s="1"/>
      <c r="F151" s="1">
        <v>3388861543</v>
      </c>
      <c r="G151" s="35">
        <v>42449</v>
      </c>
    </row>
    <row r="152" spans="1:7">
      <c r="A152" s="5" t="s">
        <v>206</v>
      </c>
      <c r="B152" s="5" t="s">
        <v>207</v>
      </c>
      <c r="C152" s="1" t="s">
        <v>458</v>
      </c>
      <c r="D152" s="8"/>
      <c r="E152" s="1"/>
      <c r="F152" s="1">
        <v>3398621352</v>
      </c>
      <c r="G152" s="35">
        <v>42449</v>
      </c>
    </row>
    <row r="153" spans="1:7">
      <c r="A153" s="5" t="s">
        <v>208</v>
      </c>
      <c r="B153" s="5" t="s">
        <v>209</v>
      </c>
      <c r="C153" s="1" t="s">
        <v>483</v>
      </c>
      <c r="D153" s="8">
        <v>7862474</v>
      </c>
      <c r="E153" s="9" t="s">
        <v>604</v>
      </c>
      <c r="F153" s="1">
        <v>3286776079</v>
      </c>
      <c r="G153" s="35">
        <v>42449</v>
      </c>
    </row>
    <row r="154" spans="1:7">
      <c r="A154" s="5" t="s">
        <v>210</v>
      </c>
      <c r="B154" s="5" t="s">
        <v>143</v>
      </c>
      <c r="C154" s="1" t="s">
        <v>459</v>
      </c>
      <c r="D154" s="8" t="s">
        <v>605</v>
      </c>
      <c r="E154" s="9" t="s">
        <v>606</v>
      </c>
      <c r="F154" s="1">
        <v>3491407946</v>
      </c>
      <c r="G154" s="35">
        <v>42449</v>
      </c>
    </row>
    <row r="155" spans="1:7">
      <c r="A155" s="1" t="s">
        <v>211</v>
      </c>
      <c r="B155" s="1" t="s">
        <v>23</v>
      </c>
      <c r="C155" s="1" t="s">
        <v>465</v>
      </c>
      <c r="D155" s="8">
        <v>7838346</v>
      </c>
      <c r="E155" s="9" t="s">
        <v>607</v>
      </c>
      <c r="F155" s="1">
        <v>3287182209</v>
      </c>
      <c r="G155" s="35">
        <v>42449</v>
      </c>
    </row>
    <row r="156" spans="1:7">
      <c r="A156" s="1" t="s">
        <v>212</v>
      </c>
      <c r="B156" s="1" t="s">
        <v>76</v>
      </c>
      <c r="C156" s="1" t="s">
        <v>486</v>
      </c>
      <c r="D156" s="8">
        <v>1152</v>
      </c>
      <c r="E156" s="9" t="s">
        <v>608</v>
      </c>
      <c r="F156" s="1">
        <v>3371006082</v>
      </c>
      <c r="G156" s="35">
        <v>42449</v>
      </c>
    </row>
    <row r="157" spans="1:7">
      <c r="A157" s="1" t="s">
        <v>213</v>
      </c>
      <c r="B157" s="1" t="s">
        <v>23</v>
      </c>
      <c r="C157" s="1" t="s">
        <v>487</v>
      </c>
      <c r="D157" s="8">
        <v>151118687</v>
      </c>
      <c r="E157" s="9" t="s">
        <v>609</v>
      </c>
      <c r="F157" s="1">
        <v>3355239301</v>
      </c>
      <c r="G157" s="35">
        <v>42449</v>
      </c>
    </row>
    <row r="158" spans="1:7">
      <c r="A158" s="1" t="s">
        <v>214</v>
      </c>
      <c r="B158" s="1" t="s">
        <v>44</v>
      </c>
      <c r="C158" s="1" t="s">
        <v>458</v>
      </c>
      <c r="D158" s="8"/>
      <c r="E158" s="9" t="s">
        <v>610</v>
      </c>
      <c r="F158" s="1">
        <v>3201972218</v>
      </c>
      <c r="G158" s="35">
        <v>42449</v>
      </c>
    </row>
    <row r="159" spans="1:7">
      <c r="A159" s="1" t="s">
        <v>214</v>
      </c>
      <c r="B159" s="1" t="s">
        <v>58</v>
      </c>
      <c r="C159" s="1" t="s">
        <v>458</v>
      </c>
      <c r="D159" s="8"/>
      <c r="E159" s="1"/>
      <c r="F159" s="1">
        <v>3391110108</v>
      </c>
      <c r="G159" s="35">
        <v>42449</v>
      </c>
    </row>
    <row r="160" spans="1:7">
      <c r="A160" s="5" t="s">
        <v>215</v>
      </c>
      <c r="B160" s="5" t="s">
        <v>216</v>
      </c>
      <c r="C160" s="1" t="s">
        <v>458</v>
      </c>
      <c r="D160" s="8"/>
      <c r="E160" s="9" t="s">
        <v>611</v>
      </c>
      <c r="F160" s="1">
        <v>3398376742</v>
      </c>
      <c r="G160" s="35">
        <v>42449</v>
      </c>
    </row>
    <row r="161" spans="1:7">
      <c r="A161" s="1" t="s">
        <v>217</v>
      </c>
      <c r="B161" s="1" t="s">
        <v>25</v>
      </c>
      <c r="C161" s="1" t="s">
        <v>482</v>
      </c>
      <c r="D161" s="8"/>
      <c r="E161" s="9" t="s">
        <v>612</v>
      </c>
      <c r="F161" s="1">
        <v>3397417418</v>
      </c>
      <c r="G161" s="35">
        <v>42449</v>
      </c>
    </row>
    <row r="162" spans="1:7">
      <c r="A162" s="5" t="s">
        <v>218</v>
      </c>
      <c r="B162" s="5" t="s">
        <v>142</v>
      </c>
      <c r="C162" s="5" t="s">
        <v>458</v>
      </c>
      <c r="D162" s="8"/>
      <c r="E162" s="9" t="s">
        <v>613</v>
      </c>
      <c r="F162" s="1">
        <v>3477002808</v>
      </c>
      <c r="G162" s="35">
        <v>42449</v>
      </c>
    </row>
    <row r="163" spans="1:7">
      <c r="A163" s="5" t="s">
        <v>219</v>
      </c>
      <c r="B163" s="5" t="s">
        <v>61</v>
      </c>
      <c r="C163" s="5" t="s">
        <v>462</v>
      </c>
      <c r="D163" s="8">
        <v>160838404</v>
      </c>
      <c r="E163" s="1"/>
      <c r="F163" s="1"/>
      <c r="G163" s="35">
        <v>42449</v>
      </c>
    </row>
    <row r="164" spans="1:7">
      <c r="A164" s="5" t="s">
        <v>220</v>
      </c>
      <c r="B164" s="5" t="s">
        <v>129</v>
      </c>
      <c r="C164" s="5" t="s">
        <v>483</v>
      </c>
      <c r="D164" s="8">
        <v>7838536</v>
      </c>
      <c r="E164" s="9" t="s">
        <v>614</v>
      </c>
      <c r="F164" s="1">
        <v>3383608026</v>
      </c>
      <c r="G164" s="35">
        <v>42449</v>
      </c>
    </row>
    <row r="165" spans="1:7">
      <c r="A165" s="5" t="s">
        <v>220</v>
      </c>
      <c r="B165" s="5" t="s">
        <v>41</v>
      </c>
      <c r="C165" s="1" t="s">
        <v>462</v>
      </c>
      <c r="D165" s="8">
        <v>160866091</v>
      </c>
      <c r="E165" s="1"/>
      <c r="F165" s="1"/>
      <c r="G165" s="35">
        <v>42449</v>
      </c>
    </row>
    <row r="166" spans="1:7">
      <c r="A166" s="5" t="s">
        <v>221</v>
      </c>
      <c r="B166" s="5" t="s">
        <v>5</v>
      </c>
      <c r="C166" s="5" t="s">
        <v>458</v>
      </c>
      <c r="D166" s="8"/>
      <c r="E166" s="9" t="s">
        <v>615</v>
      </c>
      <c r="F166" s="1">
        <v>3207505640</v>
      </c>
      <c r="G166" s="35">
        <v>42449</v>
      </c>
    </row>
    <row r="167" spans="1:7">
      <c r="A167" s="1" t="s">
        <v>221</v>
      </c>
      <c r="B167" s="1" t="s">
        <v>222</v>
      </c>
      <c r="C167" s="1" t="s">
        <v>463</v>
      </c>
      <c r="D167" s="8"/>
      <c r="E167" s="9" t="s">
        <v>616</v>
      </c>
      <c r="F167" s="1">
        <v>3939811575</v>
      </c>
      <c r="G167" s="35">
        <v>42449</v>
      </c>
    </row>
    <row r="168" spans="1:7">
      <c r="A168" s="1" t="s">
        <v>223</v>
      </c>
      <c r="B168" s="1" t="s">
        <v>94</v>
      </c>
      <c r="C168" s="1" t="s">
        <v>464</v>
      </c>
      <c r="D168" s="8">
        <v>7860881</v>
      </c>
      <c r="E168" s="1"/>
      <c r="F168" s="1">
        <v>3396546448</v>
      </c>
      <c r="G168" s="35">
        <v>42449</v>
      </c>
    </row>
    <row r="169" spans="1:7">
      <c r="A169" s="1" t="s">
        <v>224</v>
      </c>
      <c r="B169" s="1" t="s">
        <v>58</v>
      </c>
      <c r="C169" s="1" t="s">
        <v>461</v>
      </c>
      <c r="D169" s="8"/>
      <c r="E169" s="1"/>
      <c r="F169" s="1"/>
      <c r="G169" s="35">
        <v>42449</v>
      </c>
    </row>
    <row r="170" spans="1:7">
      <c r="A170" s="5" t="s">
        <v>225</v>
      </c>
      <c r="B170" s="5" t="s">
        <v>129</v>
      </c>
      <c r="C170" s="5" t="s">
        <v>458</v>
      </c>
      <c r="D170" s="8"/>
      <c r="E170" s="9" t="s">
        <v>617</v>
      </c>
      <c r="F170" s="1">
        <v>3472974405</v>
      </c>
      <c r="G170" s="35">
        <v>42449</v>
      </c>
    </row>
    <row r="171" spans="1:7">
      <c r="A171" s="5" t="s">
        <v>226</v>
      </c>
      <c r="B171" s="5" t="s">
        <v>46</v>
      </c>
      <c r="C171" s="1" t="s">
        <v>477</v>
      </c>
      <c r="D171" s="8">
        <v>7837986</v>
      </c>
      <c r="E171" s="9" t="s">
        <v>618</v>
      </c>
      <c r="F171" s="1">
        <v>3356285623</v>
      </c>
      <c r="G171" s="35">
        <v>42449</v>
      </c>
    </row>
    <row r="172" spans="1:7">
      <c r="A172" s="1" t="s">
        <v>227</v>
      </c>
      <c r="B172" s="1" t="s">
        <v>94</v>
      </c>
      <c r="C172" s="1" t="s">
        <v>458</v>
      </c>
      <c r="D172" s="8"/>
      <c r="E172" s="1"/>
      <c r="F172" s="1"/>
      <c r="G172" s="35">
        <v>42449</v>
      </c>
    </row>
    <row r="173" spans="1:7">
      <c r="A173" s="1" t="s">
        <v>228</v>
      </c>
      <c r="B173" s="1" t="s">
        <v>58</v>
      </c>
      <c r="C173" s="1" t="s">
        <v>458</v>
      </c>
      <c r="D173" s="8"/>
      <c r="E173" s="1"/>
      <c r="F173" s="1"/>
      <c r="G173" s="35">
        <v>42449</v>
      </c>
    </row>
    <row r="174" spans="1:7">
      <c r="A174" s="1" t="s">
        <v>229</v>
      </c>
      <c r="B174" s="1" t="s">
        <v>25</v>
      </c>
      <c r="C174" s="1" t="s">
        <v>458</v>
      </c>
      <c r="D174" s="8"/>
      <c r="E174" s="9" t="s">
        <v>619</v>
      </c>
      <c r="F174" s="1">
        <v>3480673292</v>
      </c>
      <c r="G174" s="35">
        <v>42449</v>
      </c>
    </row>
    <row r="175" spans="1:7">
      <c r="A175" s="1" t="s">
        <v>230</v>
      </c>
      <c r="B175" s="1" t="s">
        <v>231</v>
      </c>
      <c r="C175" s="1" t="s">
        <v>458</v>
      </c>
      <c r="D175" s="8"/>
      <c r="E175" s="9" t="s">
        <v>620</v>
      </c>
      <c r="F175" s="1">
        <v>3280522091</v>
      </c>
      <c r="G175" s="35">
        <v>42449</v>
      </c>
    </row>
    <row r="176" spans="1:7">
      <c r="A176" s="1" t="s">
        <v>232</v>
      </c>
      <c r="B176" s="1" t="s">
        <v>138</v>
      </c>
      <c r="C176" s="1" t="s">
        <v>457</v>
      </c>
      <c r="D176" s="8">
        <v>161018224</v>
      </c>
      <c r="E176" s="9" t="s">
        <v>621</v>
      </c>
      <c r="F176" s="1"/>
      <c r="G176" s="35">
        <v>42449</v>
      </c>
    </row>
    <row r="177" spans="1:7">
      <c r="A177" s="1" t="s">
        <v>233</v>
      </c>
      <c r="B177" s="1" t="s">
        <v>180</v>
      </c>
      <c r="C177" s="1" t="s">
        <v>471</v>
      </c>
      <c r="D177" s="8"/>
      <c r="E177" s="1"/>
      <c r="F177" s="1">
        <v>3394104463</v>
      </c>
      <c r="G177" s="35">
        <v>42449</v>
      </c>
    </row>
    <row r="178" spans="1:7">
      <c r="A178" s="5" t="s">
        <v>234</v>
      </c>
      <c r="B178" s="5" t="s">
        <v>235</v>
      </c>
      <c r="C178" s="5" t="s">
        <v>458</v>
      </c>
      <c r="D178" s="8"/>
      <c r="E178" s="9" t="s">
        <v>622</v>
      </c>
      <c r="F178" s="1">
        <v>3663589235</v>
      </c>
      <c r="G178" s="35">
        <v>42449</v>
      </c>
    </row>
    <row r="179" spans="1:7">
      <c r="A179" s="1" t="s">
        <v>236</v>
      </c>
      <c r="B179" s="1" t="s">
        <v>42</v>
      </c>
      <c r="C179" s="1" t="s">
        <v>464</v>
      </c>
      <c r="D179" s="8">
        <v>7835403</v>
      </c>
      <c r="E179" s="9" t="s">
        <v>623</v>
      </c>
      <c r="F179" s="1">
        <v>3663599556</v>
      </c>
      <c r="G179" s="35">
        <v>42449</v>
      </c>
    </row>
    <row r="180" spans="1:7">
      <c r="A180" s="5" t="s">
        <v>237</v>
      </c>
      <c r="B180" s="5" t="s">
        <v>238</v>
      </c>
      <c r="C180" s="1" t="s">
        <v>462</v>
      </c>
      <c r="D180" s="8">
        <v>160968585</v>
      </c>
      <c r="E180" s="1"/>
      <c r="F180" s="1"/>
      <c r="G180" s="35">
        <v>42449</v>
      </c>
    </row>
    <row r="181" spans="1:7">
      <c r="A181" s="1" t="s">
        <v>239</v>
      </c>
      <c r="B181" s="1" t="s">
        <v>23</v>
      </c>
      <c r="C181" s="1" t="s">
        <v>460</v>
      </c>
      <c r="D181" s="8"/>
      <c r="E181" s="9" t="s">
        <v>624</v>
      </c>
      <c r="F181" s="1">
        <v>3382719865</v>
      </c>
      <c r="G181" s="35">
        <v>42449</v>
      </c>
    </row>
    <row r="182" spans="1:7">
      <c r="A182" s="1" t="s">
        <v>240</v>
      </c>
      <c r="B182" s="1" t="s">
        <v>61</v>
      </c>
      <c r="C182" s="1" t="s">
        <v>458</v>
      </c>
      <c r="D182" s="8"/>
      <c r="E182" s="1"/>
      <c r="F182" s="1"/>
      <c r="G182" s="35">
        <v>42449</v>
      </c>
    </row>
    <row r="183" spans="1:7">
      <c r="A183" s="1" t="s">
        <v>241</v>
      </c>
      <c r="B183" s="1" t="s">
        <v>138</v>
      </c>
      <c r="C183" s="1" t="s">
        <v>457</v>
      </c>
      <c r="D183" s="8" t="s">
        <v>625</v>
      </c>
      <c r="E183" s="1"/>
      <c r="F183" s="1">
        <v>3287555497</v>
      </c>
      <c r="G183" s="35">
        <v>42449</v>
      </c>
    </row>
    <row r="184" spans="1:7">
      <c r="A184" s="1" t="s">
        <v>242</v>
      </c>
      <c r="B184" s="1" t="s">
        <v>21</v>
      </c>
      <c r="C184" s="1" t="s">
        <v>458</v>
      </c>
      <c r="D184" s="8"/>
      <c r="E184" s="1"/>
      <c r="F184" s="1"/>
      <c r="G184" s="35">
        <v>42449</v>
      </c>
    </row>
    <row r="185" spans="1:7">
      <c r="A185" s="1" t="s">
        <v>242</v>
      </c>
      <c r="B185" s="1" t="s">
        <v>58</v>
      </c>
      <c r="C185" s="1" t="s">
        <v>458</v>
      </c>
      <c r="D185" s="8"/>
      <c r="E185" s="9" t="s">
        <v>626</v>
      </c>
      <c r="F185" s="1">
        <v>3480012508</v>
      </c>
      <c r="G185" s="35">
        <v>42449</v>
      </c>
    </row>
    <row r="186" spans="1:7">
      <c r="A186" s="1" t="s">
        <v>243</v>
      </c>
      <c r="B186" s="1" t="s">
        <v>244</v>
      </c>
      <c r="C186" s="1" t="s">
        <v>463</v>
      </c>
      <c r="D186" s="8">
        <v>160991823</v>
      </c>
      <c r="E186" s="9" t="s">
        <v>627</v>
      </c>
      <c r="F186" s="1">
        <v>3484938514</v>
      </c>
      <c r="G186" s="35">
        <v>42449</v>
      </c>
    </row>
    <row r="187" spans="1:7">
      <c r="A187" s="1" t="s">
        <v>245</v>
      </c>
      <c r="B187" s="1" t="s">
        <v>157</v>
      </c>
      <c r="C187" s="1" t="s">
        <v>457</v>
      </c>
      <c r="D187" s="8" t="s">
        <v>628</v>
      </c>
      <c r="E187" s="1"/>
      <c r="F187" s="1">
        <v>3479612402</v>
      </c>
      <c r="G187" s="35">
        <v>42449</v>
      </c>
    </row>
    <row r="188" spans="1:7">
      <c r="A188" s="1" t="s">
        <v>245</v>
      </c>
      <c r="B188" s="1" t="s">
        <v>58</v>
      </c>
      <c r="C188" s="1" t="s">
        <v>458</v>
      </c>
      <c r="D188" s="8"/>
      <c r="E188" s="9" t="s">
        <v>629</v>
      </c>
      <c r="F188" s="1">
        <v>3484779543</v>
      </c>
      <c r="G188" s="35">
        <v>42449</v>
      </c>
    </row>
    <row r="189" spans="1:7">
      <c r="A189" s="1" t="s">
        <v>246</v>
      </c>
      <c r="B189" s="1" t="s">
        <v>247</v>
      </c>
      <c r="C189" s="1" t="s">
        <v>488</v>
      </c>
      <c r="D189" s="8">
        <v>7838829</v>
      </c>
      <c r="E189" s="1"/>
      <c r="F189" s="1"/>
      <c r="G189" s="35">
        <v>42449</v>
      </c>
    </row>
    <row r="190" spans="1:7">
      <c r="A190" s="1" t="s">
        <v>246</v>
      </c>
      <c r="B190" s="1" t="s">
        <v>248</v>
      </c>
      <c r="C190" s="1" t="s">
        <v>457</v>
      </c>
      <c r="D190" s="8" t="s">
        <v>630</v>
      </c>
      <c r="E190" s="1"/>
      <c r="F190" s="1"/>
      <c r="G190" s="35">
        <v>42449</v>
      </c>
    </row>
    <row r="191" spans="1:7">
      <c r="A191" s="1" t="s">
        <v>249</v>
      </c>
      <c r="B191" s="1" t="s">
        <v>250</v>
      </c>
      <c r="C191" s="1" t="s">
        <v>464</v>
      </c>
      <c r="D191" s="8">
        <v>7835531</v>
      </c>
      <c r="E191" s="9" t="s">
        <v>631</v>
      </c>
      <c r="F191" s="1">
        <v>3484221181</v>
      </c>
      <c r="G191" s="35">
        <v>42449</v>
      </c>
    </row>
    <row r="192" spans="1:7">
      <c r="A192" s="5" t="s">
        <v>251</v>
      </c>
      <c r="B192" s="5" t="s">
        <v>252</v>
      </c>
      <c r="C192" s="1" t="s">
        <v>459</v>
      </c>
      <c r="D192" s="8" t="s">
        <v>632</v>
      </c>
      <c r="E192" s="1"/>
      <c r="F192" s="1">
        <v>3471752972</v>
      </c>
      <c r="G192" s="35">
        <v>42449</v>
      </c>
    </row>
    <row r="193" spans="1:7">
      <c r="A193" s="1" t="s">
        <v>253</v>
      </c>
      <c r="B193" s="1" t="s">
        <v>81</v>
      </c>
      <c r="C193" s="1" t="s">
        <v>463</v>
      </c>
      <c r="D193" s="8">
        <v>161105079</v>
      </c>
      <c r="E193" s="1"/>
      <c r="F193" s="1"/>
      <c r="G193" s="35">
        <v>42449</v>
      </c>
    </row>
    <row r="194" spans="1:7">
      <c r="A194" s="1" t="s">
        <v>254</v>
      </c>
      <c r="B194" s="1" t="s">
        <v>255</v>
      </c>
      <c r="C194" s="1" t="s">
        <v>458</v>
      </c>
      <c r="D194" s="8"/>
      <c r="E194" s="9" t="s">
        <v>633</v>
      </c>
      <c r="F194" s="1">
        <v>3483397644</v>
      </c>
      <c r="G194" s="35">
        <v>42449</v>
      </c>
    </row>
    <row r="195" spans="1:7">
      <c r="A195" s="1" t="s">
        <v>256</v>
      </c>
      <c r="B195" s="1" t="s">
        <v>44</v>
      </c>
      <c r="C195" s="1" t="s">
        <v>489</v>
      </c>
      <c r="D195" s="8"/>
      <c r="E195" s="9" t="s">
        <v>634</v>
      </c>
      <c r="F195" s="1">
        <v>3319873189</v>
      </c>
      <c r="G195" s="35">
        <v>42449</v>
      </c>
    </row>
    <row r="196" spans="1:7">
      <c r="A196" s="1" t="s">
        <v>257</v>
      </c>
      <c r="B196" s="1" t="s">
        <v>244</v>
      </c>
      <c r="C196" s="1" t="s">
        <v>463</v>
      </c>
      <c r="D196" s="8">
        <v>161092463</v>
      </c>
      <c r="E196" s="1"/>
      <c r="F196" s="1"/>
      <c r="G196" s="35">
        <v>42449</v>
      </c>
    </row>
    <row r="197" spans="1:7">
      <c r="A197" s="5" t="s">
        <v>258</v>
      </c>
      <c r="B197" s="5" t="s">
        <v>83</v>
      </c>
      <c r="C197" s="5" t="s">
        <v>458</v>
      </c>
      <c r="D197" s="8"/>
      <c r="E197" s="9" t="s">
        <v>635</v>
      </c>
      <c r="F197" s="1">
        <v>3428005721</v>
      </c>
      <c r="G197" s="35">
        <v>42449</v>
      </c>
    </row>
    <row r="198" spans="1:7">
      <c r="A198" s="1" t="s">
        <v>259</v>
      </c>
      <c r="B198" s="1" t="s">
        <v>65</v>
      </c>
      <c r="C198" s="1" t="s">
        <v>462</v>
      </c>
      <c r="D198" s="8">
        <v>160838403</v>
      </c>
      <c r="E198" s="1"/>
      <c r="F198" s="1"/>
      <c r="G198" s="35">
        <v>42449</v>
      </c>
    </row>
    <row r="199" spans="1:7">
      <c r="A199" s="1"/>
      <c r="B199" s="1"/>
      <c r="C199" s="1"/>
      <c r="D199" s="8"/>
      <c r="E199" s="1"/>
      <c r="F199" s="1"/>
    </row>
    <row r="200" spans="1:7">
      <c r="A200" s="1"/>
      <c r="B200" s="1"/>
      <c r="C200" s="1"/>
      <c r="D200" s="8"/>
      <c r="E200" s="1"/>
      <c r="F200" s="1"/>
    </row>
  </sheetData>
  <hyperlinks>
    <hyperlink ref="E58" r:id="rId1"/>
    <hyperlink ref="E146" r:id="rId2"/>
    <hyperlink ref="E125" r:id="rId3"/>
    <hyperlink ref="E33" r:id="rId4"/>
    <hyperlink ref="E191" r:id="rId5"/>
    <hyperlink ref="E96" r:id="rId6"/>
    <hyperlink ref="E99" r:id="rId7"/>
    <hyperlink ref="E128" r:id="rId8"/>
    <hyperlink ref="E46" r:id="rId9"/>
    <hyperlink ref="E18" r:id="rId10"/>
    <hyperlink ref="E145" r:id="rId11"/>
    <hyperlink ref="E129" r:id="rId12"/>
    <hyperlink ref="E69" r:id="rId13"/>
    <hyperlink ref="E104" r:id="rId14"/>
    <hyperlink ref="E162" r:id="rId15"/>
    <hyperlink ref="E30" r:id="rId16"/>
    <hyperlink ref="E87" r:id="rId17"/>
    <hyperlink ref="E47" r:id="rId18"/>
    <hyperlink ref="E105" r:id="rId19"/>
    <hyperlink ref="E170" r:id="rId20"/>
    <hyperlink ref="E53" r:id="rId21"/>
    <hyperlink ref="E166" r:id="rId22"/>
    <hyperlink ref="E197" r:id="rId23"/>
    <hyperlink ref="E164" r:id="rId24"/>
    <hyperlink ref="E178" r:id="rId25"/>
    <hyperlink ref="E45" r:id="rId26"/>
    <hyperlink ref="E103" r:id="rId27"/>
    <hyperlink ref="E171" r:id="rId28"/>
    <hyperlink ref="E123" r:id="rId29"/>
    <hyperlink ref="E126" r:id="rId30"/>
    <hyperlink ref="E153" r:id="rId31"/>
    <hyperlink ref="E11" r:id="rId32"/>
    <hyperlink ref="E113" r:id="rId33"/>
    <hyperlink ref="E93" r:id="rId34"/>
    <hyperlink ref="E133" r:id="rId35"/>
    <hyperlink ref="E10" r:id="rId36"/>
    <hyperlink ref="E160" r:id="rId37"/>
    <hyperlink ref="E95" r:id="rId38"/>
    <hyperlink ref="E49" r:id="rId39"/>
    <hyperlink ref="E154" r:id="rId40"/>
    <hyperlink ref="E14" r:id="rId41"/>
    <hyperlink ref="E60" r:id="rId42"/>
    <hyperlink ref="E174" r:id="rId43"/>
    <hyperlink ref="E186" r:id="rId44"/>
    <hyperlink ref="E28" r:id="rId45"/>
    <hyperlink ref="E22" r:id="rId46"/>
    <hyperlink ref="E27" r:id="rId47"/>
    <hyperlink ref="E78" r:id="rId48"/>
    <hyperlink ref="E117" r:id="rId49"/>
    <hyperlink ref="E13" r:id="rId50"/>
    <hyperlink ref="E3" r:id="rId51"/>
    <hyperlink ref="E135" r:id="rId52"/>
    <hyperlink ref="E139" r:id="rId53"/>
    <hyperlink ref="E149" r:id="rId54"/>
    <hyperlink ref="E176" r:id="rId55"/>
    <hyperlink ref="E17" r:id="rId56"/>
    <hyperlink ref="E77" r:id="rId57"/>
    <hyperlink ref="E80" r:id="rId58"/>
    <hyperlink ref="E81" r:id="rId59"/>
    <hyperlink ref="E88" r:id="rId60"/>
    <hyperlink ref="E134" r:id="rId61"/>
    <hyperlink ref="E142" r:id="rId62"/>
    <hyperlink ref="E156" r:id="rId63"/>
    <hyperlink ref="E36" r:id="rId64"/>
    <hyperlink ref="E131" r:id="rId65"/>
    <hyperlink ref="E50" r:id="rId66"/>
    <hyperlink ref="E43" r:id="rId67"/>
    <hyperlink ref="E155" r:id="rId68"/>
    <hyperlink ref="E82" r:id="rId69"/>
    <hyperlink ref="E112" r:id="rId70"/>
    <hyperlink ref="E132" r:id="rId71"/>
    <hyperlink ref="E21" r:id="rId72"/>
    <hyperlink ref="E19" r:id="rId73"/>
    <hyperlink ref="E108" r:id="rId74"/>
    <hyperlink ref="E24" r:id="rId75"/>
    <hyperlink ref="E91" r:id="rId76"/>
    <hyperlink ref="E71" r:id="rId77"/>
    <hyperlink ref="E116" r:id="rId78"/>
    <hyperlink ref="E12" r:id="rId79"/>
    <hyperlink ref="E195" r:id="rId80"/>
    <hyperlink ref="E121" r:id="rId81"/>
    <hyperlink ref="E122" r:id="rId82"/>
    <hyperlink ref="E161" r:id="rId83"/>
    <hyperlink ref="E185" r:id="rId84"/>
    <hyperlink ref="E158" r:id="rId85"/>
    <hyperlink ref="E52" r:id="rId86"/>
    <hyperlink ref="E72" r:id="rId87"/>
    <hyperlink ref="E56" r:id="rId88"/>
    <hyperlink ref="E6" r:id="rId89"/>
    <hyperlink ref="E127" r:id="rId90"/>
    <hyperlink ref="E97" r:id="rId91"/>
    <hyperlink ref="E59" r:id="rId92"/>
    <hyperlink ref="E74" r:id="rId93"/>
    <hyperlink ref="E85" r:id="rId94"/>
    <hyperlink ref="E141" r:id="rId95"/>
    <hyperlink ref="E64" r:id="rId96"/>
    <hyperlink ref="E167" r:id="rId97"/>
    <hyperlink ref="E76" r:id="rId98"/>
    <hyperlink ref="E119" r:id="rId99"/>
    <hyperlink ref="E7" r:id="rId100"/>
    <hyperlink ref="E57" r:id="rId101"/>
    <hyperlink ref="E37" r:id="rId102"/>
    <hyperlink ref="E26" r:id="rId103"/>
    <hyperlink ref="E194" r:id="rId104"/>
    <hyperlink ref="E35" r:id="rId105"/>
    <hyperlink ref="E118" r:id="rId106"/>
    <hyperlink ref="E25" r:id="rId107"/>
    <hyperlink ref="E175" r:id="rId108"/>
    <hyperlink ref="E68" r:id="rId109"/>
    <hyperlink ref="E179" r:id="rId110"/>
    <hyperlink ref="E34" r:id="rId111"/>
    <hyperlink ref="E83" r:id="rId112"/>
    <hyperlink ref="E137" r:id="rId113"/>
    <hyperlink ref="E84" r:id="rId114"/>
    <hyperlink ref="E42" r:id="rId115"/>
    <hyperlink ref="E20" r:id="rId116"/>
    <hyperlink ref="E181" r:id="rId117"/>
    <hyperlink ref="E67" r:id="rId118"/>
    <hyperlink ref="E41" r:id="rId119"/>
    <hyperlink ref="E188" r:id="rId120"/>
    <hyperlink ref="E4" r:id="rId121"/>
    <hyperlink ref="E5" r:id="rId122"/>
    <hyperlink ref="E54" r:id="rId123"/>
    <hyperlink ref="E98" r:id="rId124"/>
    <hyperlink ref="E157" r:id="rId125"/>
    <hyperlink ref="E90" r:id="rId12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83"/>
  <sheetViews>
    <sheetView topLeftCell="A148" workbookViewId="0">
      <selection activeCell="B2" sqref="B2"/>
    </sheetView>
  </sheetViews>
  <sheetFormatPr defaultRowHeight="15"/>
  <cols>
    <col min="1" max="3" width="27.5703125" customWidth="1"/>
    <col min="4" max="4" width="22" bestFit="1" customWidth="1"/>
    <col min="5" max="5" width="15.7109375" style="20" bestFit="1" customWidth="1"/>
    <col min="6" max="6" width="28.5703125" bestFit="1" customWidth="1"/>
    <col min="7" max="7" width="11" bestFit="1" customWidth="1"/>
    <col min="8" max="8" width="16.7109375" bestFit="1" customWidth="1"/>
  </cols>
  <sheetData>
    <row r="1" spans="1:9">
      <c r="A1" s="7" t="s">
        <v>643</v>
      </c>
      <c r="B1" s="7" t="s">
        <v>643</v>
      </c>
      <c r="C1" s="7" t="s">
        <v>644</v>
      </c>
      <c r="D1" s="7" t="s">
        <v>645</v>
      </c>
      <c r="E1" s="6" t="s">
        <v>490</v>
      </c>
      <c r="F1" s="7" t="s">
        <v>491</v>
      </c>
      <c r="G1" s="7" t="s">
        <v>492</v>
      </c>
    </row>
    <row r="2" spans="1:9">
      <c r="A2" s="1" t="s">
        <v>663</v>
      </c>
      <c r="B2" s="1" t="str">
        <f>MID($A2,1,FIND(" ",$A2,1)-1)</f>
        <v>allegrucci</v>
      </c>
      <c r="C2" s="1" t="str">
        <f>MID($A2,FIND(" ",$A2,1)+1,LEN($A2))</f>
        <v>andrea</v>
      </c>
      <c r="D2" s="1" t="s">
        <v>646</v>
      </c>
      <c r="E2" s="8"/>
      <c r="F2" s="9"/>
      <c r="G2" s="1"/>
      <c r="H2" t="e">
        <f>VLOOKUP(A2,Società!#REF!,2,0)</f>
        <v>#REF!</v>
      </c>
      <c r="I2">
        <v>1</v>
      </c>
    </row>
    <row r="3" spans="1:9">
      <c r="A3" s="1" t="s">
        <v>664</v>
      </c>
      <c r="B3" s="1" t="str">
        <f t="shared" ref="B3:B66" si="0">MID($A3,1,FIND(" ",$A3,1)-1)</f>
        <v>amadei</v>
      </c>
      <c r="C3" s="1" t="str">
        <f t="shared" ref="C3:C66" si="1">MID($A3,FIND(" ",$A3,1)+1,LEN($A3))</f>
        <v>claudio</v>
      </c>
      <c r="D3" s="1" t="s">
        <v>472</v>
      </c>
      <c r="E3" s="8"/>
      <c r="F3" s="9"/>
      <c r="G3" s="1"/>
      <c r="H3" t="e">
        <f>VLOOKUP(A3,Società!#REF!,2,0)</f>
        <v>#REF!</v>
      </c>
      <c r="I3">
        <v>1</v>
      </c>
    </row>
    <row r="4" spans="1:9">
      <c r="A4" s="1" t="s">
        <v>266</v>
      </c>
      <c r="B4" s="1" t="str">
        <f t="shared" si="0"/>
        <v>amadori</v>
      </c>
      <c r="C4" s="1" t="str">
        <f t="shared" si="1"/>
        <v>raul</v>
      </c>
      <c r="D4" s="1" t="s">
        <v>461</v>
      </c>
      <c r="E4" s="8">
        <v>161018487</v>
      </c>
      <c r="F4" s="1"/>
      <c r="G4" s="1"/>
      <c r="H4" t="e">
        <f>VLOOKUP(A4,Società!#REF!,2,0)</f>
        <v>#REF!</v>
      </c>
      <c r="I4">
        <v>1</v>
      </c>
    </row>
    <row r="5" spans="1:9">
      <c r="A5" s="1" t="s">
        <v>665</v>
      </c>
      <c r="B5" s="1" t="str">
        <f t="shared" si="0"/>
        <v>amadori</v>
      </c>
      <c r="C5" s="1" t="str">
        <f t="shared" si="1"/>
        <v>michele</v>
      </c>
      <c r="D5" s="1" t="s">
        <v>472</v>
      </c>
      <c r="E5" s="8"/>
      <c r="F5" s="9"/>
      <c r="G5" s="1"/>
      <c r="H5" t="e">
        <f>VLOOKUP(A5,Società!#REF!,2,0)</f>
        <v>#REF!</v>
      </c>
      <c r="I5">
        <v>1</v>
      </c>
    </row>
    <row r="6" spans="1:9">
      <c r="A6" s="5" t="s">
        <v>267</v>
      </c>
      <c r="B6" s="1" t="str">
        <f t="shared" si="0"/>
        <v>andreatini</v>
      </c>
      <c r="C6" s="1" t="str">
        <f t="shared" si="1"/>
        <v>giancarlo</v>
      </c>
      <c r="D6" s="5" t="s">
        <v>462</v>
      </c>
      <c r="E6" s="8">
        <v>160866096</v>
      </c>
      <c r="F6" s="1"/>
      <c r="G6" s="1"/>
      <c r="H6" t="e">
        <f>VLOOKUP(A6,Società!#REF!,2,0)</f>
        <v>#REF!</v>
      </c>
      <c r="I6">
        <v>1</v>
      </c>
    </row>
    <row r="7" spans="1:9">
      <c r="A7" s="22" t="s">
        <v>270</v>
      </c>
      <c r="B7" s="1" t="str">
        <f t="shared" si="0"/>
        <v>antonelli</v>
      </c>
      <c r="C7" s="1" t="str">
        <f t="shared" si="1"/>
        <v>francesco</v>
      </c>
      <c r="D7" s="22" t="s">
        <v>458</v>
      </c>
      <c r="E7" s="23"/>
      <c r="F7" s="24" t="s">
        <v>501</v>
      </c>
      <c r="G7" s="22">
        <v>3292283541</v>
      </c>
      <c r="H7" t="e">
        <f>VLOOKUP(A7,Società!#REF!,2,0)</f>
        <v>#REF!</v>
      </c>
      <c r="I7">
        <v>1</v>
      </c>
    </row>
    <row r="8" spans="1:9">
      <c r="A8" s="22" t="s">
        <v>666</v>
      </c>
      <c r="B8" s="1" t="str">
        <f t="shared" si="0"/>
        <v>badioli</v>
      </c>
      <c r="C8" s="1" t="str">
        <f t="shared" si="1"/>
        <v>giacomo</v>
      </c>
      <c r="D8" s="22" t="s">
        <v>458</v>
      </c>
      <c r="E8" s="23"/>
      <c r="F8" s="22"/>
      <c r="G8" s="22"/>
      <c r="H8" t="e">
        <f>VLOOKUP(A8,Società!#REF!,2,0)</f>
        <v>#REF!</v>
      </c>
      <c r="I8">
        <v>1</v>
      </c>
    </row>
    <row r="9" spans="1:9">
      <c r="A9" s="22" t="s">
        <v>667</v>
      </c>
      <c r="B9" s="1" t="str">
        <f t="shared" si="0"/>
        <v>baldassari</v>
      </c>
      <c r="C9" s="1" t="str">
        <f t="shared" si="1"/>
        <v>nico</v>
      </c>
      <c r="D9" s="22" t="s">
        <v>458</v>
      </c>
      <c r="E9" s="23"/>
      <c r="F9" s="24"/>
      <c r="G9" s="22"/>
      <c r="H9" t="e">
        <f>VLOOKUP(A9,Società!#REF!,2,0)</f>
        <v>#REF!</v>
      </c>
      <c r="I9">
        <v>1</v>
      </c>
    </row>
    <row r="10" spans="1:9">
      <c r="A10" s="1" t="s">
        <v>668</v>
      </c>
      <c r="B10" s="1" t="str">
        <f t="shared" si="0"/>
        <v>bassotti</v>
      </c>
      <c r="C10" s="1" t="str">
        <f t="shared" si="1"/>
        <v>enrico</v>
      </c>
      <c r="D10" s="1" t="s">
        <v>647</v>
      </c>
      <c r="E10" s="8"/>
      <c r="F10" s="9"/>
      <c r="G10" s="1"/>
      <c r="H10" t="e">
        <f>VLOOKUP(A10,Società!#REF!,2,0)</f>
        <v>#REF!</v>
      </c>
      <c r="I10">
        <v>1</v>
      </c>
    </row>
    <row r="11" spans="1:9">
      <c r="A11" s="1" t="s">
        <v>371</v>
      </c>
      <c r="B11" s="1" t="str">
        <f t="shared" si="0"/>
        <v>bastianelli</v>
      </c>
      <c r="C11" s="1" t="str">
        <f t="shared" si="1"/>
        <v>luca</v>
      </c>
      <c r="D11" s="1" t="s">
        <v>463</v>
      </c>
      <c r="E11" s="8">
        <v>161003565</v>
      </c>
      <c r="F11" s="9" t="s">
        <v>508</v>
      </c>
      <c r="G11" s="1">
        <v>3480448117</v>
      </c>
      <c r="H11" t="e">
        <f>VLOOKUP(A11,Società!#REF!,2,0)</f>
        <v>#REF!</v>
      </c>
      <c r="I11">
        <v>1</v>
      </c>
    </row>
    <row r="12" spans="1:9">
      <c r="A12" s="1" t="s">
        <v>669</v>
      </c>
      <c r="B12" s="1" t="str">
        <f t="shared" si="0"/>
        <v>battaglia</v>
      </c>
      <c r="C12" s="1" t="str">
        <f t="shared" si="1"/>
        <v>giuseppe</v>
      </c>
      <c r="D12" s="1" t="s">
        <v>648</v>
      </c>
      <c r="E12" s="8" t="s">
        <v>649</v>
      </c>
      <c r="F12" s="1"/>
      <c r="G12" s="1"/>
      <c r="H12" t="e">
        <f>VLOOKUP(A12,Società!#REF!,2,0)</f>
        <v>#REF!</v>
      </c>
      <c r="I12">
        <v>1</v>
      </c>
    </row>
    <row r="13" spans="1:9">
      <c r="A13" s="1" t="s">
        <v>448</v>
      </c>
      <c r="B13" s="1" t="str">
        <f t="shared" si="0"/>
        <v>bellucci</v>
      </c>
      <c r="C13" s="1" t="str">
        <f t="shared" si="1"/>
        <v>stefano</v>
      </c>
      <c r="D13" s="1" t="s">
        <v>467</v>
      </c>
      <c r="E13" s="8"/>
      <c r="F13" s="9" t="s">
        <v>512</v>
      </c>
      <c r="G13" s="1"/>
      <c r="H13" t="e">
        <f>VLOOKUP(A13,Società!#REF!,2,0)</f>
        <v>#REF!</v>
      </c>
      <c r="I13">
        <v>1</v>
      </c>
    </row>
    <row r="14" spans="1:9">
      <c r="A14" s="22" t="s">
        <v>670</v>
      </c>
      <c r="B14" s="1" t="str">
        <f t="shared" si="0"/>
        <v>benelli</v>
      </c>
      <c r="C14" s="1" t="str">
        <f t="shared" si="1"/>
        <v>francesco</v>
      </c>
      <c r="D14" s="22" t="s">
        <v>458</v>
      </c>
      <c r="E14" s="23"/>
      <c r="F14" s="22"/>
      <c r="G14" s="22"/>
      <c r="H14" t="e">
        <f>VLOOKUP(A14,Società!#REF!,2,0)</f>
        <v>#REF!</v>
      </c>
      <c r="I14">
        <v>1</v>
      </c>
    </row>
    <row r="15" spans="1:9">
      <c r="A15" s="1" t="s">
        <v>671</v>
      </c>
      <c r="B15" s="1" t="str">
        <f t="shared" si="0"/>
        <v>berardi</v>
      </c>
      <c r="C15" s="1" t="str">
        <f t="shared" si="1"/>
        <v>vittorio</v>
      </c>
      <c r="D15" s="1" t="s">
        <v>464</v>
      </c>
      <c r="E15" s="8">
        <v>7860872</v>
      </c>
      <c r="F15" s="1"/>
      <c r="G15" s="1"/>
      <c r="H15" t="e">
        <f>VLOOKUP(A15,Società!#REF!,2,0)</f>
        <v>#REF!</v>
      </c>
      <c r="I15">
        <v>1</v>
      </c>
    </row>
    <row r="16" spans="1:9">
      <c r="A16" s="1" t="s">
        <v>672</v>
      </c>
      <c r="B16" s="1" t="str">
        <f t="shared" si="0"/>
        <v>berardinelli</v>
      </c>
      <c r="C16" s="1" t="str">
        <f t="shared" si="1"/>
        <v>lorenzo</v>
      </c>
      <c r="D16" s="1" t="s">
        <v>650</v>
      </c>
      <c r="E16" s="8"/>
      <c r="F16" s="1"/>
      <c r="G16" s="1"/>
      <c r="H16" t="e">
        <f>VLOOKUP(A16,Società!#REF!,2,0)</f>
        <v>#REF!</v>
      </c>
      <c r="I16">
        <v>1</v>
      </c>
    </row>
    <row r="17" spans="1:9">
      <c r="A17" s="5" t="s">
        <v>673</v>
      </c>
      <c r="B17" s="1" t="str">
        <f t="shared" si="0"/>
        <v>bertozzi</v>
      </c>
      <c r="C17" s="1" t="str">
        <f t="shared" si="1"/>
        <v>stefano</v>
      </c>
      <c r="D17" s="1" t="s">
        <v>464</v>
      </c>
      <c r="E17" s="8">
        <v>7835374</v>
      </c>
      <c r="F17" s="9"/>
      <c r="G17" s="1"/>
      <c r="H17" t="e">
        <f>VLOOKUP(A17,Società!#REF!,2,0)</f>
        <v>#REF!</v>
      </c>
      <c r="I17">
        <v>1</v>
      </c>
    </row>
    <row r="18" spans="1:9">
      <c r="A18" s="22" t="s">
        <v>674</v>
      </c>
      <c r="B18" s="1" t="str">
        <f t="shared" si="0"/>
        <v>bianchi</v>
      </c>
      <c r="C18" s="1" t="str">
        <f t="shared" si="1"/>
        <v>mirko</v>
      </c>
      <c r="D18" s="22" t="s">
        <v>458</v>
      </c>
      <c r="E18" s="23"/>
      <c r="F18" s="24"/>
      <c r="G18" s="22"/>
      <c r="H18" t="e">
        <f>VLOOKUP(A18,Società!#REF!,2,0)</f>
        <v>#REF!</v>
      </c>
      <c r="I18">
        <v>1</v>
      </c>
    </row>
    <row r="19" spans="1:9">
      <c r="A19" s="22" t="s">
        <v>675</v>
      </c>
      <c r="B19" s="1" t="str">
        <f t="shared" si="0"/>
        <v>bianchini</v>
      </c>
      <c r="C19" s="1" t="str">
        <f t="shared" si="1"/>
        <v>luca</v>
      </c>
      <c r="D19" s="22" t="s">
        <v>458</v>
      </c>
      <c r="E19" s="23"/>
      <c r="F19" s="24"/>
      <c r="G19" s="22"/>
      <c r="H19" t="e">
        <f>VLOOKUP(A19,Società!#REF!,2,0)</f>
        <v>#REF!</v>
      </c>
      <c r="I19">
        <v>1</v>
      </c>
    </row>
    <row r="20" spans="1:9">
      <c r="A20" s="22" t="s">
        <v>676</v>
      </c>
      <c r="B20" s="1" t="str">
        <f t="shared" si="0"/>
        <v>bianchini</v>
      </c>
      <c r="C20" s="1" t="str">
        <f t="shared" si="1"/>
        <v>matteo</v>
      </c>
      <c r="D20" s="22" t="s">
        <v>458</v>
      </c>
      <c r="E20" s="23"/>
      <c r="F20" s="24"/>
      <c r="G20" s="22"/>
      <c r="H20" t="e">
        <f>VLOOKUP(A20,Società!#REF!,2,0)</f>
        <v>#REF!</v>
      </c>
      <c r="I20">
        <v>1</v>
      </c>
    </row>
    <row r="21" spans="1:9">
      <c r="A21" s="1" t="s">
        <v>677</v>
      </c>
      <c r="B21" s="1" t="str">
        <f t="shared" si="0"/>
        <v>bilancioni</v>
      </c>
      <c r="C21" s="1" t="str">
        <f t="shared" si="1"/>
        <v>mirko</v>
      </c>
      <c r="D21" s="1" t="s">
        <v>651</v>
      </c>
      <c r="E21" s="8"/>
      <c r="F21" s="9"/>
      <c r="G21" s="1"/>
      <c r="H21" t="e">
        <f>VLOOKUP(A21,Società!#REF!,2,0)</f>
        <v>#REF!</v>
      </c>
      <c r="I21">
        <v>1</v>
      </c>
    </row>
    <row r="22" spans="1:9">
      <c r="A22" s="1" t="s">
        <v>678</v>
      </c>
      <c r="B22" s="1" t="str">
        <f t="shared" si="0"/>
        <v>bilotta</v>
      </c>
      <c r="C22" s="1" t="str">
        <f t="shared" si="1"/>
        <v>massimo</v>
      </c>
      <c r="D22" s="1" t="s">
        <v>646</v>
      </c>
      <c r="E22" s="8"/>
      <c r="F22" s="1"/>
      <c r="G22" s="1"/>
      <c r="H22" t="e">
        <f>VLOOKUP(A22,Società!#REF!,2,0)</f>
        <v>#REF!</v>
      </c>
      <c r="I22">
        <v>1</v>
      </c>
    </row>
    <row r="23" spans="1:9">
      <c r="A23" s="1" t="s">
        <v>679</v>
      </c>
      <c r="B23" s="1" t="str">
        <f t="shared" si="0"/>
        <v>boccalini</v>
      </c>
      <c r="C23" s="1" t="str">
        <f t="shared" si="1"/>
        <v>roberto</v>
      </c>
      <c r="D23" s="1" t="s">
        <v>464</v>
      </c>
      <c r="E23" s="8">
        <v>7835375</v>
      </c>
      <c r="F23" s="1"/>
      <c r="G23" s="1"/>
      <c r="H23" t="e">
        <f>VLOOKUP(A23,Società!#REF!,2,0)</f>
        <v>#REF!</v>
      </c>
      <c r="I23">
        <v>1</v>
      </c>
    </row>
    <row r="24" spans="1:9">
      <c r="A24" s="22" t="s">
        <v>680</v>
      </c>
      <c r="B24" s="1" t="str">
        <f t="shared" si="0"/>
        <v>boldrini</v>
      </c>
      <c r="C24" s="1" t="str">
        <f t="shared" si="1"/>
        <v>pieralberto</v>
      </c>
      <c r="D24" s="22" t="s">
        <v>458</v>
      </c>
      <c r="E24" s="23"/>
      <c r="F24" s="24"/>
      <c r="G24" s="22"/>
      <c r="H24" t="e">
        <f>VLOOKUP(A24,Società!#REF!,2,0)</f>
        <v>#REF!</v>
      </c>
      <c r="I24">
        <v>1</v>
      </c>
    </row>
    <row r="25" spans="1:9">
      <c r="A25" s="1" t="s">
        <v>681</v>
      </c>
      <c r="B25" s="1" t="str">
        <f t="shared" si="0"/>
        <v>buccarini</v>
      </c>
      <c r="C25" s="1" t="str">
        <f t="shared" si="1"/>
        <v>marco</v>
      </c>
      <c r="D25" s="1" t="s">
        <v>463</v>
      </c>
      <c r="E25" s="8"/>
      <c r="F25" s="9"/>
      <c r="G25" s="1"/>
      <c r="H25" t="e">
        <f>VLOOKUP(A25,Società!#REF!,2,0)</f>
        <v>#REF!</v>
      </c>
      <c r="I25">
        <v>1</v>
      </c>
    </row>
    <row r="26" spans="1:9">
      <c r="A26" s="1" t="s">
        <v>682</v>
      </c>
      <c r="B26" s="1" t="str">
        <f t="shared" si="0"/>
        <v>buldrini</v>
      </c>
      <c r="C26" s="1" t="str">
        <f t="shared" si="1"/>
        <v>lamberto</v>
      </c>
      <c r="D26" s="1" t="s">
        <v>471</v>
      </c>
      <c r="E26" s="8"/>
      <c r="F26" s="9"/>
      <c r="G26" s="1"/>
      <c r="H26" t="e">
        <f>VLOOKUP(A26,Società!#REF!,2,0)</f>
        <v>#REF!</v>
      </c>
      <c r="I26">
        <v>1</v>
      </c>
    </row>
    <row r="27" spans="1:9">
      <c r="A27" s="1" t="s">
        <v>683</v>
      </c>
      <c r="B27" s="1" t="str">
        <f t="shared" si="0"/>
        <v>caldari</v>
      </c>
      <c r="C27" s="1" t="str">
        <f t="shared" si="1"/>
        <v>marco</v>
      </c>
      <c r="D27" s="1" t="s">
        <v>652</v>
      </c>
      <c r="E27" s="8"/>
      <c r="F27" s="9"/>
      <c r="G27" s="1"/>
      <c r="H27" t="e">
        <f>VLOOKUP(A27,Società!#REF!,2,0)</f>
        <v>#REF!</v>
      </c>
      <c r="I27">
        <v>1</v>
      </c>
    </row>
    <row r="28" spans="1:9">
      <c r="A28" s="22" t="s">
        <v>684</v>
      </c>
      <c r="B28" s="1" t="str">
        <f t="shared" si="0"/>
        <v>calesini</v>
      </c>
      <c r="C28" s="1" t="str">
        <f t="shared" si="1"/>
        <v>filippo</v>
      </c>
      <c r="D28" s="22" t="s">
        <v>458</v>
      </c>
      <c r="E28" s="23"/>
      <c r="F28" s="24"/>
      <c r="G28" s="22"/>
      <c r="H28" t="e">
        <f>VLOOKUP(A28,Società!#REF!,2,0)</f>
        <v>#REF!</v>
      </c>
      <c r="I28">
        <v>1</v>
      </c>
    </row>
    <row r="29" spans="1:9">
      <c r="A29" s="1" t="s">
        <v>442</v>
      </c>
      <c r="B29" s="1" t="str">
        <f t="shared" si="0"/>
        <v>camillini</v>
      </c>
      <c r="C29" s="1" t="str">
        <f t="shared" si="1"/>
        <v>simone</v>
      </c>
      <c r="D29" s="1" t="s">
        <v>462</v>
      </c>
      <c r="E29" s="8">
        <v>160064143</v>
      </c>
      <c r="F29" s="9" t="s">
        <v>522</v>
      </c>
      <c r="G29" s="1">
        <v>3343117797</v>
      </c>
      <c r="H29" t="e">
        <f>VLOOKUP(A29,Società!#REF!,2,0)</f>
        <v>#REF!</v>
      </c>
      <c r="I29">
        <v>1</v>
      </c>
    </row>
    <row r="30" spans="1:9">
      <c r="A30" s="1" t="s">
        <v>307</v>
      </c>
      <c r="B30" s="1" t="str">
        <f t="shared" si="0"/>
        <v>camillini</v>
      </c>
      <c r="C30" s="1" t="str">
        <f t="shared" si="1"/>
        <v>davide</v>
      </c>
      <c r="D30" s="1" t="s">
        <v>462</v>
      </c>
      <c r="E30" s="8">
        <v>160866095</v>
      </c>
      <c r="F30" s="9" t="s">
        <v>523</v>
      </c>
      <c r="G30" s="1">
        <v>3480947859</v>
      </c>
      <c r="H30" t="e">
        <f>VLOOKUP(A30,Società!#REF!,2,0)</f>
        <v>#REF!</v>
      </c>
      <c r="I30">
        <v>1</v>
      </c>
    </row>
    <row r="31" spans="1:9">
      <c r="A31" s="1" t="s">
        <v>303</v>
      </c>
      <c r="B31" s="1" t="str">
        <f t="shared" si="0"/>
        <v>campagna</v>
      </c>
      <c r="C31" s="1" t="str">
        <f t="shared" si="1"/>
        <v>daniele</v>
      </c>
      <c r="D31" s="1" t="s">
        <v>461</v>
      </c>
      <c r="E31" s="8">
        <v>161039462</v>
      </c>
      <c r="F31" s="1"/>
      <c r="G31" s="1"/>
      <c r="H31" t="e">
        <f>VLOOKUP(A31,Società!#REF!,2,0)</f>
        <v>#REF!</v>
      </c>
      <c r="I31">
        <v>1</v>
      </c>
    </row>
    <row r="32" spans="1:9">
      <c r="A32" s="5" t="s">
        <v>685</v>
      </c>
      <c r="B32" s="1" t="str">
        <f t="shared" si="0"/>
        <v>cappelli</v>
      </c>
      <c r="C32" s="1" t="str">
        <f t="shared" si="1"/>
        <v>luca</v>
      </c>
      <c r="D32" s="1" t="s">
        <v>653</v>
      </c>
      <c r="E32" s="8">
        <v>160127759</v>
      </c>
      <c r="F32" s="9"/>
      <c r="G32" s="1"/>
      <c r="H32" t="e">
        <f>VLOOKUP(A32,Società!#REF!,2,0)</f>
        <v>#REF!</v>
      </c>
      <c r="I32">
        <v>1</v>
      </c>
    </row>
    <row r="33" spans="1:9">
      <c r="A33" s="1" t="s">
        <v>365</v>
      </c>
      <c r="B33" s="1" t="str">
        <f t="shared" si="0"/>
        <v>carboni</v>
      </c>
      <c r="C33" s="1" t="str">
        <f t="shared" si="1"/>
        <v>giuseppe</v>
      </c>
      <c r="D33" s="1" t="s">
        <v>465</v>
      </c>
      <c r="E33" s="8">
        <v>7838356</v>
      </c>
      <c r="F33" s="1"/>
      <c r="G33" s="1"/>
      <c r="H33" t="e">
        <f>VLOOKUP(A33,Società!#REF!,2,0)</f>
        <v>#REF!</v>
      </c>
      <c r="I33">
        <v>1</v>
      </c>
    </row>
    <row r="34" spans="1:9">
      <c r="A34" s="1" t="s">
        <v>686</v>
      </c>
      <c r="B34" s="1" t="str">
        <f t="shared" si="0"/>
        <v>cardinali</v>
      </c>
      <c r="C34" s="1" t="str">
        <f t="shared" si="1"/>
        <v>franco</v>
      </c>
      <c r="D34" s="1" t="s">
        <v>654</v>
      </c>
      <c r="E34" s="8"/>
      <c r="F34" s="9"/>
      <c r="G34" s="1"/>
      <c r="H34" t="e">
        <f>VLOOKUP(A34,Società!#REF!,2,0)</f>
        <v>#REF!</v>
      </c>
      <c r="I34">
        <v>1</v>
      </c>
    </row>
    <row r="35" spans="1:9">
      <c r="A35" s="1" t="s">
        <v>299</v>
      </c>
      <c r="B35" s="1" t="str">
        <f t="shared" si="0"/>
        <v>carigi</v>
      </c>
      <c r="C35" s="1" t="str">
        <f t="shared" si="1"/>
        <v>cristian</v>
      </c>
      <c r="D35" s="1" t="s">
        <v>470</v>
      </c>
      <c r="E35" s="8"/>
      <c r="F35" s="9" t="s">
        <v>525</v>
      </c>
      <c r="G35" s="1">
        <v>3493655681</v>
      </c>
      <c r="H35" t="e">
        <f>VLOOKUP(A35,Società!#REF!,2,0)</f>
        <v>#REF!</v>
      </c>
      <c r="I35">
        <v>1</v>
      </c>
    </row>
    <row r="36" spans="1:9">
      <c r="A36" s="1" t="s">
        <v>687</v>
      </c>
      <c r="B36" s="1" t="str">
        <f t="shared" si="0"/>
        <v>carnevali</v>
      </c>
      <c r="C36" s="1" t="str">
        <f t="shared" si="1"/>
        <v>davide</v>
      </c>
      <c r="D36" s="1" t="s">
        <v>462</v>
      </c>
      <c r="E36" s="8"/>
      <c r="F36" s="9"/>
      <c r="G36" s="1"/>
      <c r="H36" t="e">
        <f>VLOOKUP(A36,Società!#REF!,2,0)</f>
        <v>#REF!</v>
      </c>
      <c r="I36">
        <v>1</v>
      </c>
    </row>
    <row r="37" spans="1:9">
      <c r="A37" s="22" t="s">
        <v>688</v>
      </c>
      <c r="B37" s="1" t="str">
        <f t="shared" si="0"/>
        <v>casadei</v>
      </c>
      <c r="C37" s="1" t="str">
        <f t="shared" si="1"/>
        <v>emanuele</v>
      </c>
      <c r="D37" s="22" t="s">
        <v>458</v>
      </c>
      <c r="E37" s="23"/>
      <c r="F37" s="24"/>
      <c r="G37" s="22"/>
      <c r="H37" t="e">
        <f>VLOOKUP(A37,Società!#REF!,2,0)</f>
        <v>#REF!</v>
      </c>
      <c r="I37">
        <v>1</v>
      </c>
    </row>
    <row r="38" spans="1:9">
      <c r="A38" s="22" t="s">
        <v>689</v>
      </c>
      <c r="B38" s="1" t="str">
        <f t="shared" si="0"/>
        <v>casadei</v>
      </c>
      <c r="C38" s="1" t="str">
        <f t="shared" si="1"/>
        <v>davide</v>
      </c>
      <c r="D38" s="22" t="s">
        <v>458</v>
      </c>
      <c r="E38" s="23"/>
      <c r="F38" s="24"/>
      <c r="G38" s="22"/>
      <c r="H38" t="e">
        <f>VLOOKUP(A38,Società!#REF!,2,0)</f>
        <v>#REF!</v>
      </c>
      <c r="I38">
        <v>1</v>
      </c>
    </row>
    <row r="39" spans="1:9">
      <c r="A39" s="22" t="s">
        <v>690</v>
      </c>
      <c r="B39" s="1" t="str">
        <f t="shared" si="0"/>
        <v>cavagnero</v>
      </c>
      <c r="C39" s="1" t="str">
        <f t="shared" si="1"/>
        <v>luca</v>
      </c>
      <c r="D39" s="22" t="s">
        <v>458</v>
      </c>
      <c r="E39" s="23"/>
      <c r="F39" s="22"/>
      <c r="G39" s="22"/>
      <c r="H39" t="e">
        <f>VLOOKUP(A39,Società!#REF!,2,0)</f>
        <v>#REF!</v>
      </c>
      <c r="I39">
        <v>1</v>
      </c>
    </row>
    <row r="40" spans="1:9">
      <c r="A40" s="22" t="s">
        <v>691</v>
      </c>
      <c r="B40" s="1" t="str">
        <f t="shared" si="0"/>
        <v>ceccarini</v>
      </c>
      <c r="C40" s="1" t="str">
        <f t="shared" si="1"/>
        <v>davide</v>
      </c>
      <c r="D40" s="22" t="s">
        <v>458</v>
      </c>
      <c r="E40" s="23"/>
      <c r="F40" s="24"/>
      <c r="G40" s="22"/>
      <c r="H40" t="e">
        <f>VLOOKUP(A40,Società!#REF!,2,0)</f>
        <v>#REF!</v>
      </c>
      <c r="I40">
        <v>1</v>
      </c>
    </row>
    <row r="41" spans="1:9">
      <c r="A41" s="22" t="s">
        <v>692</v>
      </c>
      <c r="B41" s="1" t="str">
        <f t="shared" si="0"/>
        <v>cecchetti</v>
      </c>
      <c r="C41" s="1" t="str">
        <f t="shared" si="1"/>
        <v>marco</v>
      </c>
      <c r="D41" s="22" t="s">
        <v>458</v>
      </c>
      <c r="E41" s="23"/>
      <c r="F41" s="24"/>
      <c r="G41" s="22"/>
      <c r="H41" t="e">
        <f>VLOOKUP(A41,Società!#REF!,2,0)</f>
        <v>#REF!</v>
      </c>
      <c r="I41">
        <v>1</v>
      </c>
    </row>
    <row r="42" spans="1:9">
      <c r="A42" s="5" t="s">
        <v>403</v>
      </c>
      <c r="B42" s="1" t="str">
        <f t="shared" si="0"/>
        <v>cecchini</v>
      </c>
      <c r="C42" s="1" t="str">
        <f t="shared" si="1"/>
        <v>matteo</v>
      </c>
      <c r="D42" s="1" t="s">
        <v>655</v>
      </c>
      <c r="E42" s="8">
        <v>7838410</v>
      </c>
      <c r="F42" s="9" t="s">
        <v>527</v>
      </c>
      <c r="G42" s="1">
        <v>3395851723</v>
      </c>
      <c r="H42" t="e">
        <f>VLOOKUP(A42,Società!#REF!,2,0)</f>
        <v>#REF!</v>
      </c>
      <c r="I42">
        <v>1</v>
      </c>
    </row>
    <row r="43" spans="1:9">
      <c r="A43" s="5" t="s">
        <v>283</v>
      </c>
      <c r="B43" s="1" t="str">
        <f t="shared" si="0"/>
        <v>cervella</v>
      </c>
      <c r="C43" s="1" t="str">
        <f t="shared" si="1"/>
        <v>andrea</v>
      </c>
      <c r="D43" s="5" t="s">
        <v>472</v>
      </c>
      <c r="E43" s="8"/>
      <c r="F43" s="9" t="s">
        <v>529</v>
      </c>
      <c r="G43" s="1">
        <v>3358134053</v>
      </c>
      <c r="H43" t="e">
        <f>VLOOKUP(A43,Società!#REF!,2,0)</f>
        <v>#REF!</v>
      </c>
      <c r="I43">
        <v>1</v>
      </c>
    </row>
    <row r="44" spans="1:9">
      <c r="A44" s="5" t="s">
        <v>693</v>
      </c>
      <c r="B44" s="1" t="str">
        <f t="shared" si="0"/>
        <v>ciaroni</v>
      </c>
      <c r="C44" s="1" t="str">
        <f t="shared" si="1"/>
        <v>massimo</v>
      </c>
      <c r="D44" s="1" t="s">
        <v>462</v>
      </c>
      <c r="E44" s="8"/>
      <c r="F44" s="9"/>
      <c r="G44" s="1"/>
      <c r="H44" t="e">
        <f>VLOOKUP(A44,Società!#REF!,2,0)</f>
        <v>#REF!</v>
      </c>
      <c r="I44">
        <v>1</v>
      </c>
    </row>
    <row r="45" spans="1:9">
      <c r="A45" s="1" t="s">
        <v>694</v>
      </c>
      <c r="B45" s="1" t="str">
        <f t="shared" si="0"/>
        <v>cimmino</v>
      </c>
      <c r="C45" s="1" t="str">
        <f t="shared" si="1"/>
        <v>roberto</v>
      </c>
      <c r="D45" s="1" t="s">
        <v>472</v>
      </c>
      <c r="E45" s="8"/>
      <c r="F45" s="9"/>
      <c r="G45" s="1"/>
      <c r="H45" t="e">
        <f>VLOOKUP(A45,Società!#REF!,2,0)</f>
        <v>#REF!</v>
      </c>
      <c r="I45">
        <v>1</v>
      </c>
    </row>
    <row r="46" spans="1:9">
      <c r="A46" s="1" t="s">
        <v>695</v>
      </c>
      <c r="B46" s="1" t="str">
        <f t="shared" si="0"/>
        <v>climi</v>
      </c>
      <c r="C46" s="1" t="str">
        <f t="shared" si="1"/>
        <v>mirko</v>
      </c>
      <c r="D46" s="1" t="s">
        <v>465</v>
      </c>
      <c r="E46" s="8"/>
      <c r="F46" s="9"/>
      <c r="G46" s="1"/>
      <c r="H46" t="e">
        <f>VLOOKUP(A46,Società!#REF!,2,0)</f>
        <v>#REF!</v>
      </c>
      <c r="I46">
        <v>1</v>
      </c>
    </row>
    <row r="47" spans="1:9">
      <c r="A47" s="1" t="s">
        <v>696</v>
      </c>
      <c r="B47" s="1" t="str">
        <f t="shared" si="0"/>
        <v>compagnoni</v>
      </c>
      <c r="C47" s="1" t="str">
        <f t="shared" si="1"/>
        <v>gianluca</v>
      </c>
      <c r="D47" s="1" t="s">
        <v>464</v>
      </c>
      <c r="E47" s="8">
        <v>7835378</v>
      </c>
      <c r="F47" s="9"/>
      <c r="G47" s="1"/>
      <c r="H47" t="e">
        <f>VLOOKUP(A47,Società!#REF!,2,0)</f>
        <v>#REF!</v>
      </c>
      <c r="I47">
        <v>1</v>
      </c>
    </row>
    <row r="48" spans="1:9">
      <c r="A48" s="22" t="s">
        <v>697</v>
      </c>
      <c r="B48" s="1" t="str">
        <f t="shared" si="0"/>
        <v>conti</v>
      </c>
      <c r="C48" s="1" t="str">
        <f t="shared" si="1"/>
        <v>matteo</v>
      </c>
      <c r="D48" s="22" t="s">
        <v>458</v>
      </c>
      <c r="E48" s="23"/>
      <c r="F48" s="24"/>
      <c r="G48" s="22"/>
      <c r="H48" t="e">
        <f>VLOOKUP(A48,Società!#REF!,2,0)</f>
        <v>#REF!</v>
      </c>
      <c r="I48">
        <v>1</v>
      </c>
    </row>
    <row r="49" spans="1:9">
      <c r="A49" s="1" t="s">
        <v>698</v>
      </c>
      <c r="B49" s="1" t="str">
        <f t="shared" si="0"/>
        <v>corradi</v>
      </c>
      <c r="C49" s="1" t="str">
        <f t="shared" si="1"/>
        <v>mauro</v>
      </c>
      <c r="D49" s="1" t="s">
        <v>464</v>
      </c>
      <c r="E49" s="8">
        <v>7835379</v>
      </c>
      <c r="F49" s="1"/>
      <c r="G49" s="1"/>
      <c r="H49" t="e">
        <f>VLOOKUP(A49,Società!#REF!,2,0)</f>
        <v>#REF!</v>
      </c>
      <c r="I49">
        <v>1</v>
      </c>
    </row>
    <row r="50" spans="1:9">
      <c r="A50" s="5" t="s">
        <v>428</v>
      </c>
      <c r="B50" s="1" t="str">
        <f t="shared" si="0"/>
        <v>corsini</v>
      </c>
      <c r="C50" s="1" t="str">
        <f t="shared" si="1"/>
        <v>nicola</v>
      </c>
      <c r="D50" s="1" t="s">
        <v>473</v>
      </c>
      <c r="E50" s="8">
        <v>7838630</v>
      </c>
      <c r="F50" s="9" t="s">
        <v>530</v>
      </c>
      <c r="G50" s="1">
        <v>3297475238</v>
      </c>
      <c r="H50" t="e">
        <f>VLOOKUP(A50,Società!#REF!,2,0)</f>
        <v>#REF!</v>
      </c>
      <c r="I50">
        <v>1</v>
      </c>
    </row>
    <row r="51" spans="1:9">
      <c r="A51" s="1" t="s">
        <v>455</v>
      </c>
      <c r="B51" s="1" t="str">
        <f t="shared" si="0"/>
        <v>cosentino</v>
      </c>
      <c r="C51" s="1" t="str">
        <f t="shared" si="1"/>
        <v>vincenzo</v>
      </c>
      <c r="D51" s="1" t="s">
        <v>463</v>
      </c>
      <c r="E51" s="8">
        <v>150909383</v>
      </c>
      <c r="F51" s="9" t="s">
        <v>531</v>
      </c>
      <c r="G51" s="1">
        <v>3471468825</v>
      </c>
      <c r="H51" t="e">
        <f>VLOOKUP(A51,Società!#REF!,2,0)</f>
        <v>#REF!</v>
      </c>
      <c r="I51">
        <v>1</v>
      </c>
    </row>
    <row r="52" spans="1:9">
      <c r="A52" s="1" t="s">
        <v>699</v>
      </c>
      <c r="B52" s="1" t="str">
        <f t="shared" si="0"/>
        <v>cucchi</v>
      </c>
      <c r="C52" s="1" t="str">
        <f t="shared" si="1"/>
        <v>gianluca</v>
      </c>
      <c r="D52" s="1" t="s">
        <v>472</v>
      </c>
      <c r="E52" s="8"/>
      <c r="F52" s="1"/>
      <c r="G52" s="1"/>
      <c r="H52" t="e">
        <f>VLOOKUP(A52,Società!#REF!,2,0)</f>
        <v>#REF!</v>
      </c>
      <c r="I52">
        <v>1</v>
      </c>
    </row>
    <row r="53" spans="1:9">
      <c r="A53" s="22" t="s">
        <v>700</v>
      </c>
      <c r="B53" s="1" t="str">
        <f t="shared" si="0"/>
        <v>cucinella</v>
      </c>
      <c r="C53" s="1" t="str">
        <f t="shared" si="1"/>
        <v>davide</v>
      </c>
      <c r="D53" s="22" t="s">
        <v>458</v>
      </c>
      <c r="E53" s="23"/>
      <c r="F53" s="24" t="s">
        <v>532</v>
      </c>
      <c r="G53" s="22">
        <v>3208531047</v>
      </c>
      <c r="H53" t="e">
        <f>VLOOKUP(A53,Società!#REF!,2,0)</f>
        <v>#REF!</v>
      </c>
      <c r="I53">
        <v>1</v>
      </c>
    </row>
    <row r="54" spans="1:9">
      <c r="A54" s="1" t="s">
        <v>404</v>
      </c>
      <c r="B54" s="1" t="str">
        <f t="shared" si="0"/>
        <v>damiani</v>
      </c>
      <c r="C54" s="1" t="str">
        <f t="shared" si="1"/>
        <v>matteo</v>
      </c>
      <c r="D54" s="1" t="s">
        <v>463</v>
      </c>
      <c r="E54" s="8">
        <v>160991824</v>
      </c>
      <c r="F54" s="1"/>
      <c r="G54" s="1"/>
      <c r="H54" t="e">
        <f>VLOOKUP(A54,Società!#REF!,2,0)</f>
        <v>#REF!</v>
      </c>
      <c r="I54">
        <v>1</v>
      </c>
    </row>
    <row r="55" spans="1:9">
      <c r="A55" s="22" t="s">
        <v>701</v>
      </c>
      <c r="B55" s="1" t="str">
        <f t="shared" si="0"/>
        <v>d'angelo</v>
      </c>
      <c r="C55" s="1" t="str">
        <f t="shared" si="1"/>
        <v>marco</v>
      </c>
      <c r="D55" s="22" t="s">
        <v>458</v>
      </c>
      <c r="E55" s="23"/>
      <c r="F55" s="22"/>
      <c r="G55" s="22"/>
      <c r="H55" t="e">
        <f>VLOOKUP(A55,Società!#REF!,2,0)</f>
        <v>#REF!</v>
      </c>
      <c r="I55">
        <v>1</v>
      </c>
    </row>
    <row r="56" spans="1:9">
      <c r="A56" s="22" t="s">
        <v>702</v>
      </c>
      <c r="B56" s="1" t="str">
        <f t="shared" si="0"/>
        <v>del</v>
      </c>
      <c r="C56" s="1" t="str">
        <f t="shared" si="1"/>
        <v>bene william</v>
      </c>
      <c r="D56" s="22" t="s">
        <v>458</v>
      </c>
      <c r="E56" s="23"/>
      <c r="F56" s="22"/>
      <c r="G56" s="22"/>
      <c r="H56" t="e">
        <f>VLOOKUP(A56,Società!#REF!,2,0)</f>
        <v>#REF!</v>
      </c>
      <c r="I56">
        <v>1</v>
      </c>
    </row>
    <row r="57" spans="1:9">
      <c r="A57" s="22" t="s">
        <v>703</v>
      </c>
      <c r="B57" s="1" t="str">
        <f t="shared" si="0"/>
        <v>del</v>
      </c>
      <c r="C57" s="1" t="str">
        <f t="shared" si="1"/>
        <v>bianco diego</v>
      </c>
      <c r="D57" s="22" t="s">
        <v>458</v>
      </c>
      <c r="E57" s="23"/>
      <c r="F57" s="22"/>
      <c r="G57" s="22"/>
      <c r="H57" t="e">
        <f>VLOOKUP(A57,Società!#REF!,2,0)</f>
        <v>#REF!</v>
      </c>
      <c r="I57">
        <v>1</v>
      </c>
    </row>
    <row r="58" spans="1:9">
      <c r="A58" s="1" t="s">
        <v>704</v>
      </c>
      <c r="B58" s="1" t="str">
        <f t="shared" si="0"/>
        <v>del</v>
      </c>
      <c r="C58" s="1" t="str">
        <f t="shared" si="1"/>
        <v>chierico mattia</v>
      </c>
      <c r="D58" s="1" t="s">
        <v>476</v>
      </c>
      <c r="E58" s="8"/>
      <c r="F58" s="9"/>
      <c r="G58" s="25"/>
      <c r="H58" t="e">
        <f>VLOOKUP(A58,Società!#REF!,2,0)</f>
        <v>#REF!</v>
      </c>
      <c r="I58">
        <v>1</v>
      </c>
    </row>
    <row r="59" spans="1:9">
      <c r="A59" s="22" t="s">
        <v>372</v>
      </c>
      <c r="B59" s="1" t="str">
        <f t="shared" si="0"/>
        <v>della</v>
      </c>
      <c r="C59" s="1" t="str">
        <f t="shared" si="1"/>
        <v>martera luca</v>
      </c>
      <c r="D59" s="22" t="s">
        <v>458</v>
      </c>
      <c r="E59" s="23"/>
      <c r="F59" s="24" t="s">
        <v>536</v>
      </c>
      <c r="G59" s="22">
        <v>3383430029</v>
      </c>
      <c r="H59" t="e">
        <f>VLOOKUP(A59,Società!#REF!,2,0)</f>
        <v>#REF!</v>
      </c>
      <c r="I59">
        <v>1</v>
      </c>
    </row>
    <row r="60" spans="1:9">
      <c r="A60" s="1" t="s">
        <v>705</v>
      </c>
      <c r="B60" s="1" t="str">
        <f t="shared" si="0"/>
        <v>di</v>
      </c>
      <c r="C60" s="1" t="str">
        <f t="shared" si="1"/>
        <v>lella massimiliano</v>
      </c>
      <c r="D60" s="1" t="s">
        <v>646</v>
      </c>
      <c r="E60" s="8"/>
      <c r="F60" s="9"/>
      <c r="G60" s="1"/>
      <c r="H60" t="e">
        <f>VLOOKUP(A60,Società!#REF!,2,0)</f>
        <v>#REF!</v>
      </c>
      <c r="I60">
        <v>1</v>
      </c>
    </row>
    <row r="61" spans="1:9">
      <c r="A61" s="1" t="s">
        <v>706</v>
      </c>
      <c r="B61" s="1" t="str">
        <f t="shared" si="0"/>
        <v>drudi</v>
      </c>
      <c r="C61" s="1" t="str">
        <f t="shared" si="1"/>
        <v>marco</v>
      </c>
      <c r="D61" s="1" t="s">
        <v>656</v>
      </c>
      <c r="E61" s="8"/>
      <c r="F61" s="9"/>
      <c r="G61" s="1"/>
      <c r="H61" t="e">
        <f>VLOOKUP(A61,Società!#REF!,2,0)</f>
        <v>#REF!</v>
      </c>
      <c r="I61">
        <v>1</v>
      </c>
    </row>
    <row r="62" spans="1:9">
      <c r="A62" s="1" t="s">
        <v>273</v>
      </c>
      <c r="B62" s="1" t="str">
        <f t="shared" si="0"/>
        <v>duranti</v>
      </c>
      <c r="C62" s="1" t="str">
        <f t="shared" si="1"/>
        <v>alessandro</v>
      </c>
      <c r="D62" s="1" t="s">
        <v>463</v>
      </c>
      <c r="E62" s="8">
        <v>160991821</v>
      </c>
      <c r="F62" s="9" t="s">
        <v>539</v>
      </c>
      <c r="G62" s="1"/>
      <c r="H62" t="e">
        <f>VLOOKUP(A62,Società!#REF!,2,0)</f>
        <v>#REF!</v>
      </c>
      <c r="I62">
        <v>1</v>
      </c>
    </row>
    <row r="63" spans="1:9">
      <c r="A63" s="5" t="s">
        <v>274</v>
      </c>
      <c r="B63" s="1" t="str">
        <f t="shared" si="0"/>
        <v>eusebi</v>
      </c>
      <c r="C63" s="1" t="str">
        <f t="shared" si="1"/>
        <v>alessandro</v>
      </c>
      <c r="D63" s="1" t="s">
        <v>462</v>
      </c>
      <c r="E63" s="8">
        <v>160838405</v>
      </c>
      <c r="F63" s="1"/>
      <c r="G63" s="1"/>
      <c r="H63" t="e">
        <f>VLOOKUP(A63,Società!#REF!,2,0)</f>
        <v>#REF!</v>
      </c>
      <c r="I63">
        <v>1</v>
      </c>
    </row>
    <row r="64" spans="1:9">
      <c r="A64" s="5" t="s">
        <v>383</v>
      </c>
      <c r="B64" s="1" t="str">
        <f t="shared" si="0"/>
        <v>eusepi</v>
      </c>
      <c r="C64" s="1" t="str">
        <f t="shared" si="1"/>
        <v>marco</v>
      </c>
      <c r="D64" s="1" t="s">
        <v>462</v>
      </c>
      <c r="E64" s="8">
        <v>160838479</v>
      </c>
      <c r="F64" s="1"/>
      <c r="G64" s="1"/>
      <c r="H64" t="e">
        <f>VLOOKUP(A64,Società!#REF!,2,0)</f>
        <v>#REF!</v>
      </c>
      <c r="I64">
        <v>1</v>
      </c>
    </row>
    <row r="65" spans="1:9">
      <c r="A65" s="1" t="s">
        <v>707</v>
      </c>
      <c r="B65" s="1" t="str">
        <f t="shared" si="0"/>
        <v>faragona</v>
      </c>
      <c r="C65" s="1" t="str">
        <f t="shared" si="1"/>
        <v>lucio</v>
      </c>
      <c r="D65" s="1" t="s">
        <v>464</v>
      </c>
      <c r="E65" s="8"/>
      <c r="F65" s="1"/>
      <c r="G65" s="1"/>
      <c r="H65" t="e">
        <f>VLOOKUP(A65,Società!#REF!,2,0)</f>
        <v>#REF!</v>
      </c>
      <c r="I65">
        <v>1</v>
      </c>
    </row>
    <row r="66" spans="1:9">
      <c r="A66" s="22" t="s">
        <v>396</v>
      </c>
      <c r="B66" s="1" t="str">
        <f t="shared" si="0"/>
        <v>fassa</v>
      </c>
      <c r="C66" s="1" t="str">
        <f t="shared" si="1"/>
        <v>mario</v>
      </c>
      <c r="D66" s="22" t="s">
        <v>458</v>
      </c>
      <c r="E66" s="23"/>
      <c r="F66" s="24" t="s">
        <v>542</v>
      </c>
      <c r="G66" s="22">
        <v>3280586724</v>
      </c>
      <c r="H66" t="e">
        <f>VLOOKUP(A66,Società!#REF!,2,0)</f>
        <v>#REF!</v>
      </c>
      <c r="I66">
        <v>1</v>
      </c>
    </row>
    <row r="67" spans="1:9">
      <c r="A67" s="1" t="s">
        <v>708</v>
      </c>
      <c r="B67" s="1" t="str">
        <f t="shared" ref="B67:B130" si="2">MID($A67,1,FIND(" ",$A67,1)-1)</f>
        <v>ferioli</v>
      </c>
      <c r="C67" s="1" t="str">
        <f t="shared" ref="C67:C130" si="3">MID($A67,FIND(" ",$A67,1)+1,LEN($A67))</f>
        <v>alberto</v>
      </c>
      <c r="D67" s="1" t="s">
        <v>471</v>
      </c>
      <c r="E67" s="8"/>
      <c r="F67" s="1"/>
      <c r="G67" s="1"/>
      <c r="H67" t="e">
        <f>VLOOKUP(A67,Società!#REF!,2,0)</f>
        <v>#REF!</v>
      </c>
      <c r="I67">
        <v>1</v>
      </c>
    </row>
    <row r="68" spans="1:9">
      <c r="A68" s="1" t="s">
        <v>709</v>
      </c>
      <c r="B68" s="1" t="str">
        <f t="shared" si="2"/>
        <v>ferroni</v>
      </c>
      <c r="C68" s="1" t="str">
        <f t="shared" si="3"/>
        <v>adriano</v>
      </c>
      <c r="D68" s="1" t="s">
        <v>650</v>
      </c>
      <c r="E68" s="8"/>
      <c r="F68" s="9"/>
      <c r="G68" s="1"/>
      <c r="H68" t="e">
        <f>VLOOKUP(A68,Società!#REF!,2,0)</f>
        <v>#REF!</v>
      </c>
      <c r="I68">
        <v>1</v>
      </c>
    </row>
    <row r="69" spans="1:9">
      <c r="A69" s="5" t="s">
        <v>356</v>
      </c>
      <c r="B69" s="1" t="str">
        <f t="shared" si="2"/>
        <v>foschi</v>
      </c>
      <c r="C69" s="1" t="str">
        <f t="shared" si="3"/>
        <v>gianluca</v>
      </c>
      <c r="D69" s="5" t="s">
        <v>475</v>
      </c>
      <c r="E69" s="8">
        <v>7838662</v>
      </c>
      <c r="F69" s="1"/>
      <c r="G69" s="1"/>
      <c r="H69" t="e">
        <f>VLOOKUP(A69,Società!#REF!,2,0)</f>
        <v>#REF!</v>
      </c>
      <c r="I69">
        <v>1</v>
      </c>
    </row>
    <row r="70" spans="1:9">
      <c r="A70" s="22" t="s">
        <v>710</v>
      </c>
      <c r="B70" s="1" t="str">
        <f t="shared" si="2"/>
        <v>franca</v>
      </c>
      <c r="C70" s="1" t="str">
        <f t="shared" si="3"/>
        <v>lorenzo</v>
      </c>
      <c r="D70" s="22" t="s">
        <v>458</v>
      </c>
      <c r="E70" s="23"/>
      <c r="F70" s="24"/>
      <c r="G70" s="22"/>
      <c r="H70" t="e">
        <f>VLOOKUP(A70,Società!#REF!,2,0)</f>
        <v>#REF!</v>
      </c>
      <c r="I70">
        <v>1</v>
      </c>
    </row>
    <row r="71" spans="1:9">
      <c r="A71" s="1" t="s">
        <v>711</v>
      </c>
      <c r="B71" s="1" t="str">
        <f t="shared" si="2"/>
        <v>fraternali</v>
      </c>
      <c r="C71" s="1" t="str">
        <f t="shared" si="3"/>
        <v>daniele</v>
      </c>
      <c r="D71" s="1" t="s">
        <v>464</v>
      </c>
      <c r="E71" s="8"/>
      <c r="F71" s="9"/>
      <c r="G71" s="1"/>
      <c r="H71" t="e">
        <f>VLOOKUP(A71,Società!#REF!,2,0)</f>
        <v>#REF!</v>
      </c>
      <c r="I71">
        <v>1</v>
      </c>
    </row>
    <row r="72" spans="1:9">
      <c r="A72" s="1" t="s">
        <v>712</v>
      </c>
      <c r="B72" s="1" t="str">
        <f t="shared" si="2"/>
        <v>gaia</v>
      </c>
      <c r="C72" s="1" t="str">
        <f t="shared" si="3"/>
        <v>filippo</v>
      </c>
      <c r="D72" s="1" t="s">
        <v>472</v>
      </c>
      <c r="E72" s="8"/>
      <c r="F72" s="1"/>
      <c r="G72" s="25"/>
      <c r="H72" t="e">
        <f>VLOOKUP(A72,Società!#REF!,2,0)</f>
        <v>#REF!</v>
      </c>
      <c r="I72">
        <v>1</v>
      </c>
    </row>
    <row r="73" spans="1:9">
      <c r="A73" s="1" t="s">
        <v>713</v>
      </c>
      <c r="B73" s="1" t="str">
        <f t="shared" si="2"/>
        <v>gallinucci</v>
      </c>
      <c r="C73" s="1" t="str">
        <f t="shared" si="3"/>
        <v>matteo</v>
      </c>
      <c r="D73" s="1" t="s">
        <v>476</v>
      </c>
      <c r="E73" s="8">
        <v>160968609</v>
      </c>
      <c r="F73" s="9" t="s">
        <v>548</v>
      </c>
      <c r="G73" s="25">
        <v>3391840734</v>
      </c>
      <c r="H73" t="e">
        <f>VLOOKUP(A73,Società!#REF!,2,0)</f>
        <v>#REF!</v>
      </c>
      <c r="I73">
        <v>1</v>
      </c>
    </row>
    <row r="74" spans="1:9">
      <c r="A74" s="1" t="s">
        <v>374</v>
      </c>
      <c r="B74" s="1" t="str">
        <f t="shared" si="2"/>
        <v>gentiletti</v>
      </c>
      <c r="C74" s="1" t="str">
        <f t="shared" si="3"/>
        <v>luca</v>
      </c>
      <c r="D74" s="1" t="s">
        <v>462</v>
      </c>
      <c r="E74" s="8">
        <v>160838476</v>
      </c>
      <c r="F74" s="9" t="s">
        <v>555</v>
      </c>
      <c r="G74" s="1">
        <v>3337445928</v>
      </c>
      <c r="H74" t="e">
        <f>VLOOKUP(A74,Società!#REF!,2,0)</f>
        <v>#REF!</v>
      </c>
      <c r="I74">
        <v>1</v>
      </c>
    </row>
    <row r="75" spans="1:9">
      <c r="A75" s="1" t="s">
        <v>406</v>
      </c>
      <c r="B75" s="1" t="str">
        <f t="shared" si="2"/>
        <v>gentiletti</v>
      </c>
      <c r="C75" s="1" t="str">
        <f t="shared" si="3"/>
        <v>matteo</v>
      </c>
      <c r="D75" s="1" t="s">
        <v>462</v>
      </c>
      <c r="E75" s="8">
        <v>160838480</v>
      </c>
      <c r="F75" s="9" t="s">
        <v>556</v>
      </c>
      <c r="G75" s="1">
        <v>3666319046</v>
      </c>
      <c r="H75" t="e">
        <f>VLOOKUP(A75,Società!#REF!,2,0)</f>
        <v>#REF!</v>
      </c>
      <c r="I75">
        <v>1</v>
      </c>
    </row>
    <row r="76" spans="1:9">
      <c r="A76" s="1" t="s">
        <v>335</v>
      </c>
      <c r="B76" s="1" t="str">
        <f t="shared" si="2"/>
        <v>gianotti</v>
      </c>
      <c r="C76" s="1" t="str">
        <f t="shared" si="3"/>
        <v>francesco</v>
      </c>
      <c r="D76" s="1" t="s">
        <v>461</v>
      </c>
      <c r="E76" s="8">
        <v>151073883</v>
      </c>
      <c r="F76" s="1"/>
      <c r="G76" s="1"/>
      <c r="H76" t="e">
        <f>VLOOKUP(A76,Società!#REF!,2,0)</f>
        <v>#REF!</v>
      </c>
      <c r="I76">
        <v>1</v>
      </c>
    </row>
    <row r="77" spans="1:9">
      <c r="A77" s="22" t="s">
        <v>714</v>
      </c>
      <c r="B77" s="1" t="str">
        <f t="shared" si="2"/>
        <v>gianuario</v>
      </c>
      <c r="C77" s="1" t="str">
        <f t="shared" si="3"/>
        <v>antonio</v>
      </c>
      <c r="D77" s="22" t="s">
        <v>458</v>
      </c>
      <c r="E77" s="23"/>
      <c r="F77" s="24"/>
      <c r="G77" s="22"/>
      <c r="H77" t="e">
        <f>VLOOKUP(A77,Società!#REF!,2,0)</f>
        <v>#REF!</v>
      </c>
      <c r="I77">
        <v>1</v>
      </c>
    </row>
    <row r="78" spans="1:9">
      <c r="A78" s="22" t="s">
        <v>715</v>
      </c>
      <c r="B78" s="1" t="str">
        <f t="shared" si="2"/>
        <v>giombini</v>
      </c>
      <c r="C78" s="1" t="str">
        <f t="shared" si="3"/>
        <v>paolo</v>
      </c>
      <c r="D78" s="22" t="s">
        <v>458</v>
      </c>
      <c r="E78" s="23"/>
      <c r="F78" s="22"/>
      <c r="G78" s="22"/>
      <c r="H78" t="e">
        <f>VLOOKUP(A78,Società!#REF!,2,0)</f>
        <v>#REF!</v>
      </c>
      <c r="I78">
        <v>1</v>
      </c>
    </row>
    <row r="79" spans="1:9">
      <c r="A79" s="1" t="s">
        <v>716</v>
      </c>
      <c r="B79" s="1" t="str">
        <f t="shared" si="2"/>
        <v>giorgini</v>
      </c>
      <c r="C79" s="1" t="str">
        <f t="shared" si="3"/>
        <v>maurizio</v>
      </c>
      <c r="D79" s="1" t="s">
        <v>466</v>
      </c>
      <c r="E79" s="8"/>
      <c r="F79" s="9"/>
      <c r="G79" s="1"/>
      <c r="H79" t="e">
        <f>VLOOKUP(A79,Società!#REF!,2,0)</f>
        <v>#REF!</v>
      </c>
      <c r="I79">
        <v>1</v>
      </c>
    </row>
    <row r="80" spans="1:9">
      <c r="A80" s="1" t="s">
        <v>717</v>
      </c>
      <c r="B80" s="1" t="str">
        <f t="shared" si="2"/>
        <v>giovannini</v>
      </c>
      <c r="C80" s="1" t="str">
        <f t="shared" si="3"/>
        <v>marino</v>
      </c>
      <c r="D80" s="1" t="s">
        <v>464</v>
      </c>
      <c r="E80" s="8">
        <v>7860877</v>
      </c>
      <c r="F80" s="9" t="s">
        <v>565</v>
      </c>
      <c r="G80" s="1">
        <v>3338352669</v>
      </c>
      <c r="H80" t="e">
        <f>VLOOKUP(A80,Società!#REF!,2,0)</f>
        <v>#REF!</v>
      </c>
      <c r="I80">
        <v>1</v>
      </c>
    </row>
    <row r="81" spans="1:9">
      <c r="A81" s="22" t="s">
        <v>718</v>
      </c>
      <c r="B81" s="1" t="str">
        <f t="shared" si="2"/>
        <v>giunta</v>
      </c>
      <c r="C81" s="1" t="str">
        <f t="shared" si="3"/>
        <v>matteo</v>
      </c>
      <c r="D81" s="22" t="s">
        <v>458</v>
      </c>
      <c r="E81" s="23"/>
      <c r="F81" s="24"/>
      <c r="G81" s="22"/>
      <c r="H81" t="e">
        <f>VLOOKUP(A81,Società!#REF!,2,0)</f>
        <v>#REF!</v>
      </c>
      <c r="I81">
        <v>1</v>
      </c>
    </row>
    <row r="82" spans="1:9">
      <c r="A82" s="5" t="s">
        <v>719</v>
      </c>
      <c r="B82" s="1" t="str">
        <f t="shared" si="2"/>
        <v>gorgolini</v>
      </c>
      <c r="C82" s="1" t="str">
        <f t="shared" si="3"/>
        <v>massimiliano</v>
      </c>
      <c r="D82" s="1" t="s">
        <v>462</v>
      </c>
      <c r="E82" s="8"/>
      <c r="F82" s="1"/>
      <c r="G82" s="1"/>
      <c r="H82" t="e">
        <f>VLOOKUP(A82,Società!#REF!,2,0)</f>
        <v>#REF!</v>
      </c>
      <c r="I82">
        <v>1</v>
      </c>
    </row>
    <row r="83" spans="1:9">
      <c r="A83" s="1" t="s">
        <v>346</v>
      </c>
      <c r="B83" s="1" t="str">
        <f t="shared" si="2"/>
        <v>gorini</v>
      </c>
      <c r="C83" s="1" t="str">
        <f t="shared" si="3"/>
        <v>gabriele</v>
      </c>
      <c r="D83" s="1" t="s">
        <v>462</v>
      </c>
      <c r="E83" s="8">
        <v>161031452</v>
      </c>
      <c r="F83" s="9" t="s">
        <v>566</v>
      </c>
      <c r="G83" s="1">
        <v>3299824209</v>
      </c>
      <c r="H83" t="e">
        <f>VLOOKUP(A83,Società!#REF!,2,0)</f>
        <v>#REF!</v>
      </c>
      <c r="I83">
        <v>1</v>
      </c>
    </row>
    <row r="84" spans="1:9">
      <c r="A84" s="22" t="s">
        <v>720</v>
      </c>
      <c r="B84" s="1" t="str">
        <f t="shared" si="2"/>
        <v>gramaccini</v>
      </c>
      <c r="C84" s="1" t="str">
        <f t="shared" si="3"/>
        <v>giacomo</v>
      </c>
      <c r="D84" s="22" t="s">
        <v>458</v>
      </c>
      <c r="E84" s="23"/>
      <c r="F84" s="22"/>
      <c r="G84" s="22"/>
      <c r="H84" t="e">
        <f>VLOOKUP(A84,Società!#REF!,2,0)</f>
        <v>#REF!</v>
      </c>
      <c r="I84">
        <v>1</v>
      </c>
    </row>
    <row r="85" spans="1:9">
      <c r="A85" s="1" t="s">
        <v>721</v>
      </c>
      <c r="B85" s="1" t="str">
        <f t="shared" si="2"/>
        <v>granci</v>
      </c>
      <c r="C85" s="1" t="str">
        <f t="shared" si="3"/>
        <v>emiliano</v>
      </c>
      <c r="D85" s="1" t="s">
        <v>476</v>
      </c>
      <c r="E85" s="8"/>
      <c r="F85" s="9"/>
      <c r="G85" s="25"/>
      <c r="H85" t="e">
        <f>VLOOKUP(A85,Società!#REF!,2,0)</f>
        <v>#REF!</v>
      </c>
      <c r="I85">
        <v>1</v>
      </c>
    </row>
    <row r="86" spans="1:9">
      <c r="A86" s="22" t="s">
        <v>722</v>
      </c>
      <c r="B86" s="1" t="str">
        <f t="shared" si="2"/>
        <v>gregori</v>
      </c>
      <c r="C86" s="1" t="str">
        <f t="shared" si="3"/>
        <v>massimo</v>
      </c>
      <c r="D86" s="22" t="s">
        <v>458</v>
      </c>
      <c r="E86" s="23"/>
      <c r="F86" s="24"/>
      <c r="G86" s="22"/>
      <c r="H86" t="e">
        <f>VLOOKUP(A86,Società!#REF!,2,0)</f>
        <v>#REF!</v>
      </c>
      <c r="I86">
        <v>1</v>
      </c>
    </row>
    <row r="87" spans="1:9">
      <c r="A87" s="1" t="s">
        <v>317</v>
      </c>
      <c r="B87" s="1" t="str">
        <f t="shared" si="2"/>
        <v>grossi</v>
      </c>
      <c r="C87" s="1" t="str">
        <f t="shared" si="3"/>
        <v>enrico</v>
      </c>
      <c r="D87" s="1" t="s">
        <v>461</v>
      </c>
      <c r="E87" s="8">
        <v>161039463</v>
      </c>
      <c r="F87" s="9" t="s">
        <v>568</v>
      </c>
      <c r="G87" s="1">
        <v>3394869869</v>
      </c>
      <c r="H87" t="e">
        <f>VLOOKUP(A87,Società!#REF!,2,0)</f>
        <v>#REF!</v>
      </c>
      <c r="I87">
        <v>1</v>
      </c>
    </row>
    <row r="88" spans="1:9">
      <c r="A88" s="22" t="s">
        <v>723</v>
      </c>
      <c r="B88" s="1" t="str">
        <f t="shared" si="2"/>
        <v>gualandi</v>
      </c>
      <c r="C88" s="1" t="str">
        <f t="shared" si="3"/>
        <v>fabrizio</v>
      </c>
      <c r="D88" s="22" t="s">
        <v>458</v>
      </c>
      <c r="E88" s="23"/>
      <c r="F88" s="24"/>
      <c r="G88" s="22"/>
      <c r="H88" t="e">
        <f>VLOOKUP(A88,Società!#REF!,2,0)</f>
        <v>#REF!</v>
      </c>
      <c r="I88">
        <v>1</v>
      </c>
    </row>
    <row r="89" spans="1:9">
      <c r="A89" s="22" t="s">
        <v>724</v>
      </c>
      <c r="B89" s="1" t="str">
        <f t="shared" si="2"/>
        <v>gudini</v>
      </c>
      <c r="C89" s="1" t="str">
        <f t="shared" si="3"/>
        <v>matteo</v>
      </c>
      <c r="D89" s="22" t="s">
        <v>458</v>
      </c>
      <c r="E89" s="23"/>
      <c r="F89" s="24"/>
      <c r="G89" s="22"/>
      <c r="H89" t="e">
        <f>VLOOKUP(A89,Società!#REF!,2,0)</f>
        <v>#REF!</v>
      </c>
      <c r="I89">
        <v>1</v>
      </c>
    </row>
    <row r="90" spans="1:9">
      <c r="A90" s="5" t="s">
        <v>331</v>
      </c>
      <c r="B90" s="1" t="str">
        <f t="shared" si="2"/>
        <v>guerra</v>
      </c>
      <c r="C90" s="1" t="str">
        <f t="shared" si="3"/>
        <v>fausto</v>
      </c>
      <c r="D90" s="5" t="s">
        <v>462</v>
      </c>
      <c r="E90" s="10">
        <v>160866090</v>
      </c>
      <c r="F90" s="1"/>
      <c r="G90" s="1"/>
      <c r="H90" t="e">
        <f>VLOOKUP(A90,Società!#REF!,2,0)</f>
        <v>#REF!</v>
      </c>
      <c r="I90">
        <v>1</v>
      </c>
    </row>
    <row r="91" spans="1:9">
      <c r="A91" s="22" t="s">
        <v>725</v>
      </c>
      <c r="B91" s="1" t="str">
        <f t="shared" si="2"/>
        <v>guidi</v>
      </c>
      <c r="C91" s="1" t="str">
        <f t="shared" si="3"/>
        <v>matteo</v>
      </c>
      <c r="D91" s="22" t="s">
        <v>458</v>
      </c>
      <c r="E91" s="23"/>
      <c r="F91" s="24"/>
      <c r="G91" s="22"/>
      <c r="H91" t="e">
        <f>VLOOKUP(A91,Società!#REF!,2,0)</f>
        <v>#REF!</v>
      </c>
      <c r="I91">
        <v>1</v>
      </c>
    </row>
    <row r="92" spans="1:9">
      <c r="A92" s="5" t="s">
        <v>397</v>
      </c>
      <c r="B92" s="1" t="str">
        <f t="shared" si="2"/>
        <v>guidi</v>
      </c>
      <c r="C92" s="1" t="str">
        <f t="shared" si="3"/>
        <v>massimo</v>
      </c>
      <c r="D92" s="5" t="s">
        <v>472</v>
      </c>
      <c r="E92" s="8"/>
      <c r="F92" s="1"/>
      <c r="G92" s="26"/>
      <c r="H92" t="e">
        <f>VLOOKUP(A92,Società!#REF!,2,0)</f>
        <v>#REF!</v>
      </c>
      <c r="I92">
        <v>1</v>
      </c>
    </row>
    <row r="93" spans="1:9">
      <c r="A93" s="1" t="s">
        <v>726</v>
      </c>
      <c r="B93" s="1" t="str">
        <f t="shared" si="2"/>
        <v>hofstetter</v>
      </c>
      <c r="C93" s="1" t="str">
        <f t="shared" si="3"/>
        <v>alberto</v>
      </c>
      <c r="D93" s="1" t="s">
        <v>464</v>
      </c>
      <c r="E93" s="8">
        <v>7860878</v>
      </c>
      <c r="F93" s="9"/>
      <c r="G93" s="1"/>
      <c r="H93" t="e">
        <f>VLOOKUP(A93,Società!#REF!,2,0)</f>
        <v>#REF!</v>
      </c>
      <c r="I93">
        <v>1</v>
      </c>
    </row>
    <row r="94" spans="1:9">
      <c r="A94" s="22" t="s">
        <v>387</v>
      </c>
      <c r="B94" s="1" t="str">
        <f t="shared" si="2"/>
        <v>lauria</v>
      </c>
      <c r="C94" s="1" t="str">
        <f t="shared" si="3"/>
        <v>marco</v>
      </c>
      <c r="D94" s="22" t="s">
        <v>458</v>
      </c>
      <c r="E94" s="23"/>
      <c r="F94" s="24" t="s">
        <v>572</v>
      </c>
      <c r="G94" s="22">
        <v>3471622505</v>
      </c>
      <c r="H94" t="e">
        <f>VLOOKUP(A94,Società!#REF!,2,0)</f>
        <v>#REF!</v>
      </c>
      <c r="I94">
        <v>1</v>
      </c>
    </row>
    <row r="95" spans="1:9">
      <c r="A95" s="22" t="s">
        <v>727</v>
      </c>
      <c r="B95" s="1" t="str">
        <f t="shared" si="2"/>
        <v>lena</v>
      </c>
      <c r="C95" s="1" t="str">
        <f t="shared" si="3"/>
        <v>andrea</v>
      </c>
      <c r="D95" s="22" t="s">
        <v>458</v>
      </c>
      <c r="E95" s="23"/>
      <c r="F95" s="24"/>
      <c r="G95" s="22"/>
      <c r="H95" t="e">
        <f>VLOOKUP(A95,Società!#REF!,2,0)</f>
        <v>#REF!</v>
      </c>
      <c r="I95">
        <v>1</v>
      </c>
    </row>
    <row r="96" spans="1:9">
      <c r="A96" s="1" t="s">
        <v>282</v>
      </c>
      <c r="B96" s="1" t="str">
        <f t="shared" si="2"/>
        <v>leonardi</v>
      </c>
      <c r="C96" s="1" t="str">
        <f t="shared" si="3"/>
        <v>alex</v>
      </c>
      <c r="D96" s="1" t="s">
        <v>476</v>
      </c>
      <c r="E96" s="8">
        <v>160969954</v>
      </c>
      <c r="F96" s="1"/>
      <c r="G96" s="25"/>
      <c r="H96" t="e">
        <f>VLOOKUP(A96,Società!#REF!,2,0)</f>
        <v>#REF!</v>
      </c>
      <c r="I96">
        <v>1</v>
      </c>
    </row>
    <row r="97" spans="1:9">
      <c r="A97" s="22" t="s">
        <v>728</v>
      </c>
      <c r="B97" s="1" t="str">
        <f t="shared" si="2"/>
        <v>lima</v>
      </c>
      <c r="C97" s="1" t="str">
        <f t="shared" si="3"/>
        <v>francesco</v>
      </c>
      <c r="D97" s="22" t="s">
        <v>458</v>
      </c>
      <c r="E97" s="23"/>
      <c r="F97" s="22"/>
      <c r="G97" s="22"/>
      <c r="H97" t="e">
        <f>VLOOKUP(A97,Società!#REF!,2,0)</f>
        <v>#REF!</v>
      </c>
      <c r="I97">
        <v>1</v>
      </c>
    </row>
    <row r="98" spans="1:9">
      <c r="A98" s="22" t="s">
        <v>729</v>
      </c>
      <c r="B98" s="1" t="str">
        <f t="shared" si="2"/>
        <v>lindi</v>
      </c>
      <c r="C98" s="1" t="str">
        <f t="shared" si="3"/>
        <v>giovanni</v>
      </c>
      <c r="D98" s="22" t="s">
        <v>458</v>
      </c>
      <c r="E98" s="23"/>
      <c r="F98" s="24"/>
      <c r="G98" s="22"/>
      <c r="H98" t="e">
        <f>VLOOKUP(A98,Società!#REF!,2,0)</f>
        <v>#REF!</v>
      </c>
      <c r="I98">
        <v>1</v>
      </c>
    </row>
    <row r="99" spans="1:9">
      <c r="A99" s="1" t="s">
        <v>291</v>
      </c>
      <c r="B99" s="1" t="str">
        <f t="shared" si="2"/>
        <v>livi</v>
      </c>
      <c r="C99" s="1" t="str">
        <f t="shared" si="3"/>
        <v>antonello</v>
      </c>
      <c r="D99" s="1" t="s">
        <v>467</v>
      </c>
      <c r="E99" s="8">
        <v>160980537</v>
      </c>
      <c r="F99" s="9" t="s">
        <v>574</v>
      </c>
      <c r="G99" s="1">
        <v>3383875695</v>
      </c>
      <c r="H99" t="e">
        <f>VLOOKUP(A99,Società!#REF!,2,0)</f>
        <v>#REF!</v>
      </c>
      <c r="I99">
        <v>1</v>
      </c>
    </row>
    <row r="100" spans="1:9">
      <c r="A100" s="22" t="s">
        <v>730</v>
      </c>
      <c r="B100" s="1" t="str">
        <f t="shared" si="2"/>
        <v>maggioli</v>
      </c>
      <c r="C100" s="1" t="str">
        <f t="shared" si="3"/>
        <v>andrea</v>
      </c>
      <c r="D100" s="22" t="s">
        <v>458</v>
      </c>
      <c r="E100" s="23"/>
      <c r="F100" s="24"/>
      <c r="G100" s="22"/>
      <c r="H100" t="e">
        <f>VLOOKUP(A100,Società!#REF!,2,0)</f>
        <v>#REF!</v>
      </c>
      <c r="I100">
        <v>1</v>
      </c>
    </row>
    <row r="101" spans="1:9">
      <c r="A101" s="1" t="s">
        <v>731</v>
      </c>
      <c r="B101" s="1" t="str">
        <f t="shared" si="2"/>
        <v>magnani</v>
      </c>
      <c r="C101" s="1" t="str">
        <f t="shared" si="3"/>
        <v>paolo</v>
      </c>
      <c r="D101" s="1" t="s">
        <v>472</v>
      </c>
      <c r="E101" s="8"/>
      <c r="F101" s="9"/>
      <c r="G101" s="1"/>
      <c r="H101" t="e">
        <f>VLOOKUP(A101,Società!#REF!,2,0)</f>
        <v>#REF!</v>
      </c>
      <c r="I101">
        <v>1</v>
      </c>
    </row>
    <row r="102" spans="1:9">
      <c r="A102" s="5" t="s">
        <v>286</v>
      </c>
      <c r="B102" s="1" t="str">
        <f t="shared" si="2"/>
        <v>mainardi</v>
      </c>
      <c r="C102" s="1" t="str">
        <f t="shared" si="3"/>
        <v>andrea</v>
      </c>
      <c r="D102" s="5" t="s">
        <v>480</v>
      </c>
      <c r="E102" s="8"/>
      <c r="F102" s="1"/>
      <c r="G102" s="1"/>
      <c r="H102" t="e">
        <f>VLOOKUP(A102,Società!#REF!,2,0)</f>
        <v>#REF!</v>
      </c>
      <c r="I102">
        <v>1</v>
      </c>
    </row>
    <row r="103" spans="1:9">
      <c r="A103" s="1" t="s">
        <v>732</v>
      </c>
      <c r="B103" s="1" t="str">
        <f t="shared" si="2"/>
        <v>mandolesi</v>
      </c>
      <c r="C103" s="1" t="str">
        <f t="shared" si="3"/>
        <v>alessandro</v>
      </c>
      <c r="D103" s="1" t="s">
        <v>657</v>
      </c>
      <c r="E103" s="8"/>
      <c r="F103" s="9"/>
      <c r="G103" s="1"/>
      <c r="H103" t="e">
        <f>VLOOKUP(A103,Società!#REF!,2,0)</f>
        <v>#REF!</v>
      </c>
      <c r="I103">
        <v>1</v>
      </c>
    </row>
    <row r="104" spans="1:9">
      <c r="A104" s="22" t="s">
        <v>733</v>
      </c>
      <c r="B104" s="1" t="str">
        <f t="shared" si="2"/>
        <v>mazzanti</v>
      </c>
      <c r="C104" s="1" t="str">
        <f t="shared" si="3"/>
        <v>gianluca</v>
      </c>
      <c r="D104" s="22" t="s">
        <v>458</v>
      </c>
      <c r="E104" s="23"/>
      <c r="F104" s="24"/>
      <c r="G104" s="22"/>
      <c r="H104" t="e">
        <f>VLOOKUP(A104,Società!#REF!,2,0)</f>
        <v>#REF!</v>
      </c>
      <c r="I104">
        <v>1</v>
      </c>
    </row>
    <row r="105" spans="1:9">
      <c r="A105" s="22" t="s">
        <v>734</v>
      </c>
      <c r="B105" s="1" t="str">
        <f t="shared" si="2"/>
        <v>migani</v>
      </c>
      <c r="C105" s="1" t="str">
        <f t="shared" si="3"/>
        <v>stefano</v>
      </c>
      <c r="D105" s="22" t="s">
        <v>458</v>
      </c>
      <c r="E105" s="23"/>
      <c r="F105" s="24"/>
      <c r="G105" s="22"/>
      <c r="H105" t="e">
        <f>VLOOKUP(A105,Società!#REF!,2,0)</f>
        <v>#REF!</v>
      </c>
      <c r="I105">
        <v>1</v>
      </c>
    </row>
    <row r="106" spans="1:9">
      <c r="A106" s="22" t="s">
        <v>735</v>
      </c>
      <c r="B106" s="1" t="str">
        <f t="shared" si="2"/>
        <v>mina</v>
      </c>
      <c r="C106" s="1" t="str">
        <f t="shared" si="3"/>
        <v>matteo</v>
      </c>
      <c r="D106" s="22" t="s">
        <v>458</v>
      </c>
      <c r="E106" s="23"/>
      <c r="F106" s="24"/>
      <c r="G106" s="22"/>
      <c r="H106" t="e">
        <f>VLOOKUP(A106,Società!#REF!,2,0)</f>
        <v>#REF!</v>
      </c>
      <c r="I106">
        <v>1</v>
      </c>
    </row>
    <row r="107" spans="1:9">
      <c r="A107" s="22" t="s">
        <v>329</v>
      </c>
      <c r="B107" s="1" t="str">
        <f t="shared" si="2"/>
        <v>molari</v>
      </c>
      <c r="C107" s="1" t="str">
        <f t="shared" si="3"/>
        <v>fabio</v>
      </c>
      <c r="D107" s="22" t="s">
        <v>458</v>
      </c>
      <c r="E107" s="23"/>
      <c r="F107" s="24" t="s">
        <v>580</v>
      </c>
      <c r="G107" s="22">
        <v>3298995138</v>
      </c>
      <c r="H107" t="e">
        <f>VLOOKUP(A107,Società!#REF!,2,0)</f>
        <v>#REF!</v>
      </c>
      <c r="I107">
        <v>1</v>
      </c>
    </row>
    <row r="108" spans="1:9">
      <c r="A108" s="1" t="s">
        <v>736</v>
      </c>
      <c r="B108" s="1" t="str">
        <f t="shared" si="2"/>
        <v>montanari</v>
      </c>
      <c r="C108" s="1" t="str">
        <f t="shared" si="3"/>
        <v>paolo</v>
      </c>
      <c r="D108" s="1" t="s">
        <v>464</v>
      </c>
      <c r="E108" s="8">
        <v>7835389</v>
      </c>
      <c r="F108" s="9"/>
      <c r="G108" s="1"/>
      <c r="H108" t="e">
        <f>VLOOKUP(A108,Società!#REF!,2,0)</f>
        <v>#REF!</v>
      </c>
      <c r="I108">
        <v>1</v>
      </c>
    </row>
    <row r="109" spans="1:9">
      <c r="A109" s="5" t="s">
        <v>737</v>
      </c>
      <c r="B109" s="1" t="str">
        <f t="shared" si="2"/>
        <v>morotti</v>
      </c>
      <c r="C109" s="1" t="str">
        <f t="shared" si="3"/>
        <v>luca</v>
      </c>
      <c r="D109" s="1" t="s">
        <v>464</v>
      </c>
      <c r="E109" s="8">
        <v>7835390</v>
      </c>
      <c r="F109" s="9"/>
      <c r="G109" s="1"/>
      <c r="H109" t="e">
        <f>VLOOKUP(A109,Società!#REF!,2,0)</f>
        <v>#REF!</v>
      </c>
      <c r="I109">
        <v>1</v>
      </c>
    </row>
    <row r="110" spans="1:9">
      <c r="A110" s="1" t="s">
        <v>738</v>
      </c>
      <c r="B110" s="1" t="str">
        <f t="shared" si="2"/>
        <v>muccioli</v>
      </c>
      <c r="C110" s="1" t="str">
        <f t="shared" si="3"/>
        <v>gianluca</v>
      </c>
      <c r="D110" s="1" t="s">
        <v>464</v>
      </c>
      <c r="E110" s="8">
        <v>7835391</v>
      </c>
      <c r="F110" s="9"/>
      <c r="G110" s="1"/>
      <c r="H110" t="e">
        <f>VLOOKUP(A110,Società!#REF!,2,0)</f>
        <v>#REF!</v>
      </c>
      <c r="I110">
        <v>1</v>
      </c>
    </row>
    <row r="111" spans="1:9">
      <c r="A111" s="5" t="s">
        <v>739</v>
      </c>
      <c r="B111" s="1" t="str">
        <f t="shared" si="2"/>
        <v>munno</v>
      </c>
      <c r="C111" s="1" t="str">
        <f t="shared" si="3"/>
        <v>francesco</v>
      </c>
      <c r="D111" s="1" t="s">
        <v>464</v>
      </c>
      <c r="E111" s="8"/>
      <c r="F111" s="9"/>
      <c r="G111" s="1"/>
      <c r="H111" t="e">
        <f>VLOOKUP(A111,Società!#REF!,2,0)</f>
        <v>#REF!</v>
      </c>
      <c r="I111">
        <v>1</v>
      </c>
    </row>
    <row r="112" spans="1:9">
      <c r="A112" s="5" t="s">
        <v>740</v>
      </c>
      <c r="B112" s="1" t="str">
        <f t="shared" si="2"/>
        <v>nicoli</v>
      </c>
      <c r="C112" s="1" t="str">
        <f t="shared" si="3"/>
        <v>claudio</v>
      </c>
      <c r="D112" s="1" t="s">
        <v>658</v>
      </c>
      <c r="E112" s="8"/>
      <c r="F112" s="1"/>
      <c r="G112" s="1"/>
      <c r="H112" t="e">
        <f>VLOOKUP(A112,Società!#REF!,2,0)</f>
        <v>#REF!</v>
      </c>
      <c r="I112">
        <v>1</v>
      </c>
    </row>
    <row r="113" spans="1:9">
      <c r="A113" s="1" t="s">
        <v>316</v>
      </c>
      <c r="B113" s="1" t="str">
        <f t="shared" si="2"/>
        <v>oliva</v>
      </c>
      <c r="C113" s="1" t="str">
        <f t="shared" si="3"/>
        <v>emanuele</v>
      </c>
      <c r="D113" s="1" t="s">
        <v>461</v>
      </c>
      <c r="E113" s="8">
        <v>161039457</v>
      </c>
      <c r="F113" s="1"/>
      <c r="G113" s="1"/>
      <c r="H113" t="e">
        <f>VLOOKUP(A113,Società!#REF!,2,0)</f>
        <v>#REF!</v>
      </c>
      <c r="I113">
        <v>1</v>
      </c>
    </row>
    <row r="114" spans="1:9">
      <c r="A114" s="1" t="s">
        <v>336</v>
      </c>
      <c r="B114" s="1" t="str">
        <f t="shared" si="2"/>
        <v>olivieri</v>
      </c>
      <c r="C114" s="1" t="str">
        <f t="shared" si="3"/>
        <v>francesco</v>
      </c>
      <c r="D114" s="1" t="s">
        <v>465</v>
      </c>
      <c r="E114" s="8">
        <v>7838336</v>
      </c>
      <c r="F114" s="9" t="s">
        <v>584</v>
      </c>
      <c r="G114" s="1">
        <v>3345266083</v>
      </c>
      <c r="H114" t="e">
        <f>VLOOKUP(A114,Società!#REF!,2,0)</f>
        <v>#REF!</v>
      </c>
      <c r="I114">
        <v>1</v>
      </c>
    </row>
    <row r="115" spans="1:9">
      <c r="A115" s="22" t="s">
        <v>418</v>
      </c>
      <c r="B115" s="1" t="str">
        <f t="shared" si="2"/>
        <v>pagliardini</v>
      </c>
      <c r="C115" s="1" t="str">
        <f t="shared" si="3"/>
        <v>mauro</v>
      </c>
      <c r="D115" s="22" t="s">
        <v>458</v>
      </c>
      <c r="E115" s="23"/>
      <c r="F115" s="24" t="s">
        <v>588</v>
      </c>
      <c r="G115" s="22">
        <v>3494076003</v>
      </c>
      <c r="H115" t="e">
        <f>VLOOKUP(A115,Società!#REF!,2,0)</f>
        <v>#REF!</v>
      </c>
      <c r="I115">
        <v>1</v>
      </c>
    </row>
    <row r="116" spans="1:9">
      <c r="A116" s="1" t="s">
        <v>741</v>
      </c>
      <c r="B116" s="1" t="str">
        <f t="shared" si="2"/>
        <v>pangrazi</v>
      </c>
      <c r="C116" s="1" t="str">
        <f t="shared" si="3"/>
        <v>stefano</v>
      </c>
      <c r="D116" s="1" t="s">
        <v>472</v>
      </c>
      <c r="E116" s="8"/>
      <c r="F116" s="9"/>
      <c r="G116" s="1"/>
      <c r="H116" t="e">
        <f>VLOOKUP(A116,Società!#REF!,2,0)</f>
        <v>#REF!</v>
      </c>
      <c r="I116">
        <v>1</v>
      </c>
    </row>
    <row r="117" spans="1:9">
      <c r="A117" s="22" t="s">
        <v>742</v>
      </c>
      <c r="B117" s="1" t="str">
        <f t="shared" si="2"/>
        <v>paoli</v>
      </c>
      <c r="C117" s="1" t="str">
        <f t="shared" si="3"/>
        <v>emiliano</v>
      </c>
      <c r="D117" s="22" t="s">
        <v>458</v>
      </c>
      <c r="E117" s="23"/>
      <c r="F117" s="22"/>
      <c r="G117" s="22"/>
      <c r="H117" t="e">
        <f>VLOOKUP(A117,Società!#REF!,2,0)</f>
        <v>#REF!</v>
      </c>
      <c r="I117">
        <v>1</v>
      </c>
    </row>
    <row r="118" spans="1:9">
      <c r="A118" s="1" t="s">
        <v>743</v>
      </c>
      <c r="B118" s="1" t="str">
        <f t="shared" si="2"/>
        <v>paolucci</v>
      </c>
      <c r="C118" s="1" t="str">
        <f t="shared" si="3"/>
        <v>michele</v>
      </c>
      <c r="D118" s="1" t="s">
        <v>464</v>
      </c>
      <c r="E118" s="8">
        <v>7835393</v>
      </c>
      <c r="F118" s="9"/>
      <c r="G118" s="1"/>
      <c r="H118" t="e">
        <f>VLOOKUP(A118,Società!#REF!,2,0)</f>
        <v>#REF!</v>
      </c>
      <c r="I118">
        <v>1</v>
      </c>
    </row>
    <row r="119" spans="1:9">
      <c r="A119" s="22" t="s">
        <v>744</v>
      </c>
      <c r="B119" s="1" t="str">
        <f t="shared" si="2"/>
        <v>pasquinelli</v>
      </c>
      <c r="C119" s="1" t="str">
        <f t="shared" si="3"/>
        <v>marco</v>
      </c>
      <c r="D119" s="22" t="s">
        <v>458</v>
      </c>
      <c r="E119" s="23"/>
      <c r="F119" s="24"/>
      <c r="G119" s="22"/>
      <c r="H119" t="e">
        <f>VLOOKUP(A119,Società!#REF!,2,0)</f>
        <v>#REF!</v>
      </c>
      <c r="I119">
        <v>1</v>
      </c>
    </row>
    <row r="120" spans="1:9">
      <c r="A120" s="22" t="s">
        <v>745</v>
      </c>
      <c r="B120" s="1" t="str">
        <f t="shared" si="2"/>
        <v>pazzaglia</v>
      </c>
      <c r="C120" s="1" t="str">
        <f t="shared" si="3"/>
        <v>matteo</v>
      </c>
      <c r="D120" s="22" t="s">
        <v>458</v>
      </c>
      <c r="E120" s="23"/>
      <c r="F120" s="24"/>
      <c r="G120" s="22"/>
      <c r="H120" t="e">
        <f>VLOOKUP(A120,Società!#REF!,2,0)</f>
        <v>#REF!</v>
      </c>
      <c r="I120">
        <v>1</v>
      </c>
    </row>
    <row r="121" spans="1:9">
      <c r="A121" s="1" t="s">
        <v>746</v>
      </c>
      <c r="B121" s="1" t="str">
        <f t="shared" si="2"/>
        <v>pellegrino</v>
      </c>
      <c r="C121" s="1" t="str">
        <f t="shared" si="3"/>
        <v>pierpaolo</v>
      </c>
      <c r="D121" s="1" t="s">
        <v>659</v>
      </c>
      <c r="E121" s="8"/>
      <c r="F121" s="1"/>
      <c r="G121" s="1"/>
      <c r="H121" t="e">
        <f>VLOOKUP(A121,Società!#REF!,2,0)</f>
        <v>#REF!</v>
      </c>
      <c r="I121">
        <v>1</v>
      </c>
    </row>
    <row r="122" spans="1:9">
      <c r="A122" s="1" t="s">
        <v>348</v>
      </c>
      <c r="B122" s="1" t="str">
        <f t="shared" si="2"/>
        <v>pianosi</v>
      </c>
      <c r="C122" s="1" t="str">
        <f t="shared" si="3"/>
        <v>gabriele</v>
      </c>
      <c r="D122" s="1" t="s">
        <v>462</v>
      </c>
      <c r="E122" s="8">
        <v>151041799</v>
      </c>
      <c r="F122" s="9" t="s">
        <v>595</v>
      </c>
      <c r="G122" s="1">
        <v>3388350898</v>
      </c>
      <c r="H122" t="e">
        <f>VLOOKUP(A122,Società!#REF!,2,0)</f>
        <v>#REF!</v>
      </c>
      <c r="I122">
        <v>1</v>
      </c>
    </row>
    <row r="123" spans="1:9">
      <c r="A123" s="22" t="s">
        <v>747</v>
      </c>
      <c r="B123" s="1" t="str">
        <f t="shared" si="2"/>
        <v>pierini</v>
      </c>
      <c r="C123" s="1" t="str">
        <f t="shared" si="3"/>
        <v>marco</v>
      </c>
      <c r="D123" s="22" t="s">
        <v>458</v>
      </c>
      <c r="E123" s="23"/>
      <c r="F123" s="24"/>
      <c r="G123" s="22"/>
      <c r="H123" t="e">
        <f>VLOOKUP(A123,Società!#REF!,2,0)</f>
        <v>#REF!</v>
      </c>
      <c r="I123">
        <v>1</v>
      </c>
    </row>
    <row r="124" spans="1:9">
      <c r="A124" s="1" t="s">
        <v>748</v>
      </c>
      <c r="B124" s="1" t="str">
        <f t="shared" si="2"/>
        <v>piovaticci</v>
      </c>
      <c r="C124" s="1" t="str">
        <f t="shared" si="3"/>
        <v>alex</v>
      </c>
      <c r="D124" s="1" t="s">
        <v>472</v>
      </c>
      <c r="E124" s="8"/>
      <c r="F124" s="9"/>
      <c r="G124" s="1"/>
      <c r="H124" t="e">
        <f>VLOOKUP(A124,Società!#REF!,2,0)</f>
        <v>#REF!</v>
      </c>
      <c r="I124">
        <v>1</v>
      </c>
    </row>
    <row r="125" spans="1:9">
      <c r="A125" s="1" t="s">
        <v>330</v>
      </c>
      <c r="B125" s="1" t="str">
        <f t="shared" si="2"/>
        <v>piselli</v>
      </c>
      <c r="C125" s="1" t="str">
        <f t="shared" si="3"/>
        <v>fabio</v>
      </c>
      <c r="D125" s="1" t="s">
        <v>476</v>
      </c>
      <c r="E125" s="8">
        <v>161158830</v>
      </c>
      <c r="F125" s="9" t="s">
        <v>597</v>
      </c>
      <c r="G125" s="25">
        <v>3284272325</v>
      </c>
      <c r="H125" t="e">
        <f>VLOOKUP(A125,Società!#REF!,2,0)</f>
        <v>#REF!</v>
      </c>
      <c r="I125">
        <v>1</v>
      </c>
    </row>
    <row r="126" spans="1:9">
      <c r="A126" s="1" t="s">
        <v>368</v>
      </c>
      <c r="B126" s="1" t="str">
        <f t="shared" si="2"/>
        <v>pratelli</v>
      </c>
      <c r="C126" s="1" t="str">
        <f t="shared" si="3"/>
        <v>ivan</v>
      </c>
      <c r="D126" s="1" t="s">
        <v>461</v>
      </c>
      <c r="E126" s="8">
        <v>161045269</v>
      </c>
      <c r="F126" s="1"/>
      <c r="G126" s="1"/>
      <c r="H126" t="e">
        <f>VLOOKUP(A126,Società!#REF!,2,0)</f>
        <v>#REF!</v>
      </c>
      <c r="I126">
        <v>1</v>
      </c>
    </row>
    <row r="127" spans="1:9">
      <c r="A127" s="1" t="s">
        <v>376</v>
      </c>
      <c r="B127" s="1" t="str">
        <f t="shared" si="2"/>
        <v>pretelli</v>
      </c>
      <c r="C127" s="1" t="str">
        <f t="shared" si="3"/>
        <v>luca</v>
      </c>
      <c r="D127" s="1" t="s">
        <v>461</v>
      </c>
      <c r="E127" s="8">
        <v>161039456</v>
      </c>
      <c r="F127" s="1"/>
      <c r="G127" s="1"/>
      <c r="H127" t="e">
        <f>VLOOKUP(A127,Società!#REF!,2,0)</f>
        <v>#REF!</v>
      </c>
      <c r="I127">
        <v>1</v>
      </c>
    </row>
    <row r="128" spans="1:9">
      <c r="A128" s="5" t="s">
        <v>338</v>
      </c>
      <c r="B128" s="1" t="str">
        <f t="shared" si="2"/>
        <v>prioli</v>
      </c>
      <c r="C128" s="1" t="str">
        <f t="shared" si="3"/>
        <v>francesco</v>
      </c>
      <c r="D128" s="5" t="s">
        <v>467</v>
      </c>
      <c r="E128" s="8">
        <v>160986139</v>
      </c>
      <c r="F128" s="9" t="s">
        <v>600</v>
      </c>
      <c r="G128" s="1">
        <v>3281184799</v>
      </c>
      <c r="H128" t="e">
        <f>VLOOKUP(A128,Società!#REF!,2,0)</f>
        <v>#REF!</v>
      </c>
      <c r="I128">
        <v>1</v>
      </c>
    </row>
    <row r="129" spans="1:9">
      <c r="A129" s="22" t="s">
        <v>749</v>
      </c>
      <c r="B129" s="1" t="str">
        <f t="shared" si="2"/>
        <v>pritelli</v>
      </c>
      <c r="C129" s="1" t="str">
        <f t="shared" si="3"/>
        <v>michele</v>
      </c>
      <c r="D129" s="22" t="s">
        <v>458</v>
      </c>
      <c r="E129" s="23"/>
      <c r="F129" s="24"/>
      <c r="G129" s="22"/>
      <c r="H129" t="e">
        <f>VLOOKUP(A129,Società!#REF!,2,0)</f>
        <v>#REF!</v>
      </c>
      <c r="I129">
        <v>1</v>
      </c>
    </row>
    <row r="130" spans="1:9">
      <c r="A130" s="1" t="s">
        <v>750</v>
      </c>
      <c r="B130" s="1" t="str">
        <f t="shared" si="2"/>
        <v>raffaelli</v>
      </c>
      <c r="C130" s="1" t="str">
        <f t="shared" si="3"/>
        <v>roberto</v>
      </c>
      <c r="D130" s="1" t="s">
        <v>476</v>
      </c>
      <c r="E130" s="8"/>
      <c r="F130" s="1"/>
      <c r="G130" s="1"/>
      <c r="H130" t="e">
        <f>VLOOKUP(A130,Società!#REF!,2,0)</f>
        <v>#REF!</v>
      </c>
      <c r="I130">
        <v>1</v>
      </c>
    </row>
    <row r="131" spans="1:9">
      <c r="A131" s="22" t="s">
        <v>751</v>
      </c>
      <c r="B131" s="1" t="str">
        <f t="shared" ref="B131:B181" si="4">MID($A131,1,FIND(" ",$A131,1)-1)</f>
        <v>rifugio</v>
      </c>
      <c r="C131" s="1" t="str">
        <f t="shared" ref="C131:C181" si="5">MID($A131,FIND(" ",$A131,1)+1,LEN($A131))</f>
        <v>sacha</v>
      </c>
      <c r="D131" s="22" t="s">
        <v>458</v>
      </c>
      <c r="E131" s="23"/>
      <c r="F131" s="24"/>
      <c r="G131" s="22"/>
      <c r="H131" t="e">
        <f>VLOOKUP(A131,Società!#REF!,2,0)</f>
        <v>#REF!</v>
      </c>
      <c r="I131">
        <v>1</v>
      </c>
    </row>
    <row r="132" spans="1:9">
      <c r="A132" s="1" t="s">
        <v>409</v>
      </c>
      <c r="B132" s="1" t="str">
        <f t="shared" si="4"/>
        <v>righi</v>
      </c>
      <c r="C132" s="1" t="str">
        <f t="shared" si="5"/>
        <v>matteo</v>
      </c>
      <c r="D132" s="1" t="s">
        <v>465</v>
      </c>
      <c r="E132" s="8">
        <v>7838364</v>
      </c>
      <c r="F132" s="9" t="s">
        <v>601</v>
      </c>
      <c r="G132" s="1">
        <v>3392741911</v>
      </c>
      <c r="H132" t="e">
        <f>VLOOKUP(A132,Società!#REF!,2,0)</f>
        <v>#REF!</v>
      </c>
      <c r="I132">
        <v>1</v>
      </c>
    </row>
    <row r="133" spans="1:9">
      <c r="A133" s="5" t="s">
        <v>419</v>
      </c>
      <c r="B133" s="1" t="str">
        <f t="shared" si="4"/>
        <v>righi</v>
      </c>
      <c r="C133" s="1" t="str">
        <f t="shared" si="5"/>
        <v>mauro</v>
      </c>
      <c r="D133" s="5" t="s">
        <v>462</v>
      </c>
      <c r="E133" s="10">
        <v>160838490</v>
      </c>
      <c r="F133" s="1"/>
      <c r="G133" s="1"/>
      <c r="H133" t="e">
        <f>VLOOKUP(A133,Società!#REF!,2,0)</f>
        <v>#REF!</v>
      </c>
      <c r="I133">
        <v>1</v>
      </c>
    </row>
    <row r="134" spans="1:9">
      <c r="A134" s="1" t="s">
        <v>410</v>
      </c>
      <c r="B134" s="1" t="str">
        <f t="shared" si="4"/>
        <v>rimondini</v>
      </c>
      <c r="C134" s="1" t="str">
        <f t="shared" si="5"/>
        <v>matteo</v>
      </c>
      <c r="D134" s="1" t="s">
        <v>476</v>
      </c>
      <c r="E134" s="8">
        <v>160969955</v>
      </c>
      <c r="F134" s="1"/>
      <c r="G134" s="25"/>
      <c r="H134" t="e">
        <f>VLOOKUP(A134,Società!#REF!,2,0)</f>
        <v>#REF!</v>
      </c>
      <c r="I134">
        <v>1</v>
      </c>
    </row>
    <row r="135" spans="1:9">
      <c r="A135" s="22" t="s">
        <v>752</v>
      </c>
      <c r="B135" s="1" t="str">
        <f t="shared" si="4"/>
        <v>romiti</v>
      </c>
      <c r="C135" s="1" t="str">
        <f t="shared" si="5"/>
        <v>francesco</v>
      </c>
      <c r="D135" s="22" t="s">
        <v>458</v>
      </c>
      <c r="E135" s="23"/>
      <c r="F135" s="24"/>
      <c r="G135" s="22"/>
      <c r="H135" t="e">
        <f>VLOOKUP(A135,Società!#REF!,2,0)</f>
        <v>#REF!</v>
      </c>
      <c r="I135">
        <v>1</v>
      </c>
    </row>
    <row r="136" spans="1:9">
      <c r="A136" s="22" t="s">
        <v>753</v>
      </c>
      <c r="B136" s="1" t="str">
        <f t="shared" si="4"/>
        <v>rossetti</v>
      </c>
      <c r="C136" s="1" t="str">
        <f t="shared" si="5"/>
        <v>gianluca</v>
      </c>
      <c r="D136" s="22" t="s">
        <v>458</v>
      </c>
      <c r="E136" s="23"/>
      <c r="F136" s="22"/>
      <c r="G136" s="22"/>
      <c r="H136" t="e">
        <f>VLOOKUP(A136,Società!#REF!,2,0)</f>
        <v>#REF!</v>
      </c>
      <c r="I136">
        <v>1</v>
      </c>
    </row>
    <row r="137" spans="1:9">
      <c r="A137" s="22" t="s">
        <v>754</v>
      </c>
      <c r="B137" s="1" t="str">
        <f t="shared" si="4"/>
        <v>rossi</v>
      </c>
      <c r="C137" s="1" t="str">
        <f t="shared" si="5"/>
        <v>emanuele</v>
      </c>
      <c r="D137" s="22" t="s">
        <v>458</v>
      </c>
      <c r="E137" s="23"/>
      <c r="F137" s="24"/>
      <c r="G137" s="22"/>
      <c r="H137" t="e">
        <f>VLOOKUP(A137,Società!#REF!,2,0)</f>
        <v>#REF!</v>
      </c>
      <c r="I137">
        <v>1</v>
      </c>
    </row>
    <row r="138" spans="1:9">
      <c r="A138" s="1" t="s">
        <v>755</v>
      </c>
      <c r="B138" s="1" t="str">
        <f t="shared" si="4"/>
        <v>salsi</v>
      </c>
      <c r="C138" s="1" t="str">
        <f t="shared" si="5"/>
        <v>riccardo</v>
      </c>
      <c r="D138" s="1" t="s">
        <v>660</v>
      </c>
      <c r="E138" s="8"/>
      <c r="F138" s="1"/>
      <c r="G138" s="1"/>
      <c r="H138" t="e">
        <f>VLOOKUP(A138,Società!#REF!,2,0)</f>
        <v>#REF!</v>
      </c>
      <c r="I138">
        <v>1</v>
      </c>
    </row>
    <row r="139" spans="1:9">
      <c r="A139" s="22" t="s">
        <v>756</v>
      </c>
      <c r="B139" s="1" t="str">
        <f t="shared" si="4"/>
        <v>salucci</v>
      </c>
      <c r="C139" s="1" t="str">
        <f t="shared" si="5"/>
        <v>massimo</v>
      </c>
      <c r="D139" s="22" t="s">
        <v>458</v>
      </c>
      <c r="E139" s="23"/>
      <c r="F139" s="24"/>
      <c r="G139" s="22"/>
      <c r="H139" t="e">
        <f>VLOOKUP(A139,Società!#REF!,2,0)</f>
        <v>#REF!</v>
      </c>
      <c r="I139">
        <v>1</v>
      </c>
    </row>
    <row r="140" spans="1:9">
      <c r="A140" s="22" t="s">
        <v>757</v>
      </c>
      <c r="B140" s="1" t="str">
        <f t="shared" si="4"/>
        <v>salucci</v>
      </c>
      <c r="C140" s="1" t="str">
        <f t="shared" si="5"/>
        <v>luca</v>
      </c>
      <c r="D140" s="22" t="s">
        <v>458</v>
      </c>
      <c r="E140" s="23"/>
      <c r="F140" s="22"/>
      <c r="G140" s="22"/>
      <c r="H140" t="e">
        <f>VLOOKUP(A140,Società!#REF!,2,0)</f>
        <v>#REF!</v>
      </c>
      <c r="I140">
        <v>1</v>
      </c>
    </row>
    <row r="141" spans="1:9">
      <c r="A141" s="1" t="s">
        <v>339</v>
      </c>
      <c r="B141" s="1" t="str">
        <f t="shared" si="4"/>
        <v>sambuchi</v>
      </c>
      <c r="C141" s="1" t="str">
        <f t="shared" si="5"/>
        <v>francesco</v>
      </c>
      <c r="D141" s="1" t="s">
        <v>465</v>
      </c>
      <c r="E141" s="8">
        <v>7838346</v>
      </c>
      <c r="F141" s="9" t="s">
        <v>607</v>
      </c>
      <c r="G141" s="1">
        <v>3287182209</v>
      </c>
      <c r="H141" t="e">
        <f>VLOOKUP(A141,Società!#REF!,2,0)</f>
        <v>#REF!</v>
      </c>
      <c r="I141">
        <v>1</v>
      </c>
    </row>
    <row r="142" spans="1:9">
      <c r="A142" s="22" t="s">
        <v>758</v>
      </c>
      <c r="B142" s="1" t="str">
        <f t="shared" si="4"/>
        <v>sanchioni</v>
      </c>
      <c r="C142" s="1" t="str">
        <f t="shared" si="5"/>
        <v>massimo</v>
      </c>
      <c r="D142" s="22" t="s">
        <v>458</v>
      </c>
      <c r="E142" s="23"/>
      <c r="F142" s="22"/>
      <c r="G142" s="22"/>
      <c r="H142" t="e">
        <f>VLOOKUP(A142,Società!#REF!,2,0)</f>
        <v>#REF!</v>
      </c>
      <c r="I142">
        <v>1</v>
      </c>
    </row>
    <row r="143" spans="1:9">
      <c r="A143" s="1" t="s">
        <v>389</v>
      </c>
      <c r="B143" s="1" t="str">
        <f t="shared" si="4"/>
        <v>santarelli</v>
      </c>
      <c r="C143" s="1" t="str">
        <f t="shared" si="5"/>
        <v>marco</v>
      </c>
      <c r="D143" s="1" t="s">
        <v>464</v>
      </c>
      <c r="E143" s="8">
        <v>7835537</v>
      </c>
      <c r="F143" s="1"/>
      <c r="G143" s="1">
        <v>3391110108</v>
      </c>
      <c r="H143" t="e">
        <f>VLOOKUP(A143,Società!#REF!,2,0)</f>
        <v>#REF!</v>
      </c>
      <c r="I143">
        <v>1</v>
      </c>
    </row>
    <row r="144" spans="1:9">
      <c r="A144" s="22" t="s">
        <v>772</v>
      </c>
      <c r="B144" s="1" t="str">
        <f t="shared" si="4"/>
        <v>savage</v>
      </c>
      <c r="C144" s="1" t="str">
        <f t="shared" si="5"/>
        <v>joanne</v>
      </c>
      <c r="D144" s="22" t="s">
        <v>458</v>
      </c>
      <c r="E144" s="23"/>
      <c r="F144" s="22"/>
      <c r="G144" s="22"/>
      <c r="H144" t="e">
        <f>VLOOKUP(A144,Società!#REF!,2,0)</f>
        <v>#REF!</v>
      </c>
      <c r="I144">
        <v>1</v>
      </c>
    </row>
    <row r="145" spans="1:9">
      <c r="A145" s="22" t="s">
        <v>768</v>
      </c>
      <c r="B145" s="1" t="str">
        <f t="shared" si="4"/>
        <v>sbrolini</v>
      </c>
      <c r="C145" s="1" t="str">
        <f t="shared" si="5"/>
        <v>giacomo</v>
      </c>
      <c r="D145" s="22" t="s">
        <v>458</v>
      </c>
      <c r="E145" s="23"/>
      <c r="F145" s="22"/>
      <c r="G145" s="22"/>
      <c r="H145" t="e">
        <f>VLOOKUP(A145,Società!#REF!,2,0)</f>
        <v>#REF!</v>
      </c>
      <c r="I145">
        <v>1</v>
      </c>
    </row>
    <row r="146" spans="1:9">
      <c r="A146" s="22" t="s">
        <v>398</v>
      </c>
      <c r="B146" s="1" t="str">
        <f t="shared" si="4"/>
        <v>scalognini</v>
      </c>
      <c r="C146" s="1" t="str">
        <f t="shared" si="5"/>
        <v>massimo</v>
      </c>
      <c r="D146" s="22" t="s">
        <v>458</v>
      </c>
      <c r="E146" s="23"/>
      <c r="F146" s="24" t="s">
        <v>613</v>
      </c>
      <c r="G146" s="22">
        <v>3477002808</v>
      </c>
      <c r="H146" t="e">
        <f>VLOOKUP(A146,Società!#REF!,2,0)</f>
        <v>#REF!</v>
      </c>
      <c r="I146">
        <v>1</v>
      </c>
    </row>
    <row r="147" spans="1:9">
      <c r="A147" s="5" t="s">
        <v>446</v>
      </c>
      <c r="B147" s="1" t="str">
        <f t="shared" si="4"/>
        <v>scatassa</v>
      </c>
      <c r="C147" s="1" t="str">
        <f t="shared" si="5"/>
        <v>simone</v>
      </c>
      <c r="D147" s="5" t="s">
        <v>462</v>
      </c>
      <c r="E147" s="8">
        <v>160838404</v>
      </c>
      <c r="F147" s="1"/>
      <c r="G147" s="1"/>
      <c r="H147" t="e">
        <f>VLOOKUP(A147,Società!#REF!,2,0)</f>
        <v>#REF!</v>
      </c>
      <c r="I147">
        <v>1</v>
      </c>
    </row>
    <row r="148" spans="1:9">
      <c r="A148" s="5" t="s">
        <v>451</v>
      </c>
      <c r="B148" s="1" t="str">
        <f t="shared" si="4"/>
        <v>serafini</v>
      </c>
      <c r="C148" s="1" t="str">
        <f t="shared" si="5"/>
        <v>stefano</v>
      </c>
      <c r="D148" s="1" t="s">
        <v>462</v>
      </c>
      <c r="E148" s="8">
        <v>160866091</v>
      </c>
      <c r="F148" s="1"/>
      <c r="G148" s="1"/>
      <c r="H148" t="e">
        <f>VLOOKUP(A148,Società!#REF!,2,0)</f>
        <v>#REF!</v>
      </c>
      <c r="I148">
        <v>1</v>
      </c>
    </row>
    <row r="149" spans="1:9">
      <c r="A149" s="22" t="s">
        <v>759</v>
      </c>
      <c r="B149" s="1" t="str">
        <f t="shared" si="4"/>
        <v>serafini</v>
      </c>
      <c r="C149" s="1" t="str">
        <f t="shared" si="5"/>
        <v>alessio</v>
      </c>
      <c r="D149" s="22" t="s">
        <v>458</v>
      </c>
      <c r="E149" s="23"/>
      <c r="F149" s="24"/>
      <c r="G149" s="22"/>
      <c r="H149" t="e">
        <f>VLOOKUP(A149,Società!#REF!,2,0)</f>
        <v>#REF!</v>
      </c>
      <c r="I149">
        <v>1</v>
      </c>
    </row>
    <row r="150" spans="1:9">
      <c r="A150" s="22" t="s">
        <v>773</v>
      </c>
      <c r="B150" s="1" t="str">
        <f t="shared" si="4"/>
        <v>serfilippi</v>
      </c>
      <c r="C150" s="1" t="str">
        <f t="shared" si="5"/>
        <v>luca</v>
      </c>
      <c r="D150" s="22" t="s">
        <v>458</v>
      </c>
      <c r="E150" s="23"/>
      <c r="F150" s="24"/>
      <c r="G150" s="22"/>
      <c r="H150" t="e">
        <f>VLOOKUP(A150,Società!#REF!,2,0)</f>
        <v>#REF!</v>
      </c>
      <c r="I150">
        <v>1</v>
      </c>
    </row>
    <row r="151" spans="1:9">
      <c r="A151" s="1" t="s">
        <v>764</v>
      </c>
      <c r="B151" s="1" t="str">
        <f t="shared" si="4"/>
        <v>sgherri</v>
      </c>
      <c r="C151" s="1" t="str">
        <f t="shared" si="5"/>
        <v>davide</v>
      </c>
      <c r="D151" s="1" t="s">
        <v>464</v>
      </c>
      <c r="E151" s="8">
        <v>7835397</v>
      </c>
      <c r="F151" s="9"/>
      <c r="G151" s="1"/>
      <c r="H151" t="e">
        <f>VLOOKUP(A151,Società!#REF!,2,0)</f>
        <v>#REF!</v>
      </c>
      <c r="I151">
        <v>1</v>
      </c>
    </row>
    <row r="152" spans="1:9">
      <c r="A152" s="1" t="s">
        <v>781</v>
      </c>
      <c r="B152" s="1" t="str">
        <f t="shared" si="4"/>
        <v>sideri</v>
      </c>
      <c r="C152" s="1" t="str">
        <f t="shared" si="5"/>
        <v>paolo</v>
      </c>
      <c r="D152" s="1" t="s">
        <v>465</v>
      </c>
      <c r="E152" s="8">
        <v>7838355</v>
      </c>
      <c r="F152" s="9"/>
      <c r="G152" s="1"/>
      <c r="H152" t="e">
        <f>VLOOKUP(A152,Società!#REF!,2,0)</f>
        <v>#REF!</v>
      </c>
      <c r="I152">
        <v>1</v>
      </c>
    </row>
    <row r="153" spans="1:9">
      <c r="A153" s="1" t="s">
        <v>765</v>
      </c>
      <c r="B153" s="1" t="str">
        <f t="shared" si="4"/>
        <v>signoracci</v>
      </c>
      <c r="C153" s="1" t="str">
        <f t="shared" si="5"/>
        <v>federico</v>
      </c>
      <c r="D153" s="1" t="s">
        <v>465</v>
      </c>
      <c r="E153" s="8">
        <v>7838382</v>
      </c>
      <c r="F153" s="1"/>
      <c r="G153" s="1"/>
      <c r="H153" t="e">
        <f>VLOOKUP(A153,Società!#REF!,2,0)</f>
        <v>#REF!</v>
      </c>
      <c r="I153">
        <v>1</v>
      </c>
    </row>
    <row r="154" spans="1:9">
      <c r="A154" s="5" t="s">
        <v>775</v>
      </c>
      <c r="B154" s="1" t="str">
        <f t="shared" si="4"/>
        <v>silvestri</v>
      </c>
      <c r="C154" s="1" t="str">
        <f t="shared" si="5"/>
        <v>marcello</v>
      </c>
      <c r="D154" s="5" t="s">
        <v>463</v>
      </c>
      <c r="E154" s="8">
        <v>161092464</v>
      </c>
      <c r="F154" s="9"/>
      <c r="G154" s="1"/>
      <c r="H154" t="e">
        <f>VLOOKUP(A154,Società!#REF!,2,0)</f>
        <v>#REF!</v>
      </c>
      <c r="I154">
        <v>1</v>
      </c>
    </row>
    <row r="155" spans="1:9">
      <c r="A155" s="1" t="s">
        <v>323</v>
      </c>
      <c r="B155" s="1" t="str">
        <f t="shared" si="4"/>
        <v>silvestri</v>
      </c>
      <c r="C155" s="1" t="str">
        <f t="shared" si="5"/>
        <v>erwin</v>
      </c>
      <c r="D155" s="1" t="s">
        <v>463</v>
      </c>
      <c r="E155" s="8"/>
      <c r="F155" s="9" t="s">
        <v>616</v>
      </c>
      <c r="G155" s="1">
        <v>3939811575</v>
      </c>
      <c r="H155" t="e">
        <f>VLOOKUP(A155,Società!#REF!,2,0)</f>
        <v>#REF!</v>
      </c>
      <c r="I155">
        <v>1</v>
      </c>
    </row>
    <row r="156" spans="1:9">
      <c r="A156" s="1" t="s">
        <v>279</v>
      </c>
      <c r="B156" s="1" t="str">
        <f t="shared" si="4"/>
        <v>simoncelli</v>
      </c>
      <c r="C156" s="1" t="str">
        <f t="shared" si="5"/>
        <v>alessandro</v>
      </c>
      <c r="D156" s="1" t="s">
        <v>464</v>
      </c>
      <c r="E156" s="8">
        <v>7860881</v>
      </c>
      <c r="F156" s="1"/>
      <c r="G156" s="1">
        <v>3396546448</v>
      </c>
      <c r="H156" t="e">
        <f>VLOOKUP(A156,Società!#REF!,2,0)</f>
        <v>#REF!</v>
      </c>
      <c r="I156">
        <v>1</v>
      </c>
    </row>
    <row r="157" spans="1:9">
      <c r="A157" s="1" t="s">
        <v>390</v>
      </c>
      <c r="B157" s="1" t="str">
        <f t="shared" si="4"/>
        <v>Simoncini</v>
      </c>
      <c r="C157" s="1" t="str">
        <f t="shared" si="5"/>
        <v>marco</v>
      </c>
      <c r="D157" s="1" t="s">
        <v>461</v>
      </c>
      <c r="E157" s="8"/>
      <c r="F157" s="1"/>
      <c r="G157" s="1"/>
      <c r="H157" t="e">
        <f>VLOOKUP(A157,Società!#REF!,2,0)</f>
        <v>#REF!</v>
      </c>
      <c r="I157">
        <v>1</v>
      </c>
    </row>
    <row r="158" spans="1:9">
      <c r="A158" s="1" t="s">
        <v>766</v>
      </c>
      <c r="B158" s="1" t="str">
        <f t="shared" si="4"/>
        <v>spadoni</v>
      </c>
      <c r="C158" s="1" t="str">
        <f t="shared" si="5"/>
        <v>federico</v>
      </c>
      <c r="D158" s="1" t="s">
        <v>655</v>
      </c>
      <c r="E158" s="8"/>
      <c r="F158" s="1"/>
      <c r="G158" s="1"/>
      <c r="H158" t="e">
        <f>VLOOKUP(A158,Società!#REF!,2,0)</f>
        <v>#REF!</v>
      </c>
      <c r="I158">
        <v>1</v>
      </c>
    </row>
    <row r="159" spans="1:9">
      <c r="A159" s="22" t="s">
        <v>280</v>
      </c>
      <c r="B159" s="1" t="str">
        <f t="shared" si="4"/>
        <v>sparacca</v>
      </c>
      <c r="C159" s="1" t="str">
        <f t="shared" si="5"/>
        <v>alessandro</v>
      </c>
      <c r="D159" s="22" t="s">
        <v>458</v>
      </c>
      <c r="E159" s="23"/>
      <c r="F159" s="22"/>
      <c r="G159" s="22"/>
      <c r="H159" t="e">
        <f>VLOOKUP(A159,Società!#REF!,2,0)</f>
        <v>#REF!</v>
      </c>
      <c r="I159">
        <v>1</v>
      </c>
    </row>
    <row r="160" spans="1:9">
      <c r="A160" s="1" t="s">
        <v>771</v>
      </c>
      <c r="B160" s="1" t="str">
        <f t="shared" si="4"/>
        <v>sperandei</v>
      </c>
      <c r="C160" s="1" t="str">
        <f t="shared" si="5"/>
        <v>giovanni</v>
      </c>
      <c r="D160" s="1" t="s">
        <v>462</v>
      </c>
      <c r="E160" s="8"/>
      <c r="F160" s="9"/>
      <c r="G160" s="1"/>
      <c r="H160" t="e">
        <f>VLOOKUP(A160,Società!#REF!,2,0)</f>
        <v>#REF!</v>
      </c>
      <c r="I160">
        <v>1</v>
      </c>
    </row>
    <row r="161" spans="1:9">
      <c r="A161" s="1" t="s">
        <v>761</v>
      </c>
      <c r="B161" s="1" t="str">
        <f t="shared" si="4"/>
        <v>spezi</v>
      </c>
      <c r="C161" s="1" t="str">
        <f t="shared" si="5"/>
        <v>daniele</v>
      </c>
      <c r="D161" s="1" t="s">
        <v>471</v>
      </c>
      <c r="E161" s="8"/>
      <c r="F161" s="1"/>
      <c r="G161" s="1"/>
      <c r="H161" t="e">
        <f>VLOOKUP(A161,Società!#REF!,2,0)</f>
        <v>#REF!</v>
      </c>
      <c r="I161">
        <v>1</v>
      </c>
    </row>
    <row r="162" spans="1:9">
      <c r="A162" s="22" t="s">
        <v>774</v>
      </c>
      <c r="B162" s="1" t="str">
        <f t="shared" si="4"/>
        <v>talevi</v>
      </c>
      <c r="C162" s="1" t="str">
        <f t="shared" si="5"/>
        <v>luigi</v>
      </c>
      <c r="D162" s="22" t="s">
        <v>458</v>
      </c>
      <c r="E162" s="23"/>
      <c r="F162" s="24" t="s">
        <v>620</v>
      </c>
      <c r="G162" s="22">
        <v>3280522091</v>
      </c>
      <c r="H162" t="e">
        <f>VLOOKUP(A162,Società!#REF!,2,0)</f>
        <v>#REF!</v>
      </c>
      <c r="I162">
        <v>1</v>
      </c>
    </row>
    <row r="163" spans="1:9">
      <c r="A163" s="1" t="s">
        <v>763</v>
      </c>
      <c r="B163" s="1" t="str">
        <f t="shared" si="4"/>
        <v>terminesi</v>
      </c>
      <c r="C163" s="1" t="str">
        <f t="shared" si="5"/>
        <v>danilo</v>
      </c>
      <c r="D163" s="1" t="s">
        <v>477</v>
      </c>
      <c r="E163" s="8"/>
      <c r="F163" s="1"/>
      <c r="G163" s="1"/>
      <c r="H163" t="e">
        <f>VLOOKUP(A163,Società!#REF!,2,0)</f>
        <v>#REF!</v>
      </c>
      <c r="I163">
        <v>1</v>
      </c>
    </row>
    <row r="164" spans="1:9">
      <c r="A164" s="5" t="s">
        <v>777</v>
      </c>
      <c r="B164" s="1" t="str">
        <f t="shared" si="4"/>
        <v>terminesi</v>
      </c>
      <c r="C164" s="1" t="str">
        <f t="shared" si="5"/>
        <v>matteo</v>
      </c>
      <c r="D164" s="1" t="s">
        <v>457</v>
      </c>
      <c r="E164" s="8"/>
      <c r="F164" s="9"/>
      <c r="G164" s="1"/>
      <c r="H164" t="e">
        <f>VLOOKUP(A164,Società!#REF!,2,0)</f>
        <v>#REF!</v>
      </c>
      <c r="I164">
        <v>1</v>
      </c>
    </row>
    <row r="165" spans="1:9">
      <c r="A165" s="1" t="s">
        <v>770</v>
      </c>
      <c r="B165" s="1" t="str">
        <f t="shared" si="4"/>
        <v>tombari</v>
      </c>
      <c r="C165" s="1" t="str">
        <f t="shared" si="5"/>
        <v>gianluca</v>
      </c>
      <c r="D165" s="1" t="s">
        <v>464</v>
      </c>
      <c r="E165" s="8"/>
      <c r="F165" s="9"/>
      <c r="G165" s="1"/>
      <c r="H165" t="e">
        <f>VLOOKUP(A165,Società!#REF!,2,0)</f>
        <v>#REF!</v>
      </c>
      <c r="I165">
        <v>1</v>
      </c>
    </row>
    <row r="166" spans="1:9">
      <c r="A166" s="1" t="s">
        <v>778</v>
      </c>
      <c r="B166" s="1" t="str">
        <f t="shared" si="4"/>
        <v>tombari</v>
      </c>
      <c r="C166" s="1" t="str">
        <f t="shared" si="5"/>
        <v>michele</v>
      </c>
      <c r="D166" s="1" t="s">
        <v>462</v>
      </c>
      <c r="E166" s="8"/>
      <c r="F166" s="1"/>
      <c r="G166" s="1"/>
      <c r="H166" t="e">
        <f>VLOOKUP(A166,Società!#REF!,2,0)</f>
        <v>#REF!</v>
      </c>
      <c r="I166">
        <v>1</v>
      </c>
    </row>
    <row r="167" spans="1:9">
      <c r="A167" s="22" t="s">
        <v>762</v>
      </c>
      <c r="B167" s="1" t="str">
        <f t="shared" si="4"/>
        <v>tonti</v>
      </c>
      <c r="C167" s="1" t="str">
        <f t="shared" si="5"/>
        <v>daniele</v>
      </c>
      <c r="D167" s="22" t="s">
        <v>458</v>
      </c>
      <c r="E167" s="23"/>
      <c r="F167" s="24"/>
      <c r="G167" s="22"/>
      <c r="H167" t="e">
        <f>VLOOKUP(A167,Società!#REF!,2,0)</f>
        <v>#REF!</v>
      </c>
      <c r="I167">
        <v>1</v>
      </c>
    </row>
    <row r="168" spans="1:9">
      <c r="A168" s="22" t="s">
        <v>447</v>
      </c>
      <c r="B168" s="1" t="str">
        <f t="shared" si="4"/>
        <v>tordi</v>
      </c>
      <c r="C168" s="1" t="str">
        <f t="shared" si="5"/>
        <v>simone</v>
      </c>
      <c r="D168" s="22" t="s">
        <v>458</v>
      </c>
      <c r="E168" s="23"/>
      <c r="F168" s="24"/>
      <c r="G168" s="22"/>
      <c r="H168" t="e">
        <f>VLOOKUP(A168,Società!#REF!,2,0)</f>
        <v>#REF!</v>
      </c>
      <c r="I168">
        <v>1</v>
      </c>
    </row>
    <row r="169" spans="1:9">
      <c r="A169" s="1" t="s">
        <v>783</v>
      </c>
      <c r="B169" s="1" t="str">
        <f t="shared" si="4"/>
        <v>torsani</v>
      </c>
      <c r="C169" s="1" t="str">
        <f t="shared" si="5"/>
        <v>roberto</v>
      </c>
      <c r="D169" s="1" t="s">
        <v>464</v>
      </c>
      <c r="E169" s="8">
        <v>7835399</v>
      </c>
      <c r="F169" s="1"/>
      <c r="G169" s="1"/>
      <c r="H169" t="e">
        <f>VLOOKUP(A169,Società!#REF!,2,0)</f>
        <v>#REF!</v>
      </c>
      <c r="I169">
        <v>1</v>
      </c>
    </row>
    <row r="170" spans="1:9">
      <c r="A170" s="1" t="s">
        <v>767</v>
      </c>
      <c r="B170" s="1" t="str">
        <f t="shared" si="4"/>
        <v>valentini</v>
      </c>
      <c r="C170" s="1" t="str">
        <f t="shared" si="5"/>
        <v>filippo</v>
      </c>
      <c r="D170" s="1" t="s">
        <v>464</v>
      </c>
      <c r="E170" s="8">
        <v>7835404</v>
      </c>
      <c r="F170" s="9"/>
      <c r="G170" s="1"/>
      <c r="H170" t="e">
        <f>VLOOKUP(A170,Società!#REF!,2,0)</f>
        <v>#REF!</v>
      </c>
      <c r="I170">
        <v>1</v>
      </c>
    </row>
    <row r="171" spans="1:9">
      <c r="A171" s="5" t="s">
        <v>784</v>
      </c>
      <c r="B171" s="1" t="str">
        <f t="shared" si="4"/>
        <v>venturi</v>
      </c>
      <c r="C171" s="1" t="str">
        <f t="shared" si="5"/>
        <v>stefano</v>
      </c>
      <c r="D171" s="1" t="s">
        <v>464</v>
      </c>
      <c r="E171" s="8">
        <v>7835401</v>
      </c>
      <c r="F171" s="9"/>
      <c r="G171" s="1"/>
      <c r="H171" t="e">
        <f>VLOOKUP(A171,Società!#REF!,2,0)</f>
        <v>#REF!</v>
      </c>
      <c r="I171">
        <v>1</v>
      </c>
    </row>
    <row r="172" spans="1:9">
      <c r="A172" s="1" t="s">
        <v>321</v>
      </c>
      <c r="B172" s="1" t="str">
        <f t="shared" si="4"/>
        <v>venturini</v>
      </c>
      <c r="C172" s="1" t="str">
        <f t="shared" si="5"/>
        <v>eraldo</v>
      </c>
      <c r="D172" s="1" t="s">
        <v>488</v>
      </c>
      <c r="E172" s="8">
        <v>7838829</v>
      </c>
      <c r="F172" s="1"/>
      <c r="G172" s="1"/>
      <c r="H172" t="e">
        <f>VLOOKUP(A172,Società!#REF!,2,0)</f>
        <v>#REF!</v>
      </c>
      <c r="I172">
        <v>1</v>
      </c>
    </row>
    <row r="173" spans="1:9">
      <c r="A173" s="1" t="s">
        <v>440</v>
      </c>
      <c r="B173" s="1" t="str">
        <f t="shared" si="4"/>
        <v>verni</v>
      </c>
      <c r="C173" s="1" t="str">
        <f t="shared" si="5"/>
        <v>riccardo</v>
      </c>
      <c r="D173" s="1" t="s">
        <v>464</v>
      </c>
      <c r="E173" s="8">
        <v>7835531</v>
      </c>
      <c r="F173" s="9" t="s">
        <v>631</v>
      </c>
      <c r="G173" s="1">
        <v>3484221181</v>
      </c>
      <c r="H173" t="e">
        <f>VLOOKUP(A173,Società!#REF!,2,0)</f>
        <v>#REF!</v>
      </c>
      <c r="I173">
        <v>1</v>
      </c>
    </row>
    <row r="174" spans="1:9">
      <c r="A174" s="22" t="s">
        <v>780</v>
      </c>
      <c r="B174" s="1" t="str">
        <f t="shared" si="4"/>
        <v>vincenzi</v>
      </c>
      <c r="C174" s="1" t="str">
        <f t="shared" si="5"/>
        <v>nicola</v>
      </c>
      <c r="D174" s="22" t="s">
        <v>458</v>
      </c>
      <c r="E174" s="23"/>
      <c r="F174" s="24"/>
      <c r="G174" s="22"/>
      <c r="H174" t="e">
        <f>VLOOKUP(A174,Società!#REF!,2,0)</f>
        <v>#REF!</v>
      </c>
      <c r="I174">
        <v>1</v>
      </c>
    </row>
    <row r="175" spans="1:9">
      <c r="A175" s="1" t="s">
        <v>782</v>
      </c>
      <c r="B175" s="1" t="str">
        <f t="shared" si="4"/>
        <v>virgili</v>
      </c>
      <c r="C175" s="1" t="str">
        <f t="shared" si="5"/>
        <v>patrizio</v>
      </c>
      <c r="D175" s="1" t="s">
        <v>462</v>
      </c>
      <c r="E175" s="8"/>
      <c r="F175" s="9"/>
      <c r="G175" s="1"/>
      <c r="H175" t="e">
        <f>VLOOKUP(A175,Società!#REF!,2,0)</f>
        <v>#REF!</v>
      </c>
      <c r="I175">
        <v>1</v>
      </c>
    </row>
    <row r="176" spans="1:9">
      <c r="A176" s="1" t="s">
        <v>769</v>
      </c>
      <c r="B176" s="1" t="str">
        <f t="shared" si="4"/>
        <v>virgili</v>
      </c>
      <c r="C176" s="1" t="str">
        <f t="shared" si="5"/>
        <v>giacomo</v>
      </c>
      <c r="D176" s="1" t="s">
        <v>462</v>
      </c>
      <c r="E176" s="8"/>
      <c r="F176" s="9"/>
      <c r="G176" s="1"/>
      <c r="H176" t="e">
        <f>VLOOKUP(A176,Società!#REF!,2,0)</f>
        <v>#REF!</v>
      </c>
      <c r="I176">
        <v>1</v>
      </c>
    </row>
    <row r="177" spans="1:9">
      <c r="A177" s="1" t="s">
        <v>776</v>
      </c>
      <c r="B177" s="1" t="str">
        <f t="shared" si="4"/>
        <v>vitali</v>
      </c>
      <c r="C177" s="1" t="str">
        <f t="shared" si="5"/>
        <v>marco</v>
      </c>
      <c r="D177" s="1" t="s">
        <v>658</v>
      </c>
      <c r="E177" s="8" t="s">
        <v>661</v>
      </c>
      <c r="F177" s="9"/>
      <c r="G177" s="1"/>
      <c r="H177" t="e">
        <f>VLOOKUP(A177,Società!#REF!,2,0)</f>
        <v>#REF!</v>
      </c>
      <c r="I177">
        <v>1</v>
      </c>
    </row>
    <row r="178" spans="1:9">
      <c r="A178" s="5" t="s">
        <v>760</v>
      </c>
      <c r="B178" s="1" t="str">
        <f t="shared" si="4"/>
        <v>zaccara</v>
      </c>
      <c r="C178" s="1" t="str">
        <f t="shared" si="5"/>
        <v>bruno</v>
      </c>
      <c r="D178" s="5" t="s">
        <v>646</v>
      </c>
      <c r="E178" s="10"/>
      <c r="F178" s="11"/>
      <c r="G178" s="1"/>
      <c r="H178" t="e">
        <f>VLOOKUP(A178,Società!#REF!,2,0)</f>
        <v>#REF!</v>
      </c>
      <c r="I178">
        <v>1</v>
      </c>
    </row>
    <row r="179" spans="1:9">
      <c r="A179" s="1" t="s">
        <v>379</v>
      </c>
      <c r="B179" s="1" t="str">
        <f t="shared" si="4"/>
        <v>zampolini</v>
      </c>
      <c r="C179" s="1" t="str">
        <f t="shared" si="5"/>
        <v>marcello</v>
      </c>
      <c r="D179" s="1" t="s">
        <v>463</v>
      </c>
      <c r="E179" s="8">
        <v>161092463</v>
      </c>
      <c r="F179" s="1"/>
      <c r="G179" s="1"/>
      <c r="H179" t="e">
        <f>VLOOKUP(A179,Società!#REF!,2,0)</f>
        <v>#REF!</v>
      </c>
      <c r="I179">
        <v>1</v>
      </c>
    </row>
    <row r="180" spans="1:9">
      <c r="A180" s="5" t="s">
        <v>779</v>
      </c>
      <c r="B180" s="1" t="str">
        <f t="shared" si="4"/>
        <v>zangoli</v>
      </c>
      <c r="C180" s="1" t="str">
        <f t="shared" si="5"/>
        <v>michele</v>
      </c>
      <c r="D180" s="1" t="s">
        <v>662</v>
      </c>
      <c r="E180" s="8"/>
      <c r="F180" s="9"/>
      <c r="G180" s="1"/>
      <c r="H180" t="e">
        <f>VLOOKUP(A180,Società!#REF!,2,0)</f>
        <v>#REF!</v>
      </c>
      <c r="I180">
        <v>1</v>
      </c>
    </row>
    <row r="181" spans="1:9">
      <c r="A181" s="1" t="s">
        <v>366</v>
      </c>
      <c r="B181" s="1" t="str">
        <f t="shared" si="4"/>
        <v>zonghetti</v>
      </c>
      <c r="C181" s="1" t="str">
        <f t="shared" si="5"/>
        <v>giuseppe</v>
      </c>
      <c r="D181" s="1" t="s">
        <v>462</v>
      </c>
      <c r="E181" s="8">
        <v>160838403</v>
      </c>
      <c r="F181" s="1"/>
      <c r="G181" s="1"/>
      <c r="H181" t="e">
        <f>VLOOKUP(A181,Società!#REF!,2,0)</f>
        <v>#REF!</v>
      </c>
      <c r="I181">
        <v>1</v>
      </c>
    </row>
    <row r="182" spans="1:9">
      <c r="A182" s="1"/>
      <c r="B182" s="1"/>
      <c r="C182" s="1"/>
      <c r="D182" s="1"/>
      <c r="E182" s="8"/>
      <c r="F182" s="1"/>
      <c r="G182" s="1"/>
    </row>
    <row r="183" spans="1:9">
      <c r="A183" s="1"/>
      <c r="B183" s="1"/>
      <c r="C183" s="1"/>
      <c r="D183" s="1"/>
      <c r="E183" s="8"/>
      <c r="F183" s="1"/>
      <c r="G183" s="1"/>
    </row>
  </sheetData>
  <autoFilter ref="A1:I183">
    <filterColumn colId="1"/>
    <filterColumn colId="2"/>
  </autoFilter>
  <hyperlinks>
    <hyperlink ref="F132" r:id="rId1"/>
    <hyperlink ref="F114" r:id="rId2"/>
    <hyperlink ref="F173" r:id="rId3"/>
    <hyperlink ref="F80" r:id="rId4"/>
    <hyperlink ref="F87" r:id="rId5"/>
    <hyperlink ref="F128" r:id="rId6"/>
    <hyperlink ref="F115" r:id="rId7"/>
    <hyperlink ref="F146" r:id="rId8"/>
    <hyperlink ref="F43" r:id="rId9"/>
    <hyperlink ref="F94" r:id="rId10"/>
    <hyperlink ref="F42" r:id="rId11"/>
    <hyperlink ref="F50" r:id="rId12"/>
    <hyperlink ref="F62" r:id="rId13"/>
    <hyperlink ref="F29" r:id="rId14"/>
    <hyperlink ref="F51" r:id="rId15"/>
    <hyperlink ref="F141" r:id="rId16"/>
    <hyperlink ref="F11" r:id="rId17"/>
    <hyperlink ref="F99" r:id="rId18"/>
    <hyperlink ref="F13" r:id="rId19"/>
    <hyperlink ref="F7" r:id="rId20"/>
    <hyperlink ref="F53" r:id="rId21"/>
    <hyperlink ref="F83" r:id="rId22"/>
    <hyperlink ref="F125" r:id="rId23"/>
    <hyperlink ref="F155" r:id="rId24"/>
    <hyperlink ref="F73" r:id="rId25"/>
    <hyperlink ref="F107" r:id="rId26"/>
    <hyperlink ref="F59" r:id="rId27"/>
    <hyperlink ref="F30" r:id="rId28"/>
    <hyperlink ref="F162" r:id="rId29"/>
    <hyperlink ref="F66" r:id="rId30"/>
    <hyperlink ref="F74" r:id="rId31"/>
    <hyperlink ref="F122" r:id="rId32"/>
    <hyperlink ref="F75" r:id="rId33"/>
    <hyperlink ref="F35" r:id="rId3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Pers</vt:lpstr>
      <vt:lpstr>Società</vt:lpstr>
      <vt:lpstr>20-mar</vt:lpstr>
      <vt:lpstr>3-apr</vt:lpstr>
      <vt:lpstr>10-apr</vt:lpstr>
      <vt:lpstr>8-mag</vt:lpstr>
      <vt:lpstr>18-ago</vt:lpstr>
      <vt:lpstr>24-ago</vt:lpstr>
      <vt:lpstr>4-sett</vt:lpstr>
      <vt:lpstr>11-sett</vt:lpstr>
      <vt:lpstr>anno-2016</vt:lpstr>
      <vt:lpstr>PERS-2016</vt:lpstr>
      <vt:lpstr>Società-2016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Tombari</dc:creator>
  <cp:lastModifiedBy>Utente</cp:lastModifiedBy>
  <dcterms:created xsi:type="dcterms:W3CDTF">2015-02-25T19:28:58Z</dcterms:created>
  <dcterms:modified xsi:type="dcterms:W3CDTF">2016-09-18T21:06:55Z</dcterms:modified>
</cp:coreProperties>
</file>