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4850" windowHeight="9000" activeTab="0"/>
  </bookViews>
  <sheets>
    <sheet name="Inseri." sheetId="1" r:id="rId1"/>
  </sheets>
  <definedNames>
    <definedName name="_GoBack" localSheetId="0">'Inseri.'!$J$6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<sst xmlns="http://schemas.openxmlformats.org/spreadsheetml/2006/main" count="808" uniqueCount="226">
  <si>
    <t/>
  </si>
  <si>
    <t>Tes.</t>
  </si>
  <si>
    <t xml:space="preserve"> F</t>
  </si>
  <si>
    <t>16</t>
  </si>
  <si>
    <t>16 F</t>
  </si>
  <si>
    <t>Pia.</t>
  </si>
  <si>
    <t>Cl.</t>
  </si>
  <si>
    <t xml:space="preserve"> </t>
  </si>
  <si>
    <t>Cod.</t>
  </si>
  <si>
    <t xml:space="preserve">    Localita' DOGLIANI</t>
  </si>
  <si>
    <t>CIRCUITO REGIONALE UISP</t>
  </si>
  <si>
    <t>Organizzazione:</t>
  </si>
  <si>
    <t>Cronometraggio:</t>
  </si>
  <si>
    <t>Percorso</t>
  </si>
  <si>
    <t xml:space="preserve">   </t>
  </si>
  <si>
    <t xml:space="preserve">             CLASSIFICA GENERALE </t>
  </si>
  <si>
    <t>Atleta</t>
  </si>
  <si>
    <t>ARNAUDO ALESSANDRO</t>
  </si>
  <si>
    <t>PERLO LORENZO</t>
  </si>
  <si>
    <t>DUTTO FEDERICO</t>
  </si>
  <si>
    <t>LUPI SIMONE</t>
  </si>
  <si>
    <t>AVAGNINA MASSIMO</t>
  </si>
  <si>
    <t>RISPOLI DAVIDE</t>
  </si>
  <si>
    <t>ROBERTO MASSIMO</t>
  </si>
  <si>
    <t>BRESSANO GIORGIO</t>
  </si>
  <si>
    <t>GREGORIO FEDERICO</t>
  </si>
  <si>
    <t>ALFARONE GIUSEPPE</t>
  </si>
  <si>
    <t>PELLEGRINO GIUSEPPE</t>
  </si>
  <si>
    <t>GALLIANO SAVIO</t>
  </si>
  <si>
    <t>DOTTO VALERIO</t>
  </si>
  <si>
    <t>MINELLI EROS</t>
  </si>
  <si>
    <t>LAGOTTO CHRISTIAN</t>
  </si>
  <si>
    <t>SACCHETTO LORENZO</t>
  </si>
  <si>
    <t>CILLARIO FABIO</t>
  </si>
  <si>
    <t>LANDINO FERDINANDO</t>
  </si>
  <si>
    <t>FIA GIUSEPPE</t>
  </si>
  <si>
    <t>ONOFRIO UMBERTO</t>
  </si>
  <si>
    <t>CASTELLO GIUSEPPE</t>
  </si>
  <si>
    <t>BORDIN ANDREA</t>
  </si>
  <si>
    <t>PEROTTO FABRIZIO</t>
  </si>
  <si>
    <t>GAIERO ROMANO</t>
  </si>
  <si>
    <t>GIURRANNA ANDREA</t>
  </si>
  <si>
    <t>PEYRONE FRANCESCO</t>
  </si>
  <si>
    <t>RAO LAURA</t>
  </si>
  <si>
    <t>ARDO' PAOLO</t>
  </si>
  <si>
    <t>VIGLIONE GIORGIO</t>
  </si>
  <si>
    <t>CARBONE FULVIO</t>
  </si>
  <si>
    <t>FERRERO MICHELA</t>
  </si>
  <si>
    <t>FERRARIO PIERLUIGI</t>
  </si>
  <si>
    <t>PISCOPO GENNARO</t>
  </si>
  <si>
    <t>GIGLIO GIOVANNI</t>
  </si>
  <si>
    <t>GALLIANO MASSIMO</t>
  </si>
  <si>
    <t>RINALDI MASSIMO</t>
  </si>
  <si>
    <t>VENEZIA GRAZIELLA</t>
  </si>
  <si>
    <t>ARNEODO DARIO</t>
  </si>
  <si>
    <t>CASAVECCHIA GIUSEPPE</t>
  </si>
  <si>
    <t>GIUSTA DARIO</t>
  </si>
  <si>
    <t>ALBIERO LUCA</t>
  </si>
  <si>
    <t>ROSSELLI GUIDO</t>
  </si>
  <si>
    <t>BAUDUINO GIANFRANCO</t>
  </si>
  <si>
    <t>GREGORIO SILVIO</t>
  </si>
  <si>
    <t>MURATORE MICHELA</t>
  </si>
  <si>
    <t>DI MICCO VINCENZO</t>
  </si>
  <si>
    <t>ANSELMA ROBERTO</t>
  </si>
  <si>
    <t>RISTORTO PAOLO</t>
  </si>
  <si>
    <t>PERANO CLAUDIO</t>
  </si>
  <si>
    <t>VINAI GIOVAN BATTISTA</t>
  </si>
  <si>
    <t>GALLIANO DANILO</t>
  </si>
  <si>
    <t>BONETTI SONIA</t>
  </si>
  <si>
    <t>LATO FLORA</t>
  </si>
  <si>
    <t>TESTA GIORGIO</t>
  </si>
  <si>
    <t>MARTINI  GABRIELLA</t>
  </si>
  <si>
    <t>QUAGLIA ROBERTO</t>
  </si>
  <si>
    <t>SORDO CLAUDIO</t>
  </si>
  <si>
    <t>GALLO FABRIZIO</t>
  </si>
  <si>
    <t>CAPITANI VALTER</t>
  </si>
  <si>
    <t>PIOVANO SARA</t>
  </si>
  <si>
    <t>BALSANO ELISA</t>
  </si>
  <si>
    <t>VERGELLATO GIANCARLO</t>
  </si>
  <si>
    <t>SPIRITO ADRIANO</t>
  </si>
  <si>
    <t>DRAGONE ROBERTO</t>
  </si>
  <si>
    <t>GIULIANO SILVIO</t>
  </si>
  <si>
    <t>FABBRO MARISA</t>
  </si>
  <si>
    <t>LAVAGNA ALESSANDRO</t>
  </si>
  <si>
    <t>COMINO GERMANO</t>
  </si>
  <si>
    <t>SULIS ELISABETTA</t>
  </si>
  <si>
    <t>IPPICO LUCA</t>
  </si>
  <si>
    <t>DEVALLE GIAMPIERO</t>
  </si>
  <si>
    <t>RIVA ELSA GIOVANNA</t>
  </si>
  <si>
    <t>BELLIARDO ALDO</t>
  </si>
  <si>
    <t>TRON ANITA</t>
  </si>
  <si>
    <t>BUONINCONTI GIOVANNI</t>
  </si>
  <si>
    <t>MUSSINO BRUNO</t>
  </si>
  <si>
    <t>GRASSO LAURA</t>
  </si>
  <si>
    <t>GAZZANO ALESSANDRO</t>
  </si>
  <si>
    <t>MONTENEGRO MIRBEL</t>
  </si>
  <si>
    <t>MARCHISIO DONATELLA</t>
  </si>
  <si>
    <t>BONOMO ROBERTO</t>
  </si>
  <si>
    <t>FRANCO DARIO</t>
  </si>
  <si>
    <t>LINGUA MONICA</t>
  </si>
  <si>
    <t>RITONDO MARIA</t>
  </si>
  <si>
    <t>FIORENTINI GIUSEPPE</t>
  </si>
  <si>
    <t>TASSONE SALVATORE</t>
  </si>
  <si>
    <t>CURTO PIETRO</t>
  </si>
  <si>
    <t>SCAVINO GIOVANNI</t>
  </si>
  <si>
    <t>ROGGERO ALDO</t>
  </si>
  <si>
    <t>RAVIOLA EZIO</t>
  </si>
  <si>
    <t>MARINO MARIO</t>
  </si>
  <si>
    <t>TOMEO VINCENZO</t>
  </si>
  <si>
    <t>MASCARELLO BRUNO</t>
  </si>
  <si>
    <t>DE FILIPPO MARIO</t>
  </si>
  <si>
    <t>DRAY SILVIA</t>
  </si>
  <si>
    <t>FRANCO CARLEVERO ORNELLA</t>
  </si>
  <si>
    <t>DINI NATASCIA</t>
  </si>
  <si>
    <t>CICCONE NATALE</t>
  </si>
  <si>
    <t>GHIONE ENRICO</t>
  </si>
  <si>
    <t>EMMA ROCCO</t>
  </si>
  <si>
    <t>PICCO DANILO</t>
  </si>
  <si>
    <t>MILANO SALVATORE</t>
  </si>
  <si>
    <t>ODASSO MARCO</t>
  </si>
  <si>
    <t>BERARDO MARCO ROBERTO</t>
  </si>
  <si>
    <t>CIANI VINCENZO</t>
  </si>
  <si>
    <t>AGRO' ANGELO</t>
  </si>
  <si>
    <t>PIO ANGELO</t>
  </si>
  <si>
    <t>PASQUINO AURORA</t>
  </si>
  <si>
    <t>NAPOLI ANNA</t>
  </si>
  <si>
    <t>LA CAVA ANTONIO</t>
  </si>
  <si>
    <t>TONIETTI FRANCA</t>
  </si>
  <si>
    <t>TROMBINI MARCO</t>
  </si>
  <si>
    <t>NEGRI CHIARA</t>
  </si>
  <si>
    <t>MIRRA ANNA PIA</t>
  </si>
  <si>
    <t>BRUSCO AURORA</t>
  </si>
  <si>
    <t>MATRELLA ROSETTA</t>
  </si>
  <si>
    <t>BILUCAGLIA ARIELLA</t>
  </si>
  <si>
    <t>VECCHIONE FRANCO</t>
  </si>
  <si>
    <t>FRANCONE PAOLO</t>
  </si>
  <si>
    <t>GATTUSO ERICA</t>
  </si>
  <si>
    <t>FIORE MARIA ANTONIA</t>
  </si>
  <si>
    <t>MAZZETTO GIULIO</t>
  </si>
  <si>
    <t>STURARO NEVIO</t>
  </si>
  <si>
    <t>ASD CRAL REGIONE PIEMONTE</t>
  </si>
  <si>
    <t>MONTAGNA</t>
  </si>
  <si>
    <t>Se.</t>
  </si>
  <si>
    <t>M</t>
  </si>
  <si>
    <t>F</t>
  </si>
  <si>
    <t>A.N.</t>
  </si>
  <si>
    <t>Gar.</t>
  </si>
  <si>
    <t>M35</t>
  </si>
  <si>
    <t>M18</t>
  </si>
  <si>
    <t>M23</t>
  </si>
  <si>
    <t>M45</t>
  </si>
  <si>
    <t>M40</t>
  </si>
  <si>
    <t>M50</t>
  </si>
  <si>
    <t>M55</t>
  </si>
  <si>
    <t>M20</t>
  </si>
  <si>
    <t>M65</t>
  </si>
  <si>
    <t>F40</t>
  </si>
  <si>
    <t>M60</t>
  </si>
  <si>
    <t>F35</t>
  </si>
  <si>
    <t>F50</t>
  </si>
  <si>
    <t>F23</t>
  </si>
  <si>
    <t>F45</t>
  </si>
  <si>
    <t>F55</t>
  </si>
  <si>
    <t>F60</t>
  </si>
  <si>
    <t>M70</t>
  </si>
  <si>
    <t>F65</t>
  </si>
  <si>
    <t>M75</t>
  </si>
  <si>
    <t>Cat.</t>
  </si>
  <si>
    <t>M2</t>
  </si>
  <si>
    <t>M1</t>
  </si>
  <si>
    <t>M3</t>
  </si>
  <si>
    <t>M4</t>
  </si>
  <si>
    <t>M5</t>
  </si>
  <si>
    <t>F2</t>
  </si>
  <si>
    <t>F3</t>
  </si>
  <si>
    <t>F1</t>
  </si>
  <si>
    <t>F4</t>
  </si>
  <si>
    <t>Data  10_07_16</t>
  </si>
  <si>
    <t>NUMERO ATLETI     123</t>
  </si>
  <si>
    <t>Società</t>
  </si>
  <si>
    <t>CN048 - ASD PODISTICA CASTAGNITESE</t>
  </si>
  <si>
    <t>CN014 - A.S.D. ATL. AVIS BRA GAS</t>
  </si>
  <si>
    <t>CN001 - A.S.D. ATL. FOSSANO '75</t>
  </si>
  <si>
    <t>A160225 - ATHLETICS PIOSSASCO</t>
  </si>
  <si>
    <t>CN021 - A.S.D PAM MONDOVI-CHIUSA PESIO</t>
  </si>
  <si>
    <t>TO090 - A. S. DILETT. DORATLETICA</t>
  </si>
  <si>
    <t>TO130 - UNIONE SPORTIVA SAN MICHELE</t>
  </si>
  <si>
    <t>CN017 - G.S.R. FERRERO A.S.D.</t>
  </si>
  <si>
    <t>TO045 - POD.TRANESE UNIONE INDUSTRIALE</t>
  </si>
  <si>
    <t>CN004 - A.S.D.DRAGONERO</t>
  </si>
  <si>
    <t>CN008 - A.S.D. ATLETICA ALBA</t>
  </si>
  <si>
    <t>TO099 - PODISTICA NONE</t>
  </si>
  <si>
    <t>GE111 - CAMBIASO RISSO RUNNING TEAM GE</t>
  </si>
  <si>
    <t>CN024 - G.S.D.VALTANARO</t>
  </si>
  <si>
    <t>CN018 - ASDGRUPPOPODISTI ALBESI MOKAFE</t>
  </si>
  <si>
    <t>CN020 - A.S.D. G.S. ROATA CHIUSANI</t>
  </si>
  <si>
    <t>A050423 - CRAL G.T.T.</t>
  </si>
  <si>
    <t>SV019 - ATLETICA VARAZZE</t>
  </si>
  <si>
    <t>A050657 - CRAL REGIONE PIEMONTE</t>
  </si>
  <si>
    <t>SV021 - ATLETICA CAIRO</t>
  </si>
  <si>
    <t>TO002 - SISPORT SSD</t>
  </si>
  <si>
    <t>TO169 - GIORDANA LOMBARDI-TEAM 2000</t>
  </si>
  <si>
    <t>AT003 - G.S.D. BRANCALEONE ASTI</t>
  </si>
  <si>
    <t>TO224 - A.S.D. PODISTICA TORINO</t>
  </si>
  <si>
    <t>CN043 - C.B.SPORT-PODISTICA CARAMAGNA</t>
  </si>
  <si>
    <t>TO183 - ATLETICA VALPELLICE</t>
  </si>
  <si>
    <t>TO271 - TEAM MARATHON S.S.D.</t>
  </si>
  <si>
    <t>A050192 - A.S.D. RUBATA' GROUP</t>
  </si>
  <si>
    <t>CN006 - G.S.D. POD. BUSCHESE</t>
  </si>
  <si>
    <t>TO262 - DURBANO GAS ENERGY RIVAROLO 77</t>
  </si>
  <si>
    <t>TO049 - GRUPPO PODISTICO AVIS TORINO</t>
  </si>
  <si>
    <t>Tempi</t>
  </si>
  <si>
    <t>Chip</t>
  </si>
  <si>
    <t>Pun.</t>
  </si>
  <si>
    <t>tronca e unisce</t>
  </si>
  <si>
    <t>PUNTI</t>
  </si>
  <si>
    <t>CLASS</t>
  </si>
  <si>
    <t>/FCZIC:A1.C:IV1~9~</t>
  </si>
  <si>
    <t>{ALTEZZA-RIGA 14;C:A1.C:A65000}~</t>
  </si>
  <si>
    <t>/FCZRC:A1.C:IV1~</t>
  </si>
  <si>
    <t>{SELEZIONA C:A1.C:IV65000}~</t>
  </si>
  <si>
    <t>{STILE-INTERNO 0}~</t>
  </si>
  <si>
    <t>{SALTO \X}</t>
  </si>
  <si>
    <t>WINNING TIME</t>
  </si>
  <si>
    <t>DOGLIANI ENORUN</t>
  </si>
  <si>
    <t>Uisp Piemonte Atletica Leggera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</si>
</sst>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\.mm\.ss"/>
    <numFmt numFmtId="165" formatCode="d\-mmm\-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0"/>
      <color indexed="1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E3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vertical="center"/>
    </xf>
    <xf numFmtId="0" fontId="5" fillId="34" borderId="0" xfId="0" applyNumberFormat="1" applyFont="1" applyFill="1" applyAlignment="1">
      <alignment/>
    </xf>
    <xf numFmtId="0" fontId="5" fillId="35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centerContinuous"/>
    </xf>
    <xf numFmtId="0" fontId="5" fillId="33" borderId="0" xfId="0" applyNumberFormat="1" applyFont="1" applyFill="1" applyAlignment="1">
      <alignment horizontal="centerContinuous"/>
    </xf>
    <xf numFmtId="0" fontId="7" fillId="33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/>
    </xf>
    <xf numFmtId="164" fontId="5" fillId="35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>
      <alignment/>
    </xf>
    <xf numFmtId="0" fontId="5" fillId="36" borderId="0" xfId="0" applyNumberFormat="1" applyFont="1" applyFill="1" applyAlignment="1">
      <alignment/>
    </xf>
    <xf numFmtId="0" fontId="43" fillId="0" borderId="0" xfId="0" applyFont="1" applyAlignment="1">
      <alignment horizont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1</xdr:row>
      <xdr:rowOff>85725</xdr:rowOff>
    </xdr:from>
    <xdr:to>
      <xdr:col>9</xdr:col>
      <xdr:colOff>2571750</xdr:colOff>
      <xdr:row>5</xdr:row>
      <xdr:rowOff>9525</xdr:rowOff>
    </xdr:to>
    <xdr:pic>
      <xdr:nvPicPr>
        <xdr:cNvPr id="1" name="Immagine 3" descr="Logo Uisp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76225"/>
          <a:ext cx="1866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Zeros="0" tabSelected="1" defaultGridColor="0" zoomScale="87" zoomScaleNormal="87" zoomScalePageLayoutView="0" colorId="22" workbookViewId="0" topLeftCell="A1">
      <selection activeCell="A1" sqref="A1"/>
    </sheetView>
  </sheetViews>
  <sheetFormatPr defaultColWidth="8.88671875" defaultRowHeight="15"/>
  <cols>
    <col min="1" max="1" width="4.6640625" style="4" customWidth="1"/>
    <col min="2" max="2" width="5.6640625" style="4" customWidth="1"/>
    <col min="3" max="3" width="6.6640625" style="4" customWidth="1"/>
    <col min="4" max="4" width="7.6640625" style="4" customWidth="1"/>
    <col min="5" max="5" width="25.6640625" style="4" customWidth="1"/>
    <col min="6" max="6" width="2.6640625" style="4" customWidth="1"/>
    <col min="7" max="7" width="7.6640625" style="4" customWidth="1"/>
    <col min="8" max="8" width="5.6640625" style="4" customWidth="1"/>
    <col min="9" max="9" width="6.6640625" style="4" customWidth="1"/>
    <col min="10" max="10" width="37.6640625" style="4" customWidth="1"/>
    <col min="11" max="11" width="15.6640625" style="4" customWidth="1"/>
    <col min="12" max="12" width="12.6640625" style="4" customWidth="1"/>
    <col min="13" max="13" width="5.6640625" style="4" customWidth="1"/>
    <col min="14" max="14" width="2.6640625" style="4" customWidth="1"/>
    <col min="15" max="15" width="23.6640625" style="4" customWidth="1"/>
    <col min="16" max="16" width="9.6640625" style="4" customWidth="1"/>
    <col min="17" max="17" width="21.6640625" style="4" customWidth="1"/>
    <col min="18" max="18" width="9.6640625" style="4" customWidth="1"/>
    <col min="19" max="19" width="15.6640625" style="4" customWidth="1"/>
    <col min="20" max="31" width="9.6640625" style="4" customWidth="1"/>
    <col min="32" max="40" width="9.6640625" style="1" customWidth="1"/>
    <col min="41" max="16384" width="0" style="1" hidden="1" customWidth="1"/>
  </cols>
  <sheetData>
    <row r="1" spans="2:256" ht="15">
      <c r="B1" s="4" t="s">
        <v>0</v>
      </c>
      <c r="D1" s="4" t="s">
        <v>0</v>
      </c>
      <c r="E1" s="4" t="s">
        <v>9</v>
      </c>
      <c r="P1" s="4" t="e">
        <v>#VALUE!</v>
      </c>
      <c r="R1" s="2"/>
      <c r="S1" s="2" t="e">
        <f>(#REF!+1)</f>
        <v>#REF!</v>
      </c>
      <c r="T1" s="4">
        <f ca="1">COUNTIF($I1:Z$17,Z1)</f>
        <v>9</v>
      </c>
      <c r="V1" s="7" t="e">
        <f>INDEX(#REF!,(U1-1)+1,1)</f>
        <v>#REF!</v>
      </c>
      <c r="W1" s="7" t="e">
        <f>INDEX(#REF!,(U1-1)+1,1)</f>
        <v>#REF!</v>
      </c>
      <c r="X1" s="7" t="e">
        <f>INDEX(#REF!,(U1-1)+1,1)</f>
        <v>#REF!</v>
      </c>
      <c r="Y1" s="7" t="e">
        <f>INDEX(#REF!,(U1-1)+1,1)</f>
        <v>#REF!</v>
      </c>
      <c r="Z1" s="7" t="e">
        <f>INDEX(#REF!,(U1-1)+1,1)</f>
        <v>#REF!</v>
      </c>
      <c r="AA1" s="5" t="e">
        <f>INDEX(#REF!,(U1-1)+1,1)</f>
        <v>#REF!</v>
      </c>
      <c r="AB1" s="5"/>
      <c r="AC1" s="5"/>
      <c r="AD1" s="5" t="e">
        <f>IF((T1-1)&gt;=INDEX(#REF!,(VLOOKUP(Z1,#REF!,1))+1,1),#REF!,((INDEX(#REF!,(VLOOKUP(Z1,#REF!,1))+1,1)+1)-(T1)))</f>
        <v>#REF!</v>
      </c>
      <c r="AE1" s="5"/>
      <c r="AF1" s="5"/>
      <c r="AG1" s="5"/>
      <c r="AH1" s="5"/>
      <c r="AI1" s="5"/>
      <c r="AJ1" s="5"/>
      <c r="AK1" s="5"/>
      <c r="AL1" s="5"/>
      <c r="AM1" s="5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6" t="s">
        <v>217</v>
      </c>
    </row>
    <row r="2" spans="2:256" ht="12.75">
      <c r="B2" s="4" t="s">
        <v>0</v>
      </c>
      <c r="D2" s="4" t="s">
        <v>0</v>
      </c>
      <c r="E2" s="4" t="s">
        <v>0</v>
      </c>
      <c r="I2" s="7"/>
      <c r="K2" s="8"/>
      <c r="P2" s="4" t="s">
        <v>214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6" t="s">
        <v>218</v>
      </c>
    </row>
    <row r="3" spans="2:256" ht="12.75">
      <c r="B3" s="4" t="s">
        <v>0</v>
      </c>
      <c r="D3" s="4" t="s">
        <v>0</v>
      </c>
      <c r="E3" s="9" t="s">
        <v>224</v>
      </c>
      <c r="F3" s="10"/>
      <c r="G3" s="10"/>
      <c r="H3" s="10"/>
      <c r="I3" s="10"/>
      <c r="J3" s="11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6" t="s">
        <v>219</v>
      </c>
    </row>
    <row r="4" spans="2:256" ht="12.75">
      <c r="B4" s="4" t="s">
        <v>0</v>
      </c>
      <c r="D4" s="4" t="s">
        <v>0</v>
      </c>
      <c r="E4" s="4" t="s">
        <v>0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6" t="s">
        <v>218</v>
      </c>
    </row>
    <row r="5" spans="2:256" ht="12.75">
      <c r="B5" s="4" t="s">
        <v>0</v>
      </c>
      <c r="D5" s="4" t="s">
        <v>0</v>
      </c>
      <c r="E5" s="9" t="s">
        <v>10</v>
      </c>
      <c r="F5" s="10"/>
      <c r="G5" s="10"/>
      <c r="H5" s="10"/>
      <c r="I5" s="10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6" t="s">
        <v>220</v>
      </c>
    </row>
    <row r="6" spans="2:256" ht="15">
      <c r="B6" s="4" t="s">
        <v>0</v>
      </c>
      <c r="D6" s="4" t="s">
        <v>0</v>
      </c>
      <c r="E6" s="4" t="s">
        <v>0</v>
      </c>
      <c r="J6" s="19" t="s">
        <v>225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6" t="s">
        <v>221</v>
      </c>
    </row>
    <row r="7" spans="2:256" ht="15">
      <c r="B7" s="4" t="s">
        <v>0</v>
      </c>
      <c r="D7" s="4" t="s">
        <v>0</v>
      </c>
      <c r="E7" s="2" t="s">
        <v>11</v>
      </c>
      <c r="F7" s="2" t="s">
        <v>140</v>
      </c>
      <c r="R7" s="4" t="e">
        <f>IF((H7-1)&gt;=INDEX(#REF!,(VLOOKUP(N7,#REF!,1))+1,1),#REF!,((INDEX(#REF!,(VLOOKUP(N7,#REF!,1))+1,1)+1)-(H7)))</f>
        <v>#REF!</v>
      </c>
      <c r="S7" s="4">
        <f ca="1">IF(COUNTIF($I7:Y$17,Y7)=0,"",COUNTIF($I7:Y$17,Y7))</f>
        <v>3</v>
      </c>
      <c r="T7" s="4" t="s">
        <v>216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6" t="s">
        <v>222</v>
      </c>
    </row>
    <row r="8" spans="2:256" ht="15">
      <c r="B8" s="4" t="s">
        <v>0</v>
      </c>
      <c r="D8" s="4" t="s">
        <v>0</v>
      </c>
      <c r="E8" s="2" t="s">
        <v>12</v>
      </c>
      <c r="F8" s="2" t="s">
        <v>223</v>
      </c>
      <c r="I8" s="2"/>
      <c r="R8" s="3" t="e">
        <f ca="1">IF(CELL("TIPO",T8:T8)="E","",+R7+1)</f>
        <v>#REF!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ht="15">
      <c r="B9" s="4" t="s">
        <v>0</v>
      </c>
      <c r="D9" s="4" t="s">
        <v>0</v>
      </c>
      <c r="E9" s="2" t="s">
        <v>0</v>
      </c>
      <c r="F9" s="2">
        <v>0</v>
      </c>
      <c r="I9" s="2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5">
      <c r="A10" s="2"/>
      <c r="B10" s="4" t="s">
        <v>0</v>
      </c>
      <c r="D10" s="4" t="s">
        <v>0</v>
      </c>
      <c r="E10" s="2" t="s">
        <v>13</v>
      </c>
      <c r="F10" s="2" t="s">
        <v>141</v>
      </c>
      <c r="I10" s="2"/>
      <c r="R10" s="4" t="s">
        <v>215</v>
      </c>
      <c r="S10" s="4">
        <f>IF(S9=0,COUNTA(P10:P63613),S9-1)</f>
        <v>1</v>
      </c>
      <c r="T10" s="4">
        <f>IF(I10=0,"",IF((J10-1)&gt;=INDEX(#REF!,(VLOOKUP(P10,#REF!,1))+1,1),INDEX(#REF!,(VLOOKUP(P10,#REF!,1))+1,1),((INDEX(#REF!,(VLOOKUP(P10,#REF!,1))+1,1)+1)-(J10))))</f>
      </c>
      <c r="U10" s="4">
        <f>IF(U9=0,COUNTA(R10:R63613),U9-1)</f>
        <v>1</v>
      </c>
      <c r="V10" s="4">
        <f>IF(K10=0,"",IF((L10-1)&gt;=INDEX(#REF!,(VLOOKUP(R10,#REF!,1))+1,1),INDEX(#REF!,(VLOOKUP(R10,#REF!,1))+1,1),((INDEX(#REF!,(VLOOKUP(R10,#REF!,1))+1,1)+1)-(L10))))</f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ht="15">
      <c r="B11" s="4" t="s">
        <v>0</v>
      </c>
      <c r="D11" s="4" t="s">
        <v>0</v>
      </c>
      <c r="E11" s="2"/>
      <c r="F11" s="2"/>
      <c r="I11" s="2"/>
      <c r="J11" s="4" t="s">
        <v>177</v>
      </c>
      <c r="R11" s="7"/>
      <c r="S11" s="4" t="e">
        <f>IF((I11-1)&gt;=INDEX(#REF!,(VLOOKUP(O11,#REF!,1))+1,1),#REF!,((INDEX(#REF!,(VLOOKUP(O11,#REF!,1))+1,1)+1)-(I11)))</f>
        <v>#REF!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ht="15">
      <c r="B12" s="4" t="s">
        <v>0</v>
      </c>
      <c r="D12" s="4" t="s">
        <v>0</v>
      </c>
      <c r="E12" s="4" t="s">
        <v>14</v>
      </c>
      <c r="H12" s="3"/>
      <c r="L12" s="4">
        <v>0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5">
      <c r="A13" s="4" t="s">
        <v>0</v>
      </c>
      <c r="E13" s="12" t="s">
        <v>15</v>
      </c>
      <c r="J13" s="12" t="s">
        <v>178</v>
      </c>
      <c r="K13" s="12"/>
      <c r="L13" s="12">
        <v>0</v>
      </c>
      <c r="Q13" s="7"/>
      <c r="R13" s="7"/>
      <c r="S13" s="7"/>
      <c r="T13" s="7"/>
      <c r="U13" s="7"/>
      <c r="V13" s="7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15">
      <c r="B14" s="4" t="s">
        <v>0</v>
      </c>
      <c r="D14" s="4" t="s">
        <v>7</v>
      </c>
      <c r="E14" s="4" t="s">
        <v>0</v>
      </c>
      <c r="K14" s="13"/>
      <c r="L14" s="4">
        <v>0</v>
      </c>
      <c r="P14" s="7"/>
      <c r="R14" s="7"/>
      <c r="U14" s="7"/>
      <c r="V14" s="7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8" customHeight="1">
      <c r="A15" s="5" t="s">
        <v>1</v>
      </c>
      <c r="B15" s="14" t="s">
        <v>5</v>
      </c>
      <c r="C15" s="14" t="s">
        <v>6</v>
      </c>
      <c r="D15" s="14" t="s">
        <v>8</v>
      </c>
      <c r="E15" s="14" t="s">
        <v>16</v>
      </c>
      <c r="F15" s="15" t="s">
        <v>142</v>
      </c>
      <c r="G15" s="14" t="s">
        <v>145</v>
      </c>
      <c r="H15" s="14" t="s">
        <v>146</v>
      </c>
      <c r="I15" s="14" t="s">
        <v>167</v>
      </c>
      <c r="J15" s="14" t="s">
        <v>179</v>
      </c>
      <c r="K15" s="14" t="s">
        <v>211</v>
      </c>
      <c r="L15" s="14" t="s">
        <v>212</v>
      </c>
      <c r="M15" s="14" t="s">
        <v>213</v>
      </c>
      <c r="P15" s="4" t="s">
        <v>179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6" customHeight="1">
      <c r="A16" s="2" t="s">
        <v>0</v>
      </c>
      <c r="B16" s="3" t="s">
        <v>0</v>
      </c>
      <c r="C16" s="4">
        <v>1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4" t="s">
        <v>0</v>
      </c>
      <c r="N16" s="2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2.75" customHeight="1">
      <c r="A17" s="7" t="s">
        <v>2</v>
      </c>
      <c r="B17" s="3">
        <v>1</v>
      </c>
      <c r="C17" s="4">
        <v>1</v>
      </c>
      <c r="D17" s="4">
        <v>1133</v>
      </c>
      <c r="E17" s="4" t="s">
        <v>17</v>
      </c>
      <c r="F17" s="4" t="s">
        <v>143</v>
      </c>
      <c r="G17" s="4">
        <v>1981</v>
      </c>
      <c r="H17" s="2" t="s">
        <v>147</v>
      </c>
      <c r="I17" s="2" t="s">
        <v>168</v>
      </c>
      <c r="J17" s="2" t="s">
        <v>180</v>
      </c>
      <c r="K17" s="8">
        <v>0.021099537037037038</v>
      </c>
      <c r="M17" s="4">
        <v>123</v>
      </c>
      <c r="O17" s="16"/>
      <c r="R17" s="16"/>
      <c r="AF17" s="2"/>
      <c r="AG17" s="2"/>
      <c r="AH17" s="2"/>
      <c r="AI17" s="2"/>
      <c r="AJ17" s="2"/>
      <c r="AK17" s="2"/>
      <c r="AL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.75" customHeight="1">
      <c r="A18" s="7" t="s">
        <v>2</v>
      </c>
      <c r="B18" s="3">
        <v>2</v>
      </c>
      <c r="C18" s="4">
        <v>2</v>
      </c>
      <c r="D18" s="4">
        <v>8</v>
      </c>
      <c r="E18" s="4" t="s">
        <v>18</v>
      </c>
      <c r="F18" s="4" t="s">
        <v>143</v>
      </c>
      <c r="G18" s="4">
        <v>1979</v>
      </c>
      <c r="H18" s="2" t="s">
        <v>147</v>
      </c>
      <c r="I18" s="2" t="s">
        <v>168</v>
      </c>
      <c r="J18" s="2" t="s">
        <v>181</v>
      </c>
      <c r="K18" s="8">
        <v>0.02230324074074074</v>
      </c>
      <c r="M18" s="4">
        <v>122</v>
      </c>
      <c r="O18" s="16"/>
      <c r="R18" s="16"/>
      <c r="AF18" s="2"/>
      <c r="AG18" s="2"/>
      <c r="AH18" s="2"/>
      <c r="AI18" s="2"/>
      <c r="AJ18" s="2"/>
      <c r="AK18" s="2"/>
      <c r="AL18" s="2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.75" customHeight="1">
      <c r="A19" s="7" t="s">
        <v>2</v>
      </c>
      <c r="B19" s="3">
        <v>3</v>
      </c>
      <c r="C19" s="4">
        <v>1</v>
      </c>
      <c r="D19" s="4">
        <v>1114</v>
      </c>
      <c r="E19" s="4" t="s">
        <v>19</v>
      </c>
      <c r="F19" s="4" t="s">
        <v>143</v>
      </c>
      <c r="G19" s="4">
        <v>1997</v>
      </c>
      <c r="H19" s="2" t="s">
        <v>148</v>
      </c>
      <c r="I19" s="2" t="s">
        <v>169</v>
      </c>
      <c r="J19" s="2" t="s">
        <v>182</v>
      </c>
      <c r="K19" s="8">
        <v>0.023125</v>
      </c>
      <c r="M19" s="4">
        <v>121</v>
      </c>
      <c r="O19" s="16"/>
      <c r="R19" s="16"/>
      <c r="AF19" s="2"/>
      <c r="AG19" s="2"/>
      <c r="AH19" s="2"/>
      <c r="AI19" s="2"/>
      <c r="AJ19" s="2"/>
      <c r="AK19" s="2"/>
      <c r="AL19" s="2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.75" customHeight="1">
      <c r="A20" s="7" t="s">
        <v>3</v>
      </c>
      <c r="B20" s="3">
        <v>4</v>
      </c>
      <c r="C20" s="4">
        <v>2</v>
      </c>
      <c r="D20" s="4">
        <v>80</v>
      </c>
      <c r="E20" s="4" t="s">
        <v>20</v>
      </c>
      <c r="F20" s="4" t="s">
        <v>143</v>
      </c>
      <c r="G20" s="4">
        <v>1986</v>
      </c>
      <c r="H20" s="2" t="s">
        <v>149</v>
      </c>
      <c r="I20" s="2" t="s">
        <v>169</v>
      </c>
      <c r="J20" s="2" t="s">
        <v>183</v>
      </c>
      <c r="K20" s="8">
        <v>0.023148148148148147</v>
      </c>
      <c r="M20" s="4">
        <v>120</v>
      </c>
      <c r="O20" s="16"/>
      <c r="R20" s="16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customHeight="1">
      <c r="A21" s="7" t="s">
        <v>2</v>
      </c>
      <c r="B21" s="3">
        <v>5</v>
      </c>
      <c r="C21" s="4">
        <v>3</v>
      </c>
      <c r="D21" s="4">
        <v>47</v>
      </c>
      <c r="E21" s="4" t="s">
        <v>21</v>
      </c>
      <c r="F21" s="4" t="s">
        <v>143</v>
      </c>
      <c r="G21" s="4">
        <v>1968</v>
      </c>
      <c r="H21" s="2" t="s">
        <v>150</v>
      </c>
      <c r="I21" s="2" t="s">
        <v>168</v>
      </c>
      <c r="J21" s="2" t="s">
        <v>184</v>
      </c>
      <c r="K21" s="8">
        <v>0.023240740740740742</v>
      </c>
      <c r="M21" s="4">
        <v>119</v>
      </c>
      <c r="O21" s="16"/>
      <c r="R21" s="16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.75" customHeight="1">
      <c r="A22" s="7" t="s">
        <v>4</v>
      </c>
      <c r="B22" s="3">
        <v>6</v>
      </c>
      <c r="C22" s="4">
        <v>4</v>
      </c>
      <c r="D22" s="4">
        <v>94</v>
      </c>
      <c r="E22" s="4" t="s">
        <v>22</v>
      </c>
      <c r="F22" s="4" t="s">
        <v>143</v>
      </c>
      <c r="G22" s="4">
        <v>1974</v>
      </c>
      <c r="H22" s="2" t="s">
        <v>151</v>
      </c>
      <c r="I22" s="2" t="s">
        <v>168</v>
      </c>
      <c r="J22" s="2" t="s">
        <v>185</v>
      </c>
      <c r="K22" s="8">
        <v>0.023310185185185184</v>
      </c>
      <c r="M22" s="4">
        <v>118</v>
      </c>
      <c r="O22" s="16"/>
      <c r="R22" s="16"/>
      <c r="AF22" s="2"/>
      <c r="AG22" s="2"/>
      <c r="AH22" s="2"/>
      <c r="AI22" s="2"/>
      <c r="AJ22" s="2"/>
      <c r="AK22" s="2"/>
      <c r="AL22" s="2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.75" customHeight="1">
      <c r="A23" s="7" t="s">
        <v>4</v>
      </c>
      <c r="B23" s="3">
        <f aca="true" ca="1" t="shared" si="0" ref="B23:B54">IF(CELL("TIPO",D23:D23)="E","",+B22+1)</f>
        <v>7</v>
      </c>
      <c r="C23" s="4">
        <f ca="1">IF(COUNTIF($I$17:I23,I23)=0,"",COUNTIF($I$17:I23,I23))</f>
        <v>1</v>
      </c>
      <c r="D23" s="4">
        <v>71</v>
      </c>
      <c r="E23" s="4" t="s">
        <v>23</v>
      </c>
      <c r="F23" s="4" t="s">
        <v>143</v>
      </c>
      <c r="G23" s="4">
        <v>1963</v>
      </c>
      <c r="H23" s="2" t="s">
        <v>152</v>
      </c>
      <c r="I23" s="2" t="s">
        <v>170</v>
      </c>
      <c r="J23" s="2" t="s">
        <v>186</v>
      </c>
      <c r="K23" s="8">
        <v>0.023333333333333334</v>
      </c>
      <c r="M23" s="4">
        <f aca="true" t="shared" si="1" ref="M23:M54">IF(M22=0,COUNTA(J23:J63626),M22-1)</f>
        <v>117</v>
      </c>
      <c r="O23" s="16"/>
      <c r="R23" s="16"/>
      <c r="AF23" s="2"/>
      <c r="AG23" s="2"/>
      <c r="AH23" s="2"/>
      <c r="AI23" s="2"/>
      <c r="AJ23" s="2"/>
      <c r="AK23" s="2"/>
      <c r="AL23" s="2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.75" customHeight="1">
      <c r="A24" s="7" t="s">
        <v>2</v>
      </c>
      <c r="B24" s="3">
        <f ca="1" t="shared" si="0"/>
        <v>8</v>
      </c>
      <c r="C24" s="4">
        <f ca="1">IF(COUNTIF($I$17:I24,I24)=0,"",COUNTIF($I$17:I24,I24))</f>
        <v>5</v>
      </c>
      <c r="D24" s="4">
        <v>11</v>
      </c>
      <c r="E24" s="4" t="s">
        <v>24</v>
      </c>
      <c r="F24" s="4" t="s">
        <v>143</v>
      </c>
      <c r="G24" s="4">
        <v>1980</v>
      </c>
      <c r="H24" s="2" t="s">
        <v>147</v>
      </c>
      <c r="I24" s="2" t="s">
        <v>168</v>
      </c>
      <c r="J24" s="2" t="s">
        <v>187</v>
      </c>
      <c r="K24" s="8">
        <v>0.02335648148148148</v>
      </c>
      <c r="M24" s="4">
        <f t="shared" si="1"/>
        <v>116</v>
      </c>
      <c r="O24" s="16"/>
      <c r="R24" s="16"/>
      <c r="AF24" s="2"/>
      <c r="AG24" s="2"/>
      <c r="AH24" s="2"/>
      <c r="AI24" s="2"/>
      <c r="AJ24" s="2"/>
      <c r="AK24" s="2"/>
      <c r="AL24" s="2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.75" customHeight="1">
      <c r="A25" s="7" t="s">
        <v>2</v>
      </c>
      <c r="B25" s="3">
        <f ca="1" t="shared" si="0"/>
        <v>9</v>
      </c>
      <c r="C25" s="4">
        <f ca="1">IF(COUNTIF($I$17:I25,I25)=0,"",COUNTIF($I$17:I25,I25))</f>
        <v>3</v>
      </c>
      <c r="D25" s="4">
        <v>52</v>
      </c>
      <c r="E25" s="4" t="s">
        <v>25</v>
      </c>
      <c r="F25" s="4" t="s">
        <v>143</v>
      </c>
      <c r="G25" s="4">
        <v>1989</v>
      </c>
      <c r="H25" s="2" t="s">
        <v>149</v>
      </c>
      <c r="I25" s="2" t="s">
        <v>169</v>
      </c>
      <c r="J25" s="2" t="s">
        <v>184</v>
      </c>
      <c r="K25" s="8">
        <v>0.023680555555555555</v>
      </c>
      <c r="M25" s="4">
        <f t="shared" si="1"/>
        <v>115</v>
      </c>
      <c r="O25" s="16"/>
      <c r="R25" s="16"/>
      <c r="AF25" s="2"/>
      <c r="AG25" s="2"/>
      <c r="AH25" s="2"/>
      <c r="AI25" s="2"/>
      <c r="AJ25" s="2"/>
      <c r="AK25" s="2"/>
      <c r="AL25" s="2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.75" customHeight="1">
      <c r="A26" s="7" t="s">
        <v>4</v>
      </c>
      <c r="B26" s="3">
        <f ca="1" t="shared" si="0"/>
        <v>10</v>
      </c>
      <c r="C26" s="4">
        <f ca="1">IF(COUNTIF($I$17:I26,I26)=0,"",COUNTIF($I$17:I26,I26))</f>
        <v>1</v>
      </c>
      <c r="D26" s="4">
        <v>82</v>
      </c>
      <c r="E26" s="4" t="s">
        <v>26</v>
      </c>
      <c r="F26" s="4" t="s">
        <v>143</v>
      </c>
      <c r="G26" s="4">
        <v>1961</v>
      </c>
      <c r="H26" s="2" t="s">
        <v>153</v>
      </c>
      <c r="I26" s="2" t="s">
        <v>171</v>
      </c>
      <c r="J26" s="2" t="s">
        <v>188</v>
      </c>
      <c r="K26" s="8">
        <v>0.023773148148148147</v>
      </c>
      <c r="M26" s="4">
        <f t="shared" si="1"/>
        <v>114</v>
      </c>
      <c r="O26" s="16"/>
      <c r="R26" s="16"/>
      <c r="AF26" s="4"/>
      <c r="AG26" s="4"/>
      <c r="AH26" s="4"/>
      <c r="AI26" s="16"/>
      <c r="AJ26" s="4"/>
      <c r="AK26" s="4"/>
      <c r="AL26" s="16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.75" customHeight="1">
      <c r="A27" s="7" t="s">
        <v>2</v>
      </c>
      <c r="B27" s="3">
        <f ca="1" t="shared" si="0"/>
        <v>11</v>
      </c>
      <c r="C27" s="4">
        <f ca="1">IF(COUNTIF($I$17:I27,I27)=0,"",COUNTIF($I$17:I27,I27))</f>
        <v>2</v>
      </c>
      <c r="D27" s="4">
        <v>56</v>
      </c>
      <c r="E27" s="4" t="s">
        <v>27</v>
      </c>
      <c r="F27" s="4" t="s">
        <v>143</v>
      </c>
      <c r="G27" s="4">
        <v>1962</v>
      </c>
      <c r="H27" s="2" t="s">
        <v>152</v>
      </c>
      <c r="I27" s="2" t="s">
        <v>170</v>
      </c>
      <c r="J27" s="2" t="s">
        <v>184</v>
      </c>
      <c r="K27" s="8">
        <v>0.023773148148148147</v>
      </c>
      <c r="M27" s="4">
        <f t="shared" si="1"/>
        <v>113</v>
      </c>
      <c r="O27" s="16"/>
      <c r="R27" s="16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.75" customHeight="1">
      <c r="A28" s="7" t="s">
        <v>2</v>
      </c>
      <c r="B28" s="3">
        <f ca="1" t="shared" si="0"/>
        <v>12</v>
      </c>
      <c r="C28" s="4">
        <f ca="1">IF(COUNTIF($I$17:I28,I28)=0,"",COUNTIF($I$17:I28,I28))</f>
        <v>6</v>
      </c>
      <c r="D28" s="4">
        <v>15</v>
      </c>
      <c r="E28" s="4" t="s">
        <v>28</v>
      </c>
      <c r="F28" s="4" t="s">
        <v>143</v>
      </c>
      <c r="G28" s="4">
        <v>1972</v>
      </c>
      <c r="H28" s="2" t="s">
        <v>151</v>
      </c>
      <c r="I28" s="2" t="s">
        <v>168</v>
      </c>
      <c r="J28" s="2" t="s">
        <v>187</v>
      </c>
      <c r="K28" s="8">
        <v>0.023796296296296298</v>
      </c>
      <c r="M28" s="4">
        <f t="shared" si="1"/>
        <v>112</v>
      </c>
      <c r="O28" s="16"/>
      <c r="R28" s="16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 customHeight="1">
      <c r="A29" s="7" t="s">
        <v>4</v>
      </c>
      <c r="B29" s="3">
        <f ca="1" t="shared" si="0"/>
        <v>13</v>
      </c>
      <c r="C29" s="4">
        <f ca="1">IF(COUNTIF($I$17:I29,I29)=0,"",COUNTIF($I$17:I29,I29))</f>
        <v>7</v>
      </c>
      <c r="D29" s="4">
        <v>49</v>
      </c>
      <c r="E29" s="4" t="s">
        <v>29</v>
      </c>
      <c r="F29" s="4" t="s">
        <v>143</v>
      </c>
      <c r="G29" s="4">
        <v>1975</v>
      </c>
      <c r="H29" s="2" t="s">
        <v>151</v>
      </c>
      <c r="I29" s="2" t="s">
        <v>168</v>
      </c>
      <c r="J29" s="2" t="s">
        <v>184</v>
      </c>
      <c r="K29" s="8">
        <v>0.024085648148148148</v>
      </c>
      <c r="M29" s="4">
        <f t="shared" si="1"/>
        <v>111</v>
      </c>
      <c r="O29" s="16"/>
      <c r="R29" s="16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 customHeight="1">
      <c r="A30" s="7" t="s">
        <v>2</v>
      </c>
      <c r="B30" s="3">
        <f ca="1" t="shared" si="0"/>
        <v>14</v>
      </c>
      <c r="C30" s="4">
        <f ca="1">IF(COUNTIF($I$17:I30,I30)=0,"",COUNTIF($I$17:I30,I30))</f>
        <v>4</v>
      </c>
      <c r="D30" s="4">
        <v>19</v>
      </c>
      <c r="E30" s="4" t="s">
        <v>30</v>
      </c>
      <c r="F30" s="4" t="s">
        <v>143</v>
      </c>
      <c r="G30" s="4">
        <v>1995</v>
      </c>
      <c r="H30" s="2" t="s">
        <v>154</v>
      </c>
      <c r="I30" s="2" t="s">
        <v>169</v>
      </c>
      <c r="J30" s="2" t="s">
        <v>187</v>
      </c>
      <c r="K30" s="8">
        <v>0.02428240740740741</v>
      </c>
      <c r="M30" s="4">
        <f t="shared" si="1"/>
        <v>110</v>
      </c>
      <c r="O30" s="16"/>
      <c r="R30" s="16"/>
      <c r="AF30" s="2"/>
      <c r="AG30" s="2"/>
      <c r="AH30" s="2"/>
      <c r="AI30" s="2"/>
      <c r="AJ30" s="2"/>
      <c r="AK30" s="2"/>
      <c r="AL30" s="2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.75" customHeight="1">
      <c r="A31" s="7" t="s">
        <v>3</v>
      </c>
      <c r="B31" s="3">
        <f ca="1" t="shared" si="0"/>
        <v>15</v>
      </c>
      <c r="C31" s="4">
        <f ca="1">IF(COUNTIF($I$17:I31,I31)=0,"",COUNTIF($I$17:I31,I31))</f>
        <v>5</v>
      </c>
      <c r="D31" s="4">
        <v>89</v>
      </c>
      <c r="E31" s="4" t="s">
        <v>31</v>
      </c>
      <c r="F31" s="4" t="s">
        <v>143</v>
      </c>
      <c r="G31" s="4">
        <v>1987</v>
      </c>
      <c r="H31" s="2" t="s">
        <v>149</v>
      </c>
      <c r="I31" s="2" t="s">
        <v>169</v>
      </c>
      <c r="J31" s="2" t="s">
        <v>185</v>
      </c>
      <c r="K31" s="8">
        <v>0.02445601851851852</v>
      </c>
      <c r="M31" s="4">
        <f t="shared" si="1"/>
        <v>109</v>
      </c>
      <c r="O31" s="16"/>
      <c r="R31" s="16"/>
      <c r="AF31" s="17"/>
      <c r="AG31" s="4"/>
      <c r="AH31" s="4"/>
      <c r="AI31" s="16"/>
      <c r="AJ31" s="4"/>
      <c r="AK31" s="4"/>
      <c r="AL31" s="16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.75" customHeight="1">
      <c r="A32" s="7" t="s">
        <v>2</v>
      </c>
      <c r="B32" s="3">
        <f ca="1" t="shared" si="0"/>
        <v>16</v>
      </c>
      <c r="C32" s="4">
        <f ca="1">IF(COUNTIF($I$17:I32,I32)=0,"",COUNTIF($I$17:I32,I32))</f>
        <v>6</v>
      </c>
      <c r="D32" s="4">
        <v>1113</v>
      </c>
      <c r="E32" s="4" t="s">
        <v>32</v>
      </c>
      <c r="F32" s="4" t="s">
        <v>143</v>
      </c>
      <c r="G32" s="4">
        <v>1993</v>
      </c>
      <c r="H32" s="2" t="s">
        <v>149</v>
      </c>
      <c r="I32" s="2" t="s">
        <v>169</v>
      </c>
      <c r="J32" s="2" t="s">
        <v>182</v>
      </c>
      <c r="K32" s="8">
        <v>0.02457175925925926</v>
      </c>
      <c r="M32" s="4">
        <f t="shared" si="1"/>
        <v>108</v>
      </c>
      <c r="O32" s="16"/>
      <c r="R32" s="16"/>
      <c r="AF32" s="17"/>
      <c r="AG32" s="4"/>
      <c r="AH32" s="4"/>
      <c r="AI32" s="16"/>
      <c r="AJ32" s="4"/>
      <c r="AK32" s="4"/>
      <c r="AL32" s="16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75" customHeight="1">
      <c r="A33" s="7" t="s">
        <v>2</v>
      </c>
      <c r="B33" s="3">
        <f ca="1" t="shared" si="0"/>
        <v>17</v>
      </c>
      <c r="C33" s="4">
        <f ca="1">IF(COUNTIF($I$17:I33,I33)=0,"",COUNTIF($I$17:I33,I33))</f>
        <v>7</v>
      </c>
      <c r="D33" s="4">
        <v>48</v>
      </c>
      <c r="E33" s="4" t="s">
        <v>33</v>
      </c>
      <c r="F33" s="4" t="s">
        <v>143</v>
      </c>
      <c r="G33" s="4">
        <v>1996</v>
      </c>
      <c r="H33" s="2" t="s">
        <v>154</v>
      </c>
      <c r="I33" s="2" t="s">
        <v>169</v>
      </c>
      <c r="J33" s="2" t="s">
        <v>184</v>
      </c>
      <c r="K33" s="8">
        <v>0.025011574074074075</v>
      </c>
      <c r="M33" s="4">
        <f t="shared" si="1"/>
        <v>107</v>
      </c>
      <c r="O33" s="16"/>
      <c r="R33" s="16"/>
      <c r="AF33" s="2"/>
      <c r="AG33" s="2"/>
      <c r="AH33" s="2"/>
      <c r="AI33" s="2"/>
      <c r="AJ33" s="2"/>
      <c r="AK33" s="2"/>
      <c r="AL33" s="2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.75" customHeight="1">
      <c r="A34" s="7" t="s">
        <v>4</v>
      </c>
      <c r="B34" s="3">
        <f ca="1" t="shared" si="0"/>
        <v>18</v>
      </c>
      <c r="C34" s="4">
        <f ca="1">IF(COUNTIF($I$17:I34,I34)=0,"",COUNTIF($I$17:I34,I34))</f>
        <v>2</v>
      </c>
      <c r="D34" s="4">
        <v>90</v>
      </c>
      <c r="E34" s="4" t="s">
        <v>34</v>
      </c>
      <c r="F34" s="4" t="s">
        <v>143</v>
      </c>
      <c r="G34" s="4">
        <v>1957</v>
      </c>
      <c r="H34" s="2" t="s">
        <v>153</v>
      </c>
      <c r="I34" s="2" t="s">
        <v>171</v>
      </c>
      <c r="J34" s="2" t="s">
        <v>185</v>
      </c>
      <c r="K34" s="8">
        <v>0.02502314814814815</v>
      </c>
      <c r="M34" s="4">
        <f t="shared" si="1"/>
        <v>106</v>
      </c>
      <c r="O34" s="16"/>
      <c r="R34" s="16"/>
      <c r="AA34" s="16"/>
      <c r="AF34" s="17"/>
      <c r="AG34" s="4"/>
      <c r="AH34" s="4"/>
      <c r="AI34" s="16"/>
      <c r="AJ34" s="4"/>
      <c r="AK34" s="4"/>
      <c r="AL34" s="16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.75" customHeight="1">
      <c r="A35" s="7" t="s">
        <v>2</v>
      </c>
      <c r="B35" s="3">
        <f ca="1" t="shared" si="0"/>
        <v>19</v>
      </c>
      <c r="C35" s="4">
        <f ca="1">IF(COUNTIF($I$17:I35,I35)=0,"",COUNTIF($I$17:I35,I35))</f>
        <v>3</v>
      </c>
      <c r="D35" s="4">
        <v>50</v>
      </c>
      <c r="E35" s="4" t="s">
        <v>35</v>
      </c>
      <c r="F35" s="4" t="s">
        <v>143</v>
      </c>
      <c r="G35" s="4">
        <v>1961</v>
      </c>
      <c r="H35" s="2" t="s">
        <v>153</v>
      </c>
      <c r="I35" s="2" t="s">
        <v>171</v>
      </c>
      <c r="J35" s="2" t="s">
        <v>184</v>
      </c>
      <c r="K35" s="8">
        <v>0.025034722222222222</v>
      </c>
      <c r="M35" s="4">
        <f t="shared" si="1"/>
        <v>105</v>
      </c>
      <c r="O35" s="16"/>
      <c r="R35" s="16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.75" customHeight="1">
      <c r="A36" s="7" t="s">
        <v>4</v>
      </c>
      <c r="B36" s="3">
        <f ca="1" t="shared" si="0"/>
        <v>20</v>
      </c>
      <c r="C36" s="4">
        <f ca="1">IF(COUNTIF($I$17:I36,I36)=0,"",COUNTIF($I$17:I36,I36))</f>
        <v>1</v>
      </c>
      <c r="D36" s="4">
        <v>7</v>
      </c>
      <c r="E36" s="4" t="s">
        <v>36</v>
      </c>
      <c r="F36" s="4" t="s">
        <v>143</v>
      </c>
      <c r="G36" s="4">
        <v>1950</v>
      </c>
      <c r="H36" s="2" t="s">
        <v>155</v>
      </c>
      <c r="I36" s="2" t="s">
        <v>172</v>
      </c>
      <c r="J36" s="2" t="s">
        <v>189</v>
      </c>
      <c r="K36" s="8">
        <v>0.025046296296296296</v>
      </c>
      <c r="M36" s="4">
        <f t="shared" si="1"/>
        <v>104</v>
      </c>
      <c r="O36" s="16"/>
      <c r="R36" s="16"/>
      <c r="AA36" s="16"/>
      <c r="AF36" s="17"/>
      <c r="AG36" s="4"/>
      <c r="AH36" s="4"/>
      <c r="AI36" s="16"/>
      <c r="AJ36" s="4"/>
      <c r="AK36" s="4"/>
      <c r="AL36" s="16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 customHeight="1">
      <c r="A37" s="7" t="s">
        <v>2</v>
      </c>
      <c r="B37" s="3">
        <f ca="1" t="shared" si="0"/>
        <v>21</v>
      </c>
      <c r="C37" s="4">
        <f ca="1">IF(COUNTIF($I$17:I37,I37)=0,"",COUNTIF($I$17:I37,I37))</f>
        <v>8</v>
      </c>
      <c r="D37" s="4">
        <v>12</v>
      </c>
      <c r="E37" s="4" t="s">
        <v>37</v>
      </c>
      <c r="F37" s="4" t="s">
        <v>143</v>
      </c>
      <c r="G37" s="4">
        <v>1986</v>
      </c>
      <c r="H37" s="2" t="s">
        <v>149</v>
      </c>
      <c r="I37" s="2" t="s">
        <v>169</v>
      </c>
      <c r="J37" s="2" t="s">
        <v>187</v>
      </c>
      <c r="K37" s="8">
        <v>0.025138888888888888</v>
      </c>
      <c r="M37" s="4">
        <f t="shared" si="1"/>
        <v>103</v>
      </c>
      <c r="O37" s="16"/>
      <c r="R37" s="16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.75" customHeight="1">
      <c r="A38" s="7" t="s">
        <v>2</v>
      </c>
      <c r="B38" s="3">
        <f ca="1" t="shared" si="0"/>
        <v>22</v>
      </c>
      <c r="C38" s="4">
        <f ca="1">IF(COUNTIF($I$17:I38,I38)=0,"",COUNTIF($I$17:I38,I38))</f>
        <v>9</v>
      </c>
      <c r="D38" s="4">
        <v>1136</v>
      </c>
      <c r="E38" s="4" t="s">
        <v>38</v>
      </c>
      <c r="F38" s="4" t="s">
        <v>143</v>
      </c>
      <c r="G38" s="4">
        <v>1985</v>
      </c>
      <c r="H38" s="2" t="s">
        <v>149</v>
      </c>
      <c r="I38" s="2" t="s">
        <v>169</v>
      </c>
      <c r="J38" s="2" t="s">
        <v>190</v>
      </c>
      <c r="K38" s="8">
        <v>0.02515046296296296</v>
      </c>
      <c r="M38" s="4">
        <f t="shared" si="1"/>
        <v>102</v>
      </c>
      <c r="O38" s="16"/>
      <c r="R38" s="16"/>
      <c r="AA38" s="16"/>
      <c r="AF38" s="17"/>
      <c r="AG38" s="4"/>
      <c r="AH38" s="4"/>
      <c r="AI38" s="16"/>
      <c r="AJ38" s="4"/>
      <c r="AK38" s="4"/>
      <c r="AL38" s="16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.75" customHeight="1">
      <c r="A39" s="7" t="s">
        <v>2</v>
      </c>
      <c r="B39" s="3">
        <f ca="1" t="shared" si="0"/>
        <v>23</v>
      </c>
      <c r="C39" s="4">
        <f ca="1">IF(COUNTIF($I$17:I39,I39)=0,"",COUNTIF($I$17:I39,I39))</f>
        <v>8</v>
      </c>
      <c r="D39" s="4">
        <v>57</v>
      </c>
      <c r="E39" s="4" t="s">
        <v>39</v>
      </c>
      <c r="F39" s="4" t="s">
        <v>143</v>
      </c>
      <c r="G39" s="4">
        <v>1974</v>
      </c>
      <c r="H39" s="2" t="s">
        <v>151</v>
      </c>
      <c r="I39" s="2" t="s">
        <v>168</v>
      </c>
      <c r="J39" s="2" t="s">
        <v>184</v>
      </c>
      <c r="K39" s="8">
        <v>0.02525462962962963</v>
      </c>
      <c r="M39" s="4">
        <f t="shared" si="1"/>
        <v>101</v>
      </c>
      <c r="O39" s="16"/>
      <c r="R39" s="16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.75" customHeight="1">
      <c r="A40" s="7" t="s">
        <v>2</v>
      </c>
      <c r="B40" s="3">
        <f ca="1" t="shared" si="0"/>
        <v>24</v>
      </c>
      <c r="C40" s="4">
        <f ca="1">IF(COUNTIF($I$17:I40,I40)=0,"",COUNTIF($I$17:I40,I40))</f>
        <v>4</v>
      </c>
      <c r="D40" s="4">
        <v>51</v>
      </c>
      <c r="E40" s="4" t="s">
        <v>40</v>
      </c>
      <c r="F40" s="4" t="s">
        <v>143</v>
      </c>
      <c r="G40" s="4">
        <v>1958</v>
      </c>
      <c r="H40" s="2" t="s">
        <v>153</v>
      </c>
      <c r="I40" s="2" t="s">
        <v>171</v>
      </c>
      <c r="J40" s="2" t="s">
        <v>184</v>
      </c>
      <c r="K40" s="8">
        <v>0.02528935185185185</v>
      </c>
      <c r="M40" s="4">
        <f t="shared" si="1"/>
        <v>100</v>
      </c>
      <c r="O40" s="16"/>
      <c r="R40" s="16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 customHeight="1">
      <c r="A41" s="7" t="s">
        <v>4</v>
      </c>
      <c r="B41" s="3">
        <f ca="1" t="shared" si="0"/>
        <v>25</v>
      </c>
      <c r="C41" s="4">
        <f ca="1">IF(COUNTIF($I$17:I41,I41)=0,"",COUNTIF($I$17:I41,I41))</f>
        <v>9</v>
      </c>
      <c r="D41" s="4">
        <v>103</v>
      </c>
      <c r="E41" s="4" t="s">
        <v>41</v>
      </c>
      <c r="F41" s="4" t="s">
        <v>143</v>
      </c>
      <c r="G41" s="4">
        <v>1976</v>
      </c>
      <c r="H41" s="2" t="s">
        <v>151</v>
      </c>
      <c r="I41" s="2" t="s">
        <v>168</v>
      </c>
      <c r="J41" s="2" t="s">
        <v>191</v>
      </c>
      <c r="K41" s="8">
        <v>0.02556712962962963</v>
      </c>
      <c r="M41" s="4">
        <f t="shared" si="1"/>
        <v>99</v>
      </c>
      <c r="O41" s="16"/>
      <c r="R41" s="16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 customHeight="1">
      <c r="A42" s="7" t="s">
        <v>2</v>
      </c>
      <c r="B42" s="3">
        <f ca="1" t="shared" si="0"/>
        <v>26</v>
      </c>
      <c r="C42" s="4">
        <f ca="1">IF(COUNTIF($I$17:I42,I42)=0,"",COUNTIF($I$17:I42,I42))</f>
        <v>10</v>
      </c>
      <c r="D42" s="4">
        <v>58</v>
      </c>
      <c r="E42" s="4" t="s">
        <v>42</v>
      </c>
      <c r="F42" s="4" t="s">
        <v>143</v>
      </c>
      <c r="G42" s="4">
        <v>1989</v>
      </c>
      <c r="H42" s="2" t="s">
        <v>149</v>
      </c>
      <c r="I42" s="2" t="s">
        <v>169</v>
      </c>
      <c r="J42" s="2" t="s">
        <v>184</v>
      </c>
      <c r="K42" s="8">
        <v>0.02587962962962963</v>
      </c>
      <c r="M42" s="4">
        <f t="shared" si="1"/>
        <v>98</v>
      </c>
      <c r="O42" s="16"/>
      <c r="R42" s="16"/>
      <c r="AF42" s="2"/>
      <c r="AG42" s="2"/>
      <c r="AH42" s="2"/>
      <c r="AI42" s="2"/>
      <c r="AJ42" s="2"/>
      <c r="AK42" s="2"/>
      <c r="AL42" s="2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.75" customHeight="1">
      <c r="A43" s="7" t="s">
        <v>4</v>
      </c>
      <c r="B43" s="3">
        <f ca="1" t="shared" si="0"/>
        <v>27</v>
      </c>
      <c r="C43" s="4">
        <f ca="1">IF(COUNTIF($I$17:I43,I43)=0,"",COUNTIF($I$17:I43,I43))</f>
        <v>1</v>
      </c>
      <c r="D43" s="4">
        <v>93</v>
      </c>
      <c r="E43" s="4" t="s">
        <v>43</v>
      </c>
      <c r="F43" s="4" t="s">
        <v>144</v>
      </c>
      <c r="G43" s="4">
        <v>1974</v>
      </c>
      <c r="H43" s="2" t="s">
        <v>156</v>
      </c>
      <c r="I43" s="2" t="s">
        <v>173</v>
      </c>
      <c r="J43" s="2" t="s">
        <v>185</v>
      </c>
      <c r="K43" s="8">
        <v>0.026018518518518517</v>
      </c>
      <c r="M43" s="4">
        <f t="shared" si="1"/>
        <v>97</v>
      </c>
      <c r="O43" s="16"/>
      <c r="R43" s="16"/>
      <c r="AF43" s="2"/>
      <c r="AG43" s="2"/>
      <c r="AH43" s="2"/>
      <c r="AI43" s="2"/>
      <c r="AJ43" s="2"/>
      <c r="AK43" s="2"/>
      <c r="AL43" s="2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.75" customHeight="1">
      <c r="A44" s="7" t="s">
        <v>4</v>
      </c>
      <c r="B44" s="3">
        <f ca="1" t="shared" si="0"/>
        <v>28</v>
      </c>
      <c r="C44" s="4">
        <f ca="1">IF(COUNTIF($I$17:I44,I44)=0,"",COUNTIF($I$17:I44,I44))</f>
        <v>5</v>
      </c>
      <c r="D44" s="4">
        <v>84</v>
      </c>
      <c r="E44" s="4" t="s">
        <v>44</v>
      </c>
      <c r="F44" s="4" t="s">
        <v>143</v>
      </c>
      <c r="G44" s="4">
        <v>1956</v>
      </c>
      <c r="H44" s="2" t="s">
        <v>157</v>
      </c>
      <c r="I44" s="2" t="s">
        <v>171</v>
      </c>
      <c r="J44" s="2" t="s">
        <v>185</v>
      </c>
      <c r="K44" s="8">
        <v>0.026296296296296297</v>
      </c>
      <c r="M44" s="4">
        <f t="shared" si="1"/>
        <v>96</v>
      </c>
      <c r="O44" s="16"/>
      <c r="R44" s="16"/>
      <c r="AF44" s="2"/>
      <c r="AG44" s="2"/>
      <c r="AH44" s="2"/>
      <c r="AI44" s="2"/>
      <c r="AJ44" s="2"/>
      <c r="AK44" s="2"/>
      <c r="AL44" s="2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2.75" customHeight="1">
      <c r="A45" s="7" t="s">
        <v>2</v>
      </c>
      <c r="B45" s="3">
        <f ca="1" t="shared" si="0"/>
        <v>29</v>
      </c>
      <c r="C45" s="4">
        <f ca="1">IF(COUNTIF($I$17:I45,I45)=0,"",COUNTIF($I$17:I45,I45))</f>
        <v>10</v>
      </c>
      <c r="D45" s="4">
        <v>62</v>
      </c>
      <c r="E45" s="4" t="s">
        <v>45</v>
      </c>
      <c r="F45" s="4" t="s">
        <v>143</v>
      </c>
      <c r="G45" s="4">
        <v>1974</v>
      </c>
      <c r="H45" s="2" t="s">
        <v>151</v>
      </c>
      <c r="I45" s="2" t="s">
        <v>168</v>
      </c>
      <c r="J45" s="2" t="s">
        <v>184</v>
      </c>
      <c r="K45" s="8">
        <v>0.02666666666666667</v>
      </c>
      <c r="M45" s="4">
        <f t="shared" si="1"/>
        <v>95</v>
      </c>
      <c r="O45" s="16"/>
      <c r="R45" s="16"/>
      <c r="AF45" s="2"/>
      <c r="AG45" s="2"/>
      <c r="AH45" s="2"/>
      <c r="AI45" s="2"/>
      <c r="AJ45" s="2"/>
      <c r="AK45" s="2"/>
      <c r="AL45" s="2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2:256" ht="12.75" customHeight="1">
      <c r="B46" s="3">
        <f ca="1" t="shared" si="0"/>
        <v>30</v>
      </c>
      <c r="C46" s="4">
        <f ca="1">IF(COUNTIF($I$17:I46,I46)=0,"",COUNTIF($I$17:I46,I46))</f>
        <v>6</v>
      </c>
      <c r="D46" s="4">
        <v>64</v>
      </c>
      <c r="E46" s="4" t="s">
        <v>46</v>
      </c>
      <c r="F46" s="4" t="s">
        <v>143</v>
      </c>
      <c r="G46" s="2">
        <v>1954</v>
      </c>
      <c r="H46" s="2"/>
      <c r="I46" s="2" t="s">
        <v>171</v>
      </c>
      <c r="J46" s="2" t="s">
        <v>192</v>
      </c>
      <c r="K46" s="8">
        <v>0.026724537037037036</v>
      </c>
      <c r="M46" s="4">
        <f t="shared" si="1"/>
        <v>94</v>
      </c>
      <c r="O46" s="16"/>
      <c r="R46" s="16"/>
      <c r="AF46" s="2"/>
      <c r="AG46" s="2"/>
      <c r="AH46" s="2"/>
      <c r="AI46" s="2"/>
      <c r="AJ46" s="2"/>
      <c r="AK46" s="2"/>
      <c r="AL46" s="2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>
      <c r="A47" s="7" t="s">
        <v>4</v>
      </c>
      <c r="B47" s="3">
        <f ca="1" t="shared" si="0"/>
        <v>31</v>
      </c>
      <c r="C47" s="4">
        <f ca="1">IF(COUNTIF($I$17:I47,I47)=0,"",COUNTIF($I$17:I47,I47))</f>
        <v>2</v>
      </c>
      <c r="D47" s="4">
        <v>1118</v>
      </c>
      <c r="E47" s="4" t="s">
        <v>47</v>
      </c>
      <c r="F47" s="4" t="s">
        <v>144</v>
      </c>
      <c r="G47" s="4">
        <v>1980</v>
      </c>
      <c r="H47" s="2" t="s">
        <v>158</v>
      </c>
      <c r="I47" s="2" t="s">
        <v>173</v>
      </c>
      <c r="J47" s="2" t="s">
        <v>193</v>
      </c>
      <c r="K47" s="8">
        <v>0.026828703703703705</v>
      </c>
      <c r="M47" s="4">
        <f t="shared" si="1"/>
        <v>93</v>
      </c>
      <c r="O47" s="16"/>
      <c r="R47" s="16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.75" customHeight="1">
      <c r="A48" s="7" t="s">
        <v>2</v>
      </c>
      <c r="B48" s="3">
        <f ca="1" t="shared" si="0"/>
        <v>32</v>
      </c>
      <c r="C48" s="4">
        <f ca="1">IF(COUNTIF($I$17:I48,I48)=0,"",COUNTIF($I$17:I48,I48))</f>
        <v>7</v>
      </c>
      <c r="D48" s="4">
        <v>40</v>
      </c>
      <c r="E48" s="4" t="s">
        <v>48</v>
      </c>
      <c r="F48" s="4" t="s">
        <v>143</v>
      </c>
      <c r="G48" s="4">
        <v>1956</v>
      </c>
      <c r="H48" s="2" t="s">
        <v>157</v>
      </c>
      <c r="I48" s="2" t="s">
        <v>171</v>
      </c>
      <c r="J48" s="2" t="s">
        <v>194</v>
      </c>
      <c r="K48" s="8">
        <v>0.02684027777777778</v>
      </c>
      <c r="M48" s="4">
        <f t="shared" si="1"/>
        <v>92</v>
      </c>
      <c r="O48" s="16"/>
      <c r="R48" s="16"/>
      <c r="AF48" s="2"/>
      <c r="AG48" s="2"/>
      <c r="AH48" s="2"/>
      <c r="AI48" s="2"/>
      <c r="AJ48" s="2"/>
      <c r="AK48" s="2"/>
      <c r="AL48" s="2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2.75" customHeight="1">
      <c r="A49" s="7" t="s">
        <v>2</v>
      </c>
      <c r="B49" s="3">
        <f ca="1" t="shared" si="0"/>
        <v>33</v>
      </c>
      <c r="C49" s="4">
        <f ca="1">IF(COUNTIF($I$17:I49,I49)=0,"",COUNTIF($I$17:I49,I49))</f>
        <v>8</v>
      </c>
      <c r="D49" s="4">
        <v>30</v>
      </c>
      <c r="E49" s="4" t="s">
        <v>49</v>
      </c>
      <c r="F49" s="4" t="s">
        <v>143</v>
      </c>
      <c r="G49" s="4">
        <v>1960</v>
      </c>
      <c r="H49" s="2" t="s">
        <v>153</v>
      </c>
      <c r="I49" s="2" t="s">
        <v>171</v>
      </c>
      <c r="J49" s="2" t="s">
        <v>187</v>
      </c>
      <c r="K49" s="8">
        <v>0.027037037037037037</v>
      </c>
      <c r="M49" s="4">
        <f t="shared" si="1"/>
        <v>91</v>
      </c>
      <c r="O49" s="16"/>
      <c r="R49" s="16"/>
      <c r="AF49" s="2"/>
      <c r="AG49" s="2"/>
      <c r="AH49" s="2"/>
      <c r="AI49" s="2"/>
      <c r="AJ49" s="2"/>
      <c r="AK49" s="2"/>
      <c r="AL49" s="2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2.75" customHeight="1">
      <c r="A50" s="7" t="s">
        <v>4</v>
      </c>
      <c r="B50" s="3">
        <f ca="1" t="shared" si="0"/>
        <v>34</v>
      </c>
      <c r="C50" s="4">
        <f ca="1">IF(COUNTIF($I$17:I50,I50)=0,"",COUNTIF($I$17:I50,I50))</f>
        <v>3</v>
      </c>
      <c r="D50" s="4">
        <v>88</v>
      </c>
      <c r="E50" s="4" t="s">
        <v>50</v>
      </c>
      <c r="F50" s="4" t="s">
        <v>143</v>
      </c>
      <c r="G50" s="4">
        <v>1969</v>
      </c>
      <c r="H50" s="2" t="s">
        <v>150</v>
      </c>
      <c r="I50" s="2" t="s">
        <v>170</v>
      </c>
      <c r="J50" s="2" t="s">
        <v>185</v>
      </c>
      <c r="K50" s="8">
        <v>0.027592592592592592</v>
      </c>
      <c r="M50" s="4">
        <f t="shared" si="1"/>
        <v>90</v>
      </c>
      <c r="O50" s="16"/>
      <c r="R50" s="16"/>
      <c r="AF50" s="2"/>
      <c r="AG50" s="2"/>
      <c r="AH50" s="2"/>
      <c r="AI50" s="2"/>
      <c r="AJ50" s="2"/>
      <c r="AK50" s="2"/>
      <c r="AL50" s="2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2.75" customHeight="1">
      <c r="A51" s="7" t="s">
        <v>2</v>
      </c>
      <c r="B51" s="3">
        <f ca="1" t="shared" si="0"/>
        <v>35</v>
      </c>
      <c r="C51" s="4">
        <f ca="1">IF(COUNTIF($I$17:I51,I51)=0,"",COUNTIF($I$17:I51,I51))</f>
        <v>4</v>
      </c>
      <c r="D51" s="4">
        <v>1137</v>
      </c>
      <c r="E51" s="4" t="s">
        <v>51</v>
      </c>
      <c r="F51" s="4" t="s">
        <v>143</v>
      </c>
      <c r="G51" s="4">
        <v>1964</v>
      </c>
      <c r="H51" s="2" t="s">
        <v>152</v>
      </c>
      <c r="I51" s="2" t="s">
        <v>170</v>
      </c>
      <c r="J51" s="2" t="s">
        <v>187</v>
      </c>
      <c r="K51" s="8">
        <v>0.027800925925925927</v>
      </c>
      <c r="M51" s="4">
        <f t="shared" si="1"/>
        <v>89</v>
      </c>
      <c r="O51" s="16"/>
      <c r="R51" s="16"/>
      <c r="AF51" s="2"/>
      <c r="AG51" s="2"/>
      <c r="AH51" s="2"/>
      <c r="AI51" s="2"/>
      <c r="AJ51" s="2"/>
      <c r="AK51" s="2"/>
      <c r="AL51" s="2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2.75" customHeight="1">
      <c r="A52" s="7" t="s">
        <v>2</v>
      </c>
      <c r="B52" s="3">
        <f ca="1" t="shared" si="0"/>
        <v>36</v>
      </c>
      <c r="C52" s="4">
        <f ca="1">IF(COUNTIF($I$17:I52,I52)=0,"",COUNTIF($I$17:I52,I52))</f>
        <v>11</v>
      </c>
      <c r="D52" s="4">
        <v>42</v>
      </c>
      <c r="E52" s="4" t="s">
        <v>52</v>
      </c>
      <c r="F52" s="4" t="s">
        <v>143</v>
      </c>
      <c r="G52" s="4">
        <v>1982</v>
      </c>
      <c r="H52" s="2" t="s">
        <v>149</v>
      </c>
      <c r="I52" s="2" t="s">
        <v>169</v>
      </c>
      <c r="J52" s="2" t="s">
        <v>194</v>
      </c>
      <c r="K52" s="8">
        <v>0.028148148148148148</v>
      </c>
      <c r="M52" s="4">
        <f t="shared" si="1"/>
        <v>88</v>
      </c>
      <c r="O52" s="16"/>
      <c r="R52" s="16"/>
      <c r="AF52" s="2"/>
      <c r="AG52" s="2"/>
      <c r="AH52" s="2"/>
      <c r="AI52" s="2"/>
      <c r="AJ52" s="2"/>
      <c r="AK52" s="2"/>
      <c r="AL52" s="2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2.75" customHeight="1">
      <c r="A53" s="7" t="s">
        <v>2</v>
      </c>
      <c r="B53" s="3">
        <f ca="1" t="shared" si="0"/>
        <v>37</v>
      </c>
      <c r="C53" s="4">
        <f ca="1">IF(COUNTIF($I$17:I53,I53)=0,"",COUNTIF($I$17:I53,I53))</f>
        <v>1</v>
      </c>
      <c r="D53" s="4">
        <v>61</v>
      </c>
      <c r="E53" s="4" t="s">
        <v>53</v>
      </c>
      <c r="F53" s="4" t="s">
        <v>144</v>
      </c>
      <c r="G53" s="4">
        <v>1962</v>
      </c>
      <c r="H53" s="2" t="s">
        <v>159</v>
      </c>
      <c r="I53" s="2" t="s">
        <v>174</v>
      </c>
      <c r="J53" s="2" t="s">
        <v>184</v>
      </c>
      <c r="K53" s="8">
        <v>0.028194444444444446</v>
      </c>
      <c r="M53" s="4">
        <f t="shared" si="1"/>
        <v>87</v>
      </c>
      <c r="O53" s="16"/>
      <c r="R53" s="16"/>
      <c r="AF53" s="2"/>
      <c r="AG53" s="2"/>
      <c r="AH53" s="2"/>
      <c r="AI53" s="2"/>
      <c r="AJ53" s="2"/>
      <c r="AK53" s="2"/>
      <c r="AL53" s="2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5">
      <c r="A54" s="7" t="s">
        <v>4</v>
      </c>
      <c r="B54" s="3">
        <f ca="1" t="shared" si="0"/>
        <v>38</v>
      </c>
      <c r="C54" s="4">
        <f ca="1">IF(COUNTIF($I$17:I54,I54)=0,"",COUNTIF($I$17:I54,I54))</f>
        <v>5</v>
      </c>
      <c r="D54" s="4">
        <v>45</v>
      </c>
      <c r="E54" s="4" t="s">
        <v>54</v>
      </c>
      <c r="F54" s="4" t="s">
        <v>143</v>
      </c>
      <c r="G54" s="4">
        <v>1964</v>
      </c>
      <c r="H54" s="2" t="s">
        <v>152</v>
      </c>
      <c r="I54" s="2" t="s">
        <v>170</v>
      </c>
      <c r="J54" s="2" t="s">
        <v>195</v>
      </c>
      <c r="K54" s="8">
        <v>0.028287037037037038</v>
      </c>
      <c r="M54" s="4">
        <f t="shared" si="1"/>
        <v>86</v>
      </c>
      <c r="O54" s="16"/>
      <c r="R54" s="16"/>
      <c r="AF54" s="2"/>
      <c r="AG54" s="2"/>
      <c r="AH54" s="2"/>
      <c r="AI54" s="2"/>
      <c r="AJ54" s="2"/>
      <c r="AK54" s="2"/>
      <c r="AL54" s="2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5">
      <c r="A55" s="7" t="s">
        <v>2</v>
      </c>
      <c r="B55" s="3">
        <f aca="true" ca="1" t="shared" si="2" ref="B55:B86">IF(CELL("TIPO",D55:D55)="E","",+B54+1)</f>
        <v>39</v>
      </c>
      <c r="C55" s="4">
        <f ca="1">IF(COUNTIF($I$17:I55,I55)=0,"",COUNTIF($I$17:I55,I55))</f>
        <v>9</v>
      </c>
      <c r="D55" s="4">
        <v>35</v>
      </c>
      <c r="E55" s="4" t="s">
        <v>55</v>
      </c>
      <c r="F55" s="4" t="s">
        <v>143</v>
      </c>
      <c r="G55" s="4">
        <v>1961</v>
      </c>
      <c r="H55" s="2" t="s">
        <v>153</v>
      </c>
      <c r="I55" s="2" t="s">
        <v>171</v>
      </c>
      <c r="J55" s="2" t="s">
        <v>194</v>
      </c>
      <c r="K55" s="8">
        <v>0.028391203703703703</v>
      </c>
      <c r="M55" s="4">
        <f aca="true" t="shared" si="3" ref="M55:M86">IF(M54=0,COUNTA(J55:J63658),M54-1)</f>
        <v>85</v>
      </c>
      <c r="O55" s="16"/>
      <c r="R55" s="16"/>
      <c r="AF55" s="17"/>
      <c r="AG55" s="4"/>
      <c r="AH55" s="4"/>
      <c r="AI55" s="16"/>
      <c r="AJ55" s="4"/>
      <c r="AK55" s="4"/>
      <c r="AL55" s="16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5">
      <c r="A56" s="7" t="s">
        <v>2</v>
      </c>
      <c r="B56" s="3">
        <f ca="1" t="shared" si="2"/>
        <v>40</v>
      </c>
      <c r="C56" s="4">
        <f ca="1">IF(COUNTIF($I$17:I56,I56)=0,"",COUNTIF($I$17:I56,I56))</f>
        <v>2</v>
      </c>
      <c r="D56" s="4">
        <v>1121</v>
      </c>
      <c r="E56" s="4" t="s">
        <v>56</v>
      </c>
      <c r="F56" s="4" t="s">
        <v>143</v>
      </c>
      <c r="G56" s="4">
        <v>1948</v>
      </c>
      <c r="H56" s="2" t="s">
        <v>155</v>
      </c>
      <c r="I56" s="2" t="s">
        <v>172</v>
      </c>
      <c r="J56" s="2" t="s">
        <v>195</v>
      </c>
      <c r="K56" s="8">
        <v>0.02841435185185185</v>
      </c>
      <c r="M56" s="4">
        <f t="shared" si="3"/>
        <v>84</v>
      </c>
      <c r="O56" s="16"/>
      <c r="R56" s="16"/>
      <c r="AF56" s="2"/>
      <c r="AG56" s="2"/>
      <c r="AH56" s="2"/>
      <c r="AI56" s="2"/>
      <c r="AJ56" s="2"/>
      <c r="AK56" s="2"/>
      <c r="AL56" s="2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5">
      <c r="A57" s="7" t="s">
        <v>4</v>
      </c>
      <c r="B57" s="3">
        <f ca="1" t="shared" si="2"/>
        <v>41</v>
      </c>
      <c r="C57" s="4">
        <f ca="1">IF(COUNTIF($I$17:I57,I57)=0,"",COUNTIF($I$17:I57,I57))</f>
        <v>11</v>
      </c>
      <c r="D57" s="4">
        <v>83</v>
      </c>
      <c r="E57" s="4" t="s">
        <v>57</v>
      </c>
      <c r="F57" s="4" t="s">
        <v>143</v>
      </c>
      <c r="G57" s="4">
        <v>1973</v>
      </c>
      <c r="H57" s="2" t="s">
        <v>151</v>
      </c>
      <c r="I57" s="2" t="s">
        <v>168</v>
      </c>
      <c r="J57" s="2" t="s">
        <v>185</v>
      </c>
      <c r="K57" s="8">
        <v>0.02875</v>
      </c>
      <c r="M57" s="4">
        <f t="shared" si="3"/>
        <v>83</v>
      </c>
      <c r="O57" s="16"/>
      <c r="R57" s="16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5">
      <c r="A58" s="7" t="s">
        <v>2</v>
      </c>
      <c r="B58" s="3">
        <f ca="1" t="shared" si="2"/>
        <v>42</v>
      </c>
      <c r="C58" s="4">
        <f ca="1">IF(COUNTIF($I$17:I58,I58)=0,"",COUNTIF($I$17:I58,I58))</f>
        <v>6</v>
      </c>
      <c r="D58" s="4">
        <v>43</v>
      </c>
      <c r="E58" s="4" t="s">
        <v>58</v>
      </c>
      <c r="F58" s="4" t="s">
        <v>143</v>
      </c>
      <c r="G58" s="4">
        <v>1964</v>
      </c>
      <c r="H58" s="2" t="s">
        <v>152</v>
      </c>
      <c r="I58" s="2" t="s">
        <v>170</v>
      </c>
      <c r="J58" s="2" t="s">
        <v>194</v>
      </c>
      <c r="K58" s="8">
        <v>0.02877314814814815</v>
      </c>
      <c r="M58" s="4">
        <f t="shared" si="3"/>
        <v>82</v>
      </c>
      <c r="O58" s="16"/>
      <c r="R58" s="16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5">
      <c r="A59" s="7" t="s">
        <v>2</v>
      </c>
      <c r="B59" s="3">
        <f ca="1" t="shared" si="2"/>
        <v>43</v>
      </c>
      <c r="C59" s="4">
        <f ca="1">IF(COUNTIF($I$17:I59,I59)=0,"",COUNTIF($I$17:I59,I59))</f>
        <v>3</v>
      </c>
      <c r="D59" s="4">
        <v>9</v>
      </c>
      <c r="E59" s="4" t="s">
        <v>59</v>
      </c>
      <c r="F59" s="4" t="s">
        <v>143</v>
      </c>
      <c r="G59" s="4">
        <v>1951</v>
      </c>
      <c r="H59" s="2" t="s">
        <v>155</v>
      </c>
      <c r="I59" s="2" t="s">
        <v>172</v>
      </c>
      <c r="J59" s="2" t="s">
        <v>187</v>
      </c>
      <c r="K59" s="8">
        <v>0.028854166666666667</v>
      </c>
      <c r="M59" s="4">
        <f t="shared" si="3"/>
        <v>81</v>
      </c>
      <c r="O59" s="16"/>
      <c r="R59" s="16"/>
      <c r="AF59" s="2"/>
      <c r="AG59" s="2"/>
      <c r="AH59" s="2"/>
      <c r="AI59" s="2"/>
      <c r="AJ59" s="2"/>
      <c r="AK59" s="2"/>
      <c r="AL59" s="2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5">
      <c r="A60" s="7" t="s">
        <v>2</v>
      </c>
      <c r="B60" s="3">
        <f ca="1" t="shared" si="2"/>
        <v>44</v>
      </c>
      <c r="C60" s="4">
        <f ca="1">IF(COUNTIF($I$17:I60,I60)=0,"",COUNTIF($I$17:I60,I60))</f>
        <v>4</v>
      </c>
      <c r="D60" s="4">
        <v>53</v>
      </c>
      <c r="E60" s="4" t="s">
        <v>60</v>
      </c>
      <c r="F60" s="4" t="s">
        <v>143</v>
      </c>
      <c r="G60" s="4">
        <v>1948</v>
      </c>
      <c r="H60" s="2" t="s">
        <v>155</v>
      </c>
      <c r="I60" s="2" t="s">
        <v>172</v>
      </c>
      <c r="J60" s="2" t="s">
        <v>184</v>
      </c>
      <c r="K60" s="8">
        <v>0.02921296296296296</v>
      </c>
      <c r="M60" s="4">
        <f t="shared" si="3"/>
        <v>80</v>
      </c>
      <c r="O60" s="16"/>
      <c r="R60" s="16"/>
      <c r="AF60" s="2"/>
      <c r="AG60" s="2"/>
      <c r="AH60" s="2"/>
      <c r="AI60" s="2"/>
      <c r="AJ60" s="2"/>
      <c r="AK60" s="2"/>
      <c r="AL60" s="2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5">
      <c r="A61" s="7" t="s">
        <v>2</v>
      </c>
      <c r="B61" s="3">
        <f ca="1" t="shared" si="2"/>
        <v>45</v>
      </c>
      <c r="C61" s="4">
        <f ca="1">IF(COUNTIF($I$17:I61,I61)=0,"",COUNTIF($I$17:I61,I61))</f>
        <v>1</v>
      </c>
      <c r="D61" s="4">
        <v>55</v>
      </c>
      <c r="E61" s="4" t="s">
        <v>61</v>
      </c>
      <c r="F61" s="4" t="s">
        <v>144</v>
      </c>
      <c r="G61" s="4">
        <v>1983</v>
      </c>
      <c r="H61" s="2" t="s">
        <v>160</v>
      </c>
      <c r="I61" s="2" t="s">
        <v>175</v>
      </c>
      <c r="J61" s="2" t="s">
        <v>184</v>
      </c>
      <c r="K61" s="8">
        <v>0.029236111111111112</v>
      </c>
      <c r="M61" s="4">
        <f t="shared" si="3"/>
        <v>79</v>
      </c>
      <c r="O61" s="16"/>
      <c r="R61" s="16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5">
      <c r="A62" s="7" t="s">
        <v>2</v>
      </c>
      <c r="B62" s="3">
        <f ca="1" t="shared" si="2"/>
        <v>46</v>
      </c>
      <c r="C62" s="4">
        <f ca="1">IF(COUNTIF($I$17:I62,I62)=0,"",COUNTIF($I$17:I62,I62))</f>
        <v>10</v>
      </c>
      <c r="D62" s="4">
        <v>38</v>
      </c>
      <c r="E62" s="4" t="s">
        <v>62</v>
      </c>
      <c r="F62" s="4" t="s">
        <v>143</v>
      </c>
      <c r="G62" s="4">
        <v>1956</v>
      </c>
      <c r="H62" s="2" t="s">
        <v>157</v>
      </c>
      <c r="I62" s="2" t="s">
        <v>171</v>
      </c>
      <c r="J62" s="2" t="s">
        <v>194</v>
      </c>
      <c r="K62" s="8">
        <v>0.029247685185185186</v>
      </c>
      <c r="M62" s="4">
        <f t="shared" si="3"/>
        <v>78</v>
      </c>
      <c r="O62" s="16"/>
      <c r="R62" s="16"/>
      <c r="AF62" s="2"/>
      <c r="AG62" s="2"/>
      <c r="AH62" s="2"/>
      <c r="AI62" s="2"/>
      <c r="AJ62" s="2"/>
      <c r="AK62" s="2"/>
      <c r="AL62" s="2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5">
      <c r="A63" s="7" t="s">
        <v>2</v>
      </c>
      <c r="B63" s="3">
        <f ca="1" t="shared" si="2"/>
        <v>47</v>
      </c>
      <c r="C63" s="4">
        <f ca="1">IF(COUNTIF($I$17:I63,I63)=0,"",COUNTIF($I$17:I63,I63))</f>
        <v>7</v>
      </c>
      <c r="D63" s="4">
        <v>46</v>
      </c>
      <c r="E63" s="4" t="s">
        <v>63</v>
      </c>
      <c r="F63" s="4" t="s">
        <v>143</v>
      </c>
      <c r="G63" s="4">
        <v>1969</v>
      </c>
      <c r="H63" s="2" t="s">
        <v>150</v>
      </c>
      <c r="I63" s="2" t="s">
        <v>170</v>
      </c>
      <c r="J63" s="2" t="s">
        <v>184</v>
      </c>
      <c r="K63" s="8">
        <v>0.029270833333333333</v>
      </c>
      <c r="M63" s="4">
        <f t="shared" si="3"/>
        <v>77</v>
      </c>
      <c r="O63" s="16"/>
      <c r="R63" s="16"/>
      <c r="AF63" s="2"/>
      <c r="AG63" s="2"/>
      <c r="AH63" s="2"/>
      <c r="AI63" s="2"/>
      <c r="AJ63" s="2"/>
      <c r="AK63" s="2"/>
      <c r="AL63" s="2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5">
      <c r="A64" s="7" t="s">
        <v>2</v>
      </c>
      <c r="B64" s="3">
        <f ca="1" t="shared" si="2"/>
        <v>48</v>
      </c>
      <c r="C64" s="4">
        <f ca="1">IF(COUNTIF($I$17:I64,I64)=0,"",COUNTIF($I$17:I64,I64))</f>
        <v>12</v>
      </c>
      <c r="D64" s="4">
        <v>59</v>
      </c>
      <c r="E64" s="4" t="s">
        <v>64</v>
      </c>
      <c r="F64" s="4" t="s">
        <v>143</v>
      </c>
      <c r="G64" s="4">
        <v>1972</v>
      </c>
      <c r="H64" s="2" t="s">
        <v>151</v>
      </c>
      <c r="I64" s="2" t="s">
        <v>168</v>
      </c>
      <c r="J64" s="2" t="s">
        <v>184</v>
      </c>
      <c r="K64" s="8">
        <v>0.029375</v>
      </c>
      <c r="M64" s="4">
        <f t="shared" si="3"/>
        <v>76</v>
      </c>
      <c r="O64" s="16"/>
      <c r="R64" s="16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5">
      <c r="A65" s="7" t="s">
        <v>2</v>
      </c>
      <c r="B65" s="3">
        <f ca="1" t="shared" si="2"/>
        <v>49</v>
      </c>
      <c r="C65" s="4">
        <f ca="1">IF(COUNTIF($I$17:I65,I65)=0,"",COUNTIF($I$17:I65,I65))</f>
        <v>11</v>
      </c>
      <c r="D65" s="4">
        <v>1122</v>
      </c>
      <c r="E65" s="4" t="s">
        <v>65</v>
      </c>
      <c r="F65" s="4" t="s">
        <v>143</v>
      </c>
      <c r="G65" s="4">
        <v>1954</v>
      </c>
      <c r="H65" s="2" t="s">
        <v>157</v>
      </c>
      <c r="I65" s="2" t="s">
        <v>171</v>
      </c>
      <c r="J65" s="2" t="s">
        <v>184</v>
      </c>
      <c r="K65" s="8">
        <v>0.02952546296296296</v>
      </c>
      <c r="M65" s="4">
        <f t="shared" si="3"/>
        <v>75</v>
      </c>
      <c r="O65" s="16"/>
      <c r="R65" s="16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5">
      <c r="A66" s="7" t="s">
        <v>2</v>
      </c>
      <c r="B66" s="3">
        <f ca="1" t="shared" si="2"/>
        <v>50</v>
      </c>
      <c r="C66" s="4">
        <f ca="1">IF(COUNTIF($I$17:I66,I66)=0,"",COUNTIF($I$17:I66,I66))</f>
        <v>8</v>
      </c>
      <c r="D66" s="4">
        <v>63</v>
      </c>
      <c r="E66" s="4" t="s">
        <v>66</v>
      </c>
      <c r="F66" s="4" t="s">
        <v>143</v>
      </c>
      <c r="G66" s="4">
        <v>1965</v>
      </c>
      <c r="H66" s="2" t="s">
        <v>152</v>
      </c>
      <c r="I66" s="2" t="s">
        <v>170</v>
      </c>
      <c r="J66" s="2" t="s">
        <v>184</v>
      </c>
      <c r="K66" s="8">
        <v>0.0296875</v>
      </c>
      <c r="M66" s="4">
        <f t="shared" si="3"/>
        <v>74</v>
      </c>
      <c r="O66" s="16"/>
      <c r="R66" s="16"/>
      <c r="AF66" s="2"/>
      <c r="AG66" s="2"/>
      <c r="AH66" s="2"/>
      <c r="AI66" s="2"/>
      <c r="AJ66" s="2"/>
      <c r="AK66" s="2"/>
      <c r="AL66" s="2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5">
      <c r="A67" s="7" t="s">
        <v>2</v>
      </c>
      <c r="B67" s="3">
        <f ca="1" t="shared" si="2"/>
        <v>51</v>
      </c>
      <c r="C67" s="4">
        <f ca="1">IF(COUNTIF($I$17:I67,I67)=0,"",COUNTIF($I$17:I67,I67))</f>
        <v>13</v>
      </c>
      <c r="D67" s="4">
        <v>1139</v>
      </c>
      <c r="E67" s="4" t="s">
        <v>67</v>
      </c>
      <c r="F67" s="4" t="s">
        <v>143</v>
      </c>
      <c r="G67" s="4">
        <v>1977</v>
      </c>
      <c r="H67" s="2" t="s">
        <v>147</v>
      </c>
      <c r="I67" s="2" t="s">
        <v>168</v>
      </c>
      <c r="J67" s="2" t="s">
        <v>187</v>
      </c>
      <c r="K67" s="8">
        <v>0.029872685185185186</v>
      </c>
      <c r="M67" s="4">
        <f t="shared" si="3"/>
        <v>73</v>
      </c>
      <c r="O67" s="16"/>
      <c r="R67" s="16"/>
      <c r="AF67" s="2"/>
      <c r="AG67" s="2"/>
      <c r="AH67" s="2"/>
      <c r="AI67" s="2"/>
      <c r="AJ67" s="2"/>
      <c r="AK67" s="2"/>
      <c r="AL67" s="2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5">
      <c r="A68" s="7" t="s">
        <v>3</v>
      </c>
      <c r="B68" s="3">
        <f ca="1" t="shared" si="2"/>
        <v>52</v>
      </c>
      <c r="C68" s="4">
        <f ca="1">IF(COUNTIF($I$17:I68,I68)=0,"",COUNTIF($I$17:I68,I68))</f>
        <v>3</v>
      </c>
      <c r="D68" s="18">
        <v>1117</v>
      </c>
      <c r="E68" s="4" t="s">
        <v>68</v>
      </c>
      <c r="F68" s="4" t="s">
        <v>144</v>
      </c>
      <c r="G68" s="4">
        <v>1967</v>
      </c>
      <c r="H68" s="2" t="s">
        <v>161</v>
      </c>
      <c r="I68" s="2" t="s">
        <v>173</v>
      </c>
      <c r="J68" s="2" t="s">
        <v>196</v>
      </c>
      <c r="K68" s="8">
        <v>0.030358796296296297</v>
      </c>
      <c r="M68" s="4">
        <f t="shared" si="3"/>
        <v>72</v>
      </c>
      <c r="O68" s="16"/>
      <c r="R68" s="16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5">
      <c r="A69" s="7" t="s">
        <v>4</v>
      </c>
      <c r="B69" s="3">
        <f ca="1" t="shared" si="2"/>
        <v>53</v>
      </c>
      <c r="C69" s="4">
        <f ca="1">IF(COUNTIF($I$17:I69,I69)=0,"",COUNTIF($I$17:I69,I69))</f>
        <v>4</v>
      </c>
      <c r="D69" s="4">
        <v>91</v>
      </c>
      <c r="E69" s="4" t="s">
        <v>69</v>
      </c>
      <c r="F69" s="4" t="s">
        <v>144</v>
      </c>
      <c r="G69" s="4">
        <v>1971</v>
      </c>
      <c r="H69" s="2" t="s">
        <v>161</v>
      </c>
      <c r="I69" s="2" t="s">
        <v>173</v>
      </c>
      <c r="J69" s="2" t="s">
        <v>185</v>
      </c>
      <c r="K69" s="8">
        <v>0.030428240740740742</v>
      </c>
      <c r="M69" s="4">
        <f t="shared" si="3"/>
        <v>71</v>
      </c>
      <c r="O69" s="16"/>
      <c r="R69" s="16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5">
      <c r="A70" s="7" t="s">
        <v>2</v>
      </c>
      <c r="B70" s="3">
        <f ca="1" t="shared" si="2"/>
        <v>54</v>
      </c>
      <c r="C70" s="4">
        <f ca="1">IF(COUNTIF($I$17:I70,I70)=0,"",COUNTIF($I$17:I70,I70))</f>
        <v>9</v>
      </c>
      <c r="D70" s="4">
        <v>33</v>
      </c>
      <c r="E70" s="4" t="s">
        <v>70</v>
      </c>
      <c r="F70" s="4" t="s">
        <v>143</v>
      </c>
      <c r="G70" s="4">
        <v>1962</v>
      </c>
      <c r="H70" s="2" t="s">
        <v>152</v>
      </c>
      <c r="I70" s="2" t="s">
        <v>170</v>
      </c>
      <c r="J70" s="2" t="s">
        <v>187</v>
      </c>
      <c r="K70" s="8">
        <v>0.03068287037037037</v>
      </c>
      <c r="M70" s="4">
        <f t="shared" si="3"/>
        <v>70</v>
      </c>
      <c r="O70" s="16"/>
      <c r="R70" s="16"/>
      <c r="AF70" s="4"/>
      <c r="AG70" s="4"/>
      <c r="AH70" s="4"/>
      <c r="AI70" s="2"/>
      <c r="AJ70" s="2"/>
      <c r="AK70" s="2"/>
      <c r="AL70" s="2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2:256" ht="15">
      <c r="B71" s="3">
        <f ca="1" t="shared" si="2"/>
        <v>55</v>
      </c>
      <c r="C71" s="4">
        <f ca="1">IF(COUNTIF($I$17:I71,I71)=0,"",COUNTIF($I$17:I71,I71))</f>
        <v>1</v>
      </c>
      <c r="D71" s="4">
        <v>65</v>
      </c>
      <c r="E71" s="4" t="s">
        <v>71</v>
      </c>
      <c r="F71" s="4" t="s">
        <v>144</v>
      </c>
      <c r="G71" s="2">
        <v>1951</v>
      </c>
      <c r="H71" s="2"/>
      <c r="I71" s="2" t="s">
        <v>176</v>
      </c>
      <c r="J71" s="2" t="s">
        <v>192</v>
      </c>
      <c r="K71" s="8">
        <v>0.030706018518518518</v>
      </c>
      <c r="M71" s="4">
        <f t="shared" si="3"/>
        <v>69</v>
      </c>
      <c r="O71" s="16"/>
      <c r="R71" s="16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5">
      <c r="A72" s="7" t="s">
        <v>2</v>
      </c>
      <c r="B72" s="3">
        <f ca="1" t="shared" si="2"/>
        <v>56</v>
      </c>
      <c r="C72" s="4">
        <f ca="1">IF(COUNTIF($I$17:I72,I72)=0,"",COUNTIF($I$17:I72,I72))</f>
        <v>10</v>
      </c>
      <c r="D72" s="4">
        <v>31</v>
      </c>
      <c r="E72" s="4" t="s">
        <v>72</v>
      </c>
      <c r="F72" s="4" t="s">
        <v>143</v>
      </c>
      <c r="G72" s="4">
        <v>1965</v>
      </c>
      <c r="H72" s="2" t="s">
        <v>152</v>
      </c>
      <c r="I72" s="2" t="s">
        <v>170</v>
      </c>
      <c r="J72" s="2" t="s">
        <v>187</v>
      </c>
      <c r="K72" s="8">
        <v>0.030729166666666665</v>
      </c>
      <c r="M72" s="4">
        <f t="shared" si="3"/>
        <v>68</v>
      </c>
      <c r="O72" s="16"/>
      <c r="R72" s="16"/>
      <c r="AF72" s="2"/>
      <c r="AG72" s="2"/>
      <c r="AH72" s="2"/>
      <c r="AI72" s="2"/>
      <c r="AJ72" s="2"/>
      <c r="AK72" s="2"/>
      <c r="AL72" s="2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2:256" ht="15">
      <c r="B73" s="3">
        <f ca="1" t="shared" si="2"/>
        <v>57</v>
      </c>
      <c r="C73" s="4">
        <f ca="1">IF(COUNTIF($I$17:I73,I73)=0,"",COUNTIF($I$17:I73,I73))</f>
        <v>12</v>
      </c>
      <c r="D73" s="4">
        <v>67</v>
      </c>
      <c r="E73" s="4" t="s">
        <v>73</v>
      </c>
      <c r="F73" s="4" t="s">
        <v>143</v>
      </c>
      <c r="G73" s="2">
        <v>1955</v>
      </c>
      <c r="H73" s="2"/>
      <c r="I73" s="2" t="s">
        <v>171</v>
      </c>
      <c r="J73" s="2" t="s">
        <v>197</v>
      </c>
      <c r="K73" s="8">
        <v>0.030729166666666665</v>
      </c>
      <c r="M73" s="4">
        <f t="shared" si="3"/>
        <v>67</v>
      </c>
      <c r="O73" s="16"/>
      <c r="R73" s="16"/>
      <c r="AF73" s="2"/>
      <c r="AG73" s="2"/>
      <c r="AH73" s="2"/>
      <c r="AI73" s="2"/>
      <c r="AJ73" s="2"/>
      <c r="AK73" s="2"/>
      <c r="AL73" s="2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5">
      <c r="A74" s="7" t="s">
        <v>3</v>
      </c>
      <c r="B74" s="3">
        <f ca="1" t="shared" si="2"/>
        <v>58</v>
      </c>
      <c r="C74" s="4">
        <f ca="1">IF(COUNTIF($I$17:I74,I74)=0,"",COUNTIF($I$17:I74,I74))</f>
        <v>11</v>
      </c>
      <c r="D74" s="4">
        <v>2</v>
      </c>
      <c r="E74" s="4" t="s">
        <v>74</v>
      </c>
      <c r="F74" s="4" t="s">
        <v>143</v>
      </c>
      <c r="G74" s="4">
        <v>1962</v>
      </c>
      <c r="H74" s="2" t="s">
        <v>152</v>
      </c>
      <c r="I74" s="2" t="s">
        <v>170</v>
      </c>
      <c r="J74" s="2" t="s">
        <v>198</v>
      </c>
      <c r="K74" s="8">
        <v>0.031041666666666665</v>
      </c>
      <c r="M74" s="4">
        <f t="shared" si="3"/>
        <v>66</v>
      </c>
      <c r="O74" s="16"/>
      <c r="R74" s="16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5">
      <c r="A75" s="7" t="s">
        <v>4</v>
      </c>
      <c r="B75" s="3">
        <f ca="1" t="shared" si="2"/>
        <v>59</v>
      </c>
      <c r="C75" s="4">
        <f ca="1">IF(COUNTIF($I$17:I75,I75)=0,"",COUNTIF($I$17:I75,I75))</f>
        <v>12</v>
      </c>
      <c r="D75" s="4">
        <v>85</v>
      </c>
      <c r="E75" s="4" t="s">
        <v>75</v>
      </c>
      <c r="F75" s="4" t="s">
        <v>143</v>
      </c>
      <c r="G75" s="4">
        <v>1965</v>
      </c>
      <c r="H75" s="2" t="s">
        <v>152</v>
      </c>
      <c r="I75" s="2" t="s">
        <v>170</v>
      </c>
      <c r="J75" s="2" t="s">
        <v>185</v>
      </c>
      <c r="K75" s="8">
        <v>0.031226851851851853</v>
      </c>
      <c r="M75" s="4">
        <f t="shared" si="3"/>
        <v>65</v>
      </c>
      <c r="O75" s="16"/>
      <c r="R75" s="16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2:256" ht="15">
      <c r="B76" s="3">
        <f ca="1" t="shared" si="2"/>
        <v>60</v>
      </c>
      <c r="C76" s="4">
        <f ca="1">IF(COUNTIF($I$17:I76,I76)=0,"",COUNTIF($I$17:I76,I76))</f>
        <v>5</v>
      </c>
      <c r="D76" s="4">
        <v>66</v>
      </c>
      <c r="E76" s="4" t="s">
        <v>76</v>
      </c>
      <c r="F76" s="4" t="s">
        <v>144</v>
      </c>
      <c r="G76" s="2">
        <v>1976</v>
      </c>
      <c r="H76" s="2"/>
      <c r="I76" s="2" t="s">
        <v>173</v>
      </c>
      <c r="J76" s="2" t="s">
        <v>192</v>
      </c>
      <c r="K76" s="8">
        <v>0.03125</v>
      </c>
      <c r="M76" s="4">
        <f t="shared" si="3"/>
        <v>64</v>
      </c>
      <c r="O76" s="16"/>
      <c r="R76" s="16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2:256" ht="15">
      <c r="B77" s="3">
        <f ca="1" t="shared" si="2"/>
        <v>61</v>
      </c>
      <c r="C77" s="4">
        <f ca="1">IF(COUNTIF($I$17:I77,I77)=0,"",COUNTIF($I$17:I77,I77))</f>
        <v>6</v>
      </c>
      <c r="D77" s="4">
        <v>68</v>
      </c>
      <c r="E77" s="4" t="s">
        <v>77</v>
      </c>
      <c r="F77" s="4" t="s">
        <v>144</v>
      </c>
      <c r="G77" s="2">
        <v>1976</v>
      </c>
      <c r="H77" s="2"/>
      <c r="I77" s="2" t="s">
        <v>173</v>
      </c>
      <c r="J77" s="2" t="s">
        <v>199</v>
      </c>
      <c r="K77" s="8">
        <v>0.03130787037037037</v>
      </c>
      <c r="M77" s="4">
        <f t="shared" si="3"/>
        <v>63</v>
      </c>
      <c r="O77" s="16"/>
      <c r="R77" s="16"/>
      <c r="AF77" s="4"/>
      <c r="AG77" s="4"/>
      <c r="AH77" s="4"/>
      <c r="AI77" s="2"/>
      <c r="AJ77" s="2"/>
      <c r="AK77" s="2"/>
      <c r="AL77" s="2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2:256" ht="15">
      <c r="B78" s="3">
        <f ca="1" t="shared" si="2"/>
        <v>62</v>
      </c>
      <c r="C78" s="4">
        <f ca="1">IF(COUNTIF($I$17:I78,I78)=0,"",COUNTIF($I$17:I78,I78))</f>
        <v>13</v>
      </c>
      <c r="D78" s="4">
        <v>69</v>
      </c>
      <c r="E78" s="4" t="s">
        <v>78</v>
      </c>
      <c r="F78" s="4" t="s">
        <v>143</v>
      </c>
      <c r="G78" s="2">
        <v>1952</v>
      </c>
      <c r="H78" s="2"/>
      <c r="I78" s="2" t="s">
        <v>171</v>
      </c>
      <c r="J78" s="2" t="s">
        <v>199</v>
      </c>
      <c r="K78" s="8">
        <v>0.03131944444444444</v>
      </c>
      <c r="M78" s="4">
        <f t="shared" si="3"/>
        <v>62</v>
      </c>
      <c r="O78" s="16"/>
      <c r="R78" s="16"/>
      <c r="AF78" s="2"/>
      <c r="AG78" s="2"/>
      <c r="AH78" s="2"/>
      <c r="AI78" s="2"/>
      <c r="AJ78" s="2"/>
      <c r="AK78" s="2"/>
      <c r="AL78" s="2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5">
      <c r="A79" s="7" t="s">
        <v>3</v>
      </c>
      <c r="B79" s="3">
        <f ca="1" t="shared" si="2"/>
        <v>63</v>
      </c>
      <c r="C79" s="4">
        <f ca="1">IF(COUNTIF($I$17:I79,I79)=0,"",COUNTIF($I$17:I79,I79))</f>
        <v>13</v>
      </c>
      <c r="D79" s="18">
        <v>1116</v>
      </c>
      <c r="E79" s="4" t="s">
        <v>79</v>
      </c>
      <c r="F79" s="4" t="s">
        <v>143</v>
      </c>
      <c r="G79" s="4">
        <v>1963</v>
      </c>
      <c r="H79" s="2" t="s">
        <v>152</v>
      </c>
      <c r="I79" s="2" t="s">
        <v>170</v>
      </c>
      <c r="J79" s="2" t="s">
        <v>196</v>
      </c>
      <c r="K79" s="8">
        <v>0.03135416666666667</v>
      </c>
      <c r="M79" s="4">
        <f t="shared" si="3"/>
        <v>61</v>
      </c>
      <c r="O79" s="16"/>
      <c r="R79" s="16"/>
      <c r="AF79" s="2"/>
      <c r="AG79" s="2"/>
      <c r="AH79" s="2"/>
      <c r="AI79" s="2"/>
      <c r="AJ79" s="2"/>
      <c r="AK79" s="2"/>
      <c r="AL79" s="2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5">
      <c r="A80" s="7" t="s">
        <v>4</v>
      </c>
      <c r="B80" s="3">
        <f ca="1" t="shared" si="2"/>
        <v>64</v>
      </c>
      <c r="C80" s="4">
        <f ca="1">IF(COUNTIF($I$17:I80,I80)=0,"",COUNTIF($I$17:I80,I80))</f>
        <v>14</v>
      </c>
      <c r="D80" s="4">
        <v>81</v>
      </c>
      <c r="E80" s="4" t="s">
        <v>80</v>
      </c>
      <c r="F80" s="4" t="s">
        <v>143</v>
      </c>
      <c r="G80" s="4">
        <v>1961</v>
      </c>
      <c r="H80" s="2" t="s">
        <v>153</v>
      </c>
      <c r="I80" s="2" t="s">
        <v>171</v>
      </c>
      <c r="J80" s="2" t="s">
        <v>200</v>
      </c>
      <c r="K80" s="8">
        <v>0.03150462962962963</v>
      </c>
      <c r="M80" s="4">
        <f t="shared" si="3"/>
        <v>60</v>
      </c>
      <c r="O80" s="16"/>
      <c r="R80" s="16"/>
      <c r="AF80" s="2"/>
      <c r="AG80" s="2"/>
      <c r="AH80" s="2"/>
      <c r="AI80" s="2"/>
      <c r="AJ80" s="2"/>
      <c r="AK80" s="2"/>
      <c r="AL80" s="2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5">
      <c r="A81" s="7" t="s">
        <v>2</v>
      </c>
      <c r="B81" s="3">
        <f ca="1" t="shared" si="2"/>
        <v>65</v>
      </c>
      <c r="C81" s="4">
        <f ca="1">IF(COUNTIF($I$17:I81,I81)=0,"",COUNTIF($I$17:I81,I81))</f>
        <v>15</v>
      </c>
      <c r="D81" s="4">
        <v>1120</v>
      </c>
      <c r="E81" s="4" t="s">
        <v>81</v>
      </c>
      <c r="F81" s="4" t="s">
        <v>143</v>
      </c>
      <c r="G81" s="4">
        <v>1956</v>
      </c>
      <c r="H81" s="2" t="s">
        <v>157</v>
      </c>
      <c r="I81" s="2" t="s">
        <v>171</v>
      </c>
      <c r="J81" s="2" t="s">
        <v>184</v>
      </c>
      <c r="K81" s="8">
        <v>0.03153935185185185</v>
      </c>
      <c r="M81" s="4">
        <f t="shared" si="3"/>
        <v>59</v>
      </c>
      <c r="O81" s="16"/>
      <c r="R81" s="16"/>
      <c r="AF81" s="2"/>
      <c r="AG81" s="2"/>
      <c r="AH81" s="2"/>
      <c r="AI81" s="2"/>
      <c r="AJ81" s="2"/>
      <c r="AK81" s="2"/>
      <c r="AL81" s="2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5">
      <c r="A82" s="7" t="s">
        <v>4</v>
      </c>
      <c r="B82" s="3">
        <f ca="1" t="shared" si="2"/>
        <v>66</v>
      </c>
      <c r="C82" s="4">
        <f ca="1">IF(COUNTIF($I$17:I82,I82)=0,"",COUNTIF($I$17:I82,I82))</f>
        <v>2</v>
      </c>
      <c r="D82" s="18">
        <v>1115</v>
      </c>
      <c r="E82" s="4" t="s">
        <v>82</v>
      </c>
      <c r="F82" s="4" t="s">
        <v>144</v>
      </c>
      <c r="G82" s="4">
        <v>1966</v>
      </c>
      <c r="H82" s="2" t="s">
        <v>159</v>
      </c>
      <c r="I82" s="2" t="s">
        <v>174</v>
      </c>
      <c r="J82" s="2" t="s">
        <v>201</v>
      </c>
      <c r="K82" s="8">
        <v>0.031574074074074074</v>
      </c>
      <c r="M82" s="4">
        <f t="shared" si="3"/>
        <v>58</v>
      </c>
      <c r="O82" s="16"/>
      <c r="R82" s="16"/>
      <c r="AF82" s="2"/>
      <c r="AG82" s="2"/>
      <c r="AH82" s="2"/>
      <c r="AI82" s="2"/>
      <c r="AJ82" s="2"/>
      <c r="AK82" s="2"/>
      <c r="AL82" s="2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5">
      <c r="A83" s="7" t="s">
        <v>2</v>
      </c>
      <c r="B83" s="3">
        <f ca="1" t="shared" si="2"/>
        <v>67</v>
      </c>
      <c r="C83" s="4">
        <f ca="1">IF(COUNTIF($I$17:I83,I83)=0,"",COUNTIF($I$17:I83,I83))</f>
        <v>14</v>
      </c>
      <c r="D83" s="4">
        <v>1141</v>
      </c>
      <c r="E83" s="4" t="s">
        <v>83</v>
      </c>
      <c r="F83" s="4" t="s">
        <v>143</v>
      </c>
      <c r="G83" s="4">
        <v>1973</v>
      </c>
      <c r="H83" s="2" t="s">
        <v>151</v>
      </c>
      <c r="I83" s="2" t="s">
        <v>168</v>
      </c>
      <c r="J83" s="2" t="s">
        <v>180</v>
      </c>
      <c r="K83" s="8">
        <v>0.03163194444444444</v>
      </c>
      <c r="M83" s="4">
        <f t="shared" si="3"/>
        <v>57</v>
      </c>
      <c r="O83" s="16"/>
      <c r="R83" s="16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5">
      <c r="A84" s="7" t="s">
        <v>2</v>
      </c>
      <c r="B84" s="3">
        <f ca="1" t="shared" si="2"/>
        <v>68</v>
      </c>
      <c r="C84" s="4">
        <f ca="1">IF(COUNTIF($I$17:I84,I84)=0,"",COUNTIF($I$17:I84,I84))</f>
        <v>16</v>
      </c>
      <c r="D84" s="4">
        <v>1112</v>
      </c>
      <c r="E84" s="4" t="s">
        <v>84</v>
      </c>
      <c r="F84" s="4" t="s">
        <v>143</v>
      </c>
      <c r="G84" s="4">
        <v>1959</v>
      </c>
      <c r="H84" s="2" t="s">
        <v>153</v>
      </c>
      <c r="I84" s="2" t="s">
        <v>171</v>
      </c>
      <c r="J84" s="2" t="s">
        <v>182</v>
      </c>
      <c r="K84" s="8">
        <v>0.031782407407407405</v>
      </c>
      <c r="M84" s="4">
        <f t="shared" si="3"/>
        <v>56</v>
      </c>
      <c r="O84" s="16"/>
      <c r="R84" s="16"/>
      <c r="AF84" s="4"/>
      <c r="AG84" s="4"/>
      <c r="AH84" s="4"/>
      <c r="AI84" s="2"/>
      <c r="AJ84" s="2"/>
      <c r="AK84" s="2"/>
      <c r="AL84" s="2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5">
      <c r="A85" s="7" t="s">
        <v>2</v>
      </c>
      <c r="B85" s="3">
        <f ca="1" t="shared" si="2"/>
        <v>69</v>
      </c>
      <c r="C85" s="4">
        <f ca="1">IF(COUNTIF($I$17:I85,I85)=0,"",COUNTIF($I$17:I85,I85))</f>
        <v>3</v>
      </c>
      <c r="D85" s="4">
        <v>5</v>
      </c>
      <c r="E85" s="4" t="s">
        <v>85</v>
      </c>
      <c r="F85" s="4" t="s">
        <v>144</v>
      </c>
      <c r="G85" s="4">
        <v>1957</v>
      </c>
      <c r="H85" s="2" t="s">
        <v>162</v>
      </c>
      <c r="I85" s="2" t="s">
        <v>174</v>
      </c>
      <c r="J85" s="2" t="s">
        <v>202</v>
      </c>
      <c r="K85" s="8">
        <v>0.031828703703703706</v>
      </c>
      <c r="M85" s="4">
        <f t="shared" si="3"/>
        <v>55</v>
      </c>
      <c r="O85" s="16"/>
      <c r="R85" s="16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5">
      <c r="A86" s="7" t="s">
        <v>2</v>
      </c>
      <c r="B86" s="3">
        <f ca="1" t="shared" si="2"/>
        <v>70</v>
      </c>
      <c r="C86" s="4">
        <f ca="1">IF(COUNTIF($I$17:I86,I86)=0,"",COUNTIF($I$17:I86,I86))</f>
        <v>15</v>
      </c>
      <c r="D86" s="4">
        <v>1140</v>
      </c>
      <c r="E86" s="4" t="s">
        <v>86</v>
      </c>
      <c r="F86" s="4" t="s">
        <v>143</v>
      </c>
      <c r="G86" s="4">
        <v>1978</v>
      </c>
      <c r="H86" s="2" t="s">
        <v>147</v>
      </c>
      <c r="I86" s="2" t="s">
        <v>168</v>
      </c>
      <c r="J86" s="2" t="s">
        <v>202</v>
      </c>
      <c r="K86" s="8">
        <v>0.03185185185185185</v>
      </c>
      <c r="M86" s="4">
        <f t="shared" si="3"/>
        <v>54</v>
      </c>
      <c r="O86" s="16"/>
      <c r="R86" s="16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5">
      <c r="A87" s="7" t="s">
        <v>2</v>
      </c>
      <c r="B87" s="3">
        <f aca="true" ca="1" t="shared" si="4" ref="B87:B118">IF(CELL("TIPO",D87:D87)="E","",+B86+1)</f>
        <v>71</v>
      </c>
      <c r="C87" s="4">
        <f ca="1">IF(COUNTIF($I$17:I87,I87)=0,"",COUNTIF($I$17:I87,I87))</f>
        <v>17</v>
      </c>
      <c r="D87" s="4">
        <v>37</v>
      </c>
      <c r="E87" s="4" t="s">
        <v>87</v>
      </c>
      <c r="F87" s="4" t="s">
        <v>143</v>
      </c>
      <c r="G87" s="4">
        <v>1959</v>
      </c>
      <c r="H87" s="2" t="s">
        <v>153</v>
      </c>
      <c r="I87" s="2" t="s">
        <v>171</v>
      </c>
      <c r="J87" s="2" t="s">
        <v>194</v>
      </c>
      <c r="K87" s="8">
        <v>0.031886574074074074</v>
      </c>
      <c r="M87" s="4">
        <f aca="true" t="shared" si="5" ref="M87:M118">IF(M86=0,COUNTA(J87:J63690),M86-1)</f>
        <v>53</v>
      </c>
      <c r="O87" s="16"/>
      <c r="R87" s="16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5">
      <c r="A88" s="7" t="s">
        <v>4</v>
      </c>
      <c r="B88" s="3">
        <f ca="1" t="shared" si="4"/>
        <v>72</v>
      </c>
      <c r="C88" s="4">
        <f ca="1">IF(COUNTIF($I$17:I88,I88)=0,"",COUNTIF($I$17:I88,I88))</f>
        <v>2</v>
      </c>
      <c r="D88" s="4">
        <v>105</v>
      </c>
      <c r="E88" s="4" t="s">
        <v>88</v>
      </c>
      <c r="F88" s="4" t="s">
        <v>144</v>
      </c>
      <c r="G88" s="4">
        <v>1982</v>
      </c>
      <c r="H88" s="2" t="s">
        <v>160</v>
      </c>
      <c r="I88" s="2" t="s">
        <v>175</v>
      </c>
      <c r="J88" s="2" t="s">
        <v>203</v>
      </c>
      <c r="K88" s="8">
        <v>0.03194444444444444</v>
      </c>
      <c r="M88" s="4">
        <f t="shared" si="5"/>
        <v>52</v>
      </c>
      <c r="O88" s="16"/>
      <c r="R88" s="16"/>
      <c r="AF88" s="2"/>
      <c r="AG88" s="2"/>
      <c r="AH88" s="2"/>
      <c r="AI88" s="2"/>
      <c r="AJ88" s="2"/>
      <c r="AK88" s="2"/>
      <c r="AL88" s="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5">
      <c r="A89" s="7" t="s">
        <v>2</v>
      </c>
      <c r="B89" s="3">
        <f ca="1" t="shared" si="4"/>
        <v>73</v>
      </c>
      <c r="C89" s="4">
        <f ca="1">IF(COUNTIF($I$17:I89,I89)=0,"",COUNTIF($I$17:I89,I89))</f>
        <v>18</v>
      </c>
      <c r="D89" s="4">
        <v>1123</v>
      </c>
      <c r="E89" s="4" t="s">
        <v>89</v>
      </c>
      <c r="F89" s="4" t="s">
        <v>143</v>
      </c>
      <c r="G89" s="4">
        <v>1959</v>
      </c>
      <c r="H89" s="2" t="s">
        <v>153</v>
      </c>
      <c r="I89" s="2" t="s">
        <v>171</v>
      </c>
      <c r="J89" s="2" t="s">
        <v>204</v>
      </c>
      <c r="K89" s="8">
        <v>0.03200231481481482</v>
      </c>
      <c r="M89" s="4">
        <f t="shared" si="5"/>
        <v>51</v>
      </c>
      <c r="O89" s="16"/>
      <c r="R89" s="16"/>
      <c r="AF89" s="2"/>
      <c r="AG89" s="2"/>
      <c r="AH89" s="2"/>
      <c r="AI89" s="2"/>
      <c r="AJ89" s="2"/>
      <c r="AK89" s="2"/>
      <c r="AL89" s="2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5">
      <c r="A90" s="7" t="s">
        <v>4</v>
      </c>
      <c r="B90" s="3">
        <f ca="1" t="shared" si="4"/>
        <v>74</v>
      </c>
      <c r="C90" s="4">
        <f ca="1">IF(COUNTIF($I$17:I90,I90)=0,"",COUNTIF($I$17:I90,I90))</f>
        <v>4</v>
      </c>
      <c r="D90" s="4">
        <v>73</v>
      </c>
      <c r="E90" s="4" t="s">
        <v>90</v>
      </c>
      <c r="F90" s="4" t="s">
        <v>144</v>
      </c>
      <c r="G90" s="4">
        <v>1955</v>
      </c>
      <c r="H90" s="2" t="s">
        <v>163</v>
      </c>
      <c r="I90" s="2" t="s">
        <v>174</v>
      </c>
      <c r="J90" s="2" t="s">
        <v>205</v>
      </c>
      <c r="K90" s="8">
        <v>0.032025462962962964</v>
      </c>
      <c r="M90" s="4">
        <f t="shared" si="5"/>
        <v>50</v>
      </c>
      <c r="O90" s="16"/>
      <c r="R90" s="16"/>
      <c r="AF90" s="2"/>
      <c r="AG90" s="2"/>
      <c r="AH90" s="2"/>
      <c r="AI90" s="2"/>
      <c r="AJ90" s="2"/>
      <c r="AK90" s="2"/>
      <c r="AL90" s="2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5">
      <c r="A91" s="7" t="s">
        <v>4</v>
      </c>
      <c r="B91" s="3">
        <f ca="1" t="shared" si="4"/>
        <v>75</v>
      </c>
      <c r="C91" s="4">
        <f ca="1">IF(COUNTIF($I$17:I91,I91)=0,"",COUNTIF($I$17:I91,I91))</f>
        <v>16</v>
      </c>
      <c r="D91" s="4">
        <v>74</v>
      </c>
      <c r="E91" s="4" t="s">
        <v>91</v>
      </c>
      <c r="F91" s="4" t="s">
        <v>143</v>
      </c>
      <c r="G91" s="4">
        <v>1974</v>
      </c>
      <c r="H91" s="2" t="s">
        <v>151</v>
      </c>
      <c r="I91" s="2" t="s">
        <v>168</v>
      </c>
      <c r="J91" s="2" t="s">
        <v>203</v>
      </c>
      <c r="K91" s="8">
        <v>0.03204861111111111</v>
      </c>
      <c r="M91" s="4">
        <f t="shared" si="5"/>
        <v>49</v>
      </c>
      <c r="O91" s="16"/>
      <c r="R91" s="16"/>
      <c r="AF91" s="2"/>
      <c r="AG91" s="2"/>
      <c r="AH91" s="2"/>
      <c r="AI91" s="2"/>
      <c r="AJ91" s="2"/>
      <c r="AK91" s="2"/>
      <c r="AL91" s="2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5">
      <c r="A92" s="7" t="s">
        <v>4</v>
      </c>
      <c r="B92" s="3">
        <f ca="1" t="shared" si="4"/>
        <v>76</v>
      </c>
      <c r="C92" s="4">
        <f ca="1">IF(COUNTIF($I$17:I92,I92)=0,"",COUNTIF($I$17:I92,I92))</f>
        <v>19</v>
      </c>
      <c r="D92" s="4">
        <v>92</v>
      </c>
      <c r="E92" s="4" t="s">
        <v>92</v>
      </c>
      <c r="F92" s="4" t="s">
        <v>143</v>
      </c>
      <c r="G92" s="4">
        <v>1961</v>
      </c>
      <c r="H92" s="2" t="s">
        <v>153</v>
      </c>
      <c r="I92" s="2" t="s">
        <v>171</v>
      </c>
      <c r="J92" s="2" t="s">
        <v>185</v>
      </c>
      <c r="K92" s="8">
        <v>0.032233796296296295</v>
      </c>
      <c r="M92" s="4">
        <f t="shared" si="5"/>
        <v>48</v>
      </c>
      <c r="O92" s="16"/>
      <c r="R92" s="16"/>
      <c r="AF92" s="17"/>
      <c r="AG92" s="4"/>
      <c r="AH92" s="4"/>
      <c r="AI92" s="16"/>
      <c r="AJ92" s="4"/>
      <c r="AK92" s="4"/>
      <c r="AL92" s="16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5">
      <c r="A93" s="7" t="s">
        <v>2</v>
      </c>
      <c r="B93" s="3">
        <f ca="1" t="shared" si="4"/>
        <v>77</v>
      </c>
      <c r="C93" s="4">
        <f ca="1">IF(COUNTIF($I$17:I93,I93)=0,"",COUNTIF($I$17:I93,I93))</f>
        <v>5</v>
      </c>
      <c r="D93" s="4">
        <v>1134</v>
      </c>
      <c r="E93" s="4" t="s">
        <v>93</v>
      </c>
      <c r="F93" s="4" t="s">
        <v>144</v>
      </c>
      <c r="G93" s="4">
        <v>1966</v>
      </c>
      <c r="H93" s="2" t="s">
        <v>159</v>
      </c>
      <c r="I93" s="2" t="s">
        <v>174</v>
      </c>
      <c r="J93" s="2" t="s">
        <v>187</v>
      </c>
      <c r="K93" s="8">
        <v>0.032303240740740743</v>
      </c>
      <c r="M93" s="4">
        <f t="shared" si="5"/>
        <v>47</v>
      </c>
      <c r="O93" s="16"/>
      <c r="R93" s="16"/>
      <c r="AF93" s="2"/>
      <c r="AG93" s="2"/>
      <c r="AH93" s="2"/>
      <c r="AI93" s="2"/>
      <c r="AJ93" s="2"/>
      <c r="AK93" s="2"/>
      <c r="AL93" s="2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5">
      <c r="A94" s="7" t="s">
        <v>4</v>
      </c>
      <c r="B94" s="3">
        <f ca="1" t="shared" si="4"/>
        <v>78</v>
      </c>
      <c r="C94" s="4">
        <f ca="1">IF(COUNTIF($I$17:I94,I94)=0,"",COUNTIF($I$17:I94,I94))</f>
        <v>17</v>
      </c>
      <c r="D94" s="4">
        <v>1119</v>
      </c>
      <c r="E94" s="4" t="s">
        <v>94</v>
      </c>
      <c r="F94" s="4" t="s">
        <v>143</v>
      </c>
      <c r="G94" s="4">
        <v>1976</v>
      </c>
      <c r="H94" s="2" t="s">
        <v>151</v>
      </c>
      <c r="I94" s="2" t="s">
        <v>168</v>
      </c>
      <c r="J94" s="2" t="s">
        <v>193</v>
      </c>
      <c r="K94" s="8">
        <v>0.03266203703703704</v>
      </c>
      <c r="M94" s="4">
        <f t="shared" si="5"/>
        <v>46</v>
      </c>
      <c r="O94" s="16"/>
      <c r="R94" s="16"/>
      <c r="AF94" s="2"/>
      <c r="AG94" s="2"/>
      <c r="AH94" s="2"/>
      <c r="AI94" s="2"/>
      <c r="AJ94" s="2"/>
      <c r="AK94" s="2"/>
      <c r="AL94" s="2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5">
      <c r="A95" s="7" t="s">
        <v>2</v>
      </c>
      <c r="B95" s="3">
        <f ca="1" t="shared" si="4"/>
        <v>79</v>
      </c>
      <c r="C95" s="4">
        <f ca="1">IF(COUNTIF($I$17:I95,I95)=0,"",COUNTIF($I$17:I95,I95))</f>
        <v>7</v>
      </c>
      <c r="D95" s="4">
        <v>1138</v>
      </c>
      <c r="E95" s="4" t="s">
        <v>95</v>
      </c>
      <c r="F95" s="4" t="s">
        <v>144</v>
      </c>
      <c r="G95" s="4">
        <v>1976</v>
      </c>
      <c r="H95" s="2" t="s">
        <v>156</v>
      </c>
      <c r="I95" s="2" t="s">
        <v>173</v>
      </c>
      <c r="J95" s="2" t="s">
        <v>189</v>
      </c>
      <c r="K95" s="8">
        <v>0.03270833333333333</v>
      </c>
      <c r="M95" s="4">
        <f t="shared" si="5"/>
        <v>45</v>
      </c>
      <c r="O95" s="16"/>
      <c r="R95" s="16"/>
      <c r="AF95" s="2"/>
      <c r="AG95" s="2"/>
      <c r="AH95" s="2"/>
      <c r="AI95" s="2"/>
      <c r="AJ95" s="2"/>
      <c r="AK95" s="2"/>
      <c r="AL95" s="2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5">
      <c r="A96" s="7" t="s">
        <v>3</v>
      </c>
      <c r="B96" s="3">
        <f ca="1" t="shared" si="4"/>
        <v>80</v>
      </c>
      <c r="C96" s="4">
        <f ca="1">IF(COUNTIF($I$17:I96,I96)=0,"",COUNTIF($I$17:I96,I96))</f>
        <v>6</v>
      </c>
      <c r="D96" s="4">
        <v>3</v>
      </c>
      <c r="E96" s="4" t="s">
        <v>96</v>
      </c>
      <c r="F96" s="4" t="s">
        <v>144</v>
      </c>
      <c r="G96" s="4">
        <v>1962</v>
      </c>
      <c r="H96" s="2" t="s">
        <v>159</v>
      </c>
      <c r="I96" s="2" t="s">
        <v>174</v>
      </c>
      <c r="J96" s="2" t="s">
        <v>198</v>
      </c>
      <c r="K96" s="8">
        <v>0.03274305555555555</v>
      </c>
      <c r="M96" s="4">
        <f t="shared" si="5"/>
        <v>44</v>
      </c>
      <c r="O96" s="16"/>
      <c r="R96" s="16"/>
      <c r="AF96" s="2"/>
      <c r="AG96" s="2"/>
      <c r="AH96" s="2"/>
      <c r="AI96" s="2"/>
      <c r="AJ96" s="2"/>
      <c r="AK96" s="2"/>
      <c r="AL96" s="2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5">
      <c r="A97" s="7" t="s">
        <v>4</v>
      </c>
      <c r="B97" s="3">
        <f ca="1" t="shared" si="4"/>
        <v>81</v>
      </c>
      <c r="C97" s="4">
        <f ca="1">IF(COUNTIF($I$17:I97,I97)=0,"",COUNTIF($I$17:I97,I97))</f>
        <v>20</v>
      </c>
      <c r="D97" s="4">
        <v>107</v>
      </c>
      <c r="E97" s="4" t="s">
        <v>97</v>
      </c>
      <c r="F97" s="4" t="s">
        <v>143</v>
      </c>
      <c r="G97" s="4">
        <v>1957</v>
      </c>
      <c r="H97" s="2" t="s">
        <v>153</v>
      </c>
      <c r="I97" s="2" t="s">
        <v>171</v>
      </c>
      <c r="J97" s="2" t="s">
        <v>206</v>
      </c>
      <c r="K97" s="8">
        <v>0.032824074074074075</v>
      </c>
      <c r="M97" s="4">
        <f t="shared" si="5"/>
        <v>43</v>
      </c>
      <c r="O97" s="16"/>
      <c r="R97" s="16"/>
      <c r="AF97" s="2"/>
      <c r="AG97" s="2"/>
      <c r="AH97" s="2"/>
      <c r="AI97" s="2"/>
      <c r="AJ97" s="2"/>
      <c r="AK97" s="2"/>
      <c r="AL97" s="2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5">
      <c r="A98" s="7" t="s">
        <v>4</v>
      </c>
      <c r="B98" s="3">
        <f ca="1" t="shared" si="4"/>
        <v>82</v>
      </c>
      <c r="C98" s="4">
        <f ca="1">IF(COUNTIF($I$17:I98,I98)=0,"",COUNTIF($I$17:I98,I98))</f>
        <v>21</v>
      </c>
      <c r="D98" s="4">
        <v>72</v>
      </c>
      <c r="E98" s="4" t="s">
        <v>98</v>
      </c>
      <c r="F98" s="4" t="s">
        <v>143</v>
      </c>
      <c r="G98" s="4">
        <v>1958</v>
      </c>
      <c r="H98" s="2" t="s">
        <v>153</v>
      </c>
      <c r="I98" s="2" t="s">
        <v>171</v>
      </c>
      <c r="J98" s="2" t="s">
        <v>205</v>
      </c>
      <c r="K98" s="8">
        <v>0.03314814814814815</v>
      </c>
      <c r="M98" s="4">
        <f t="shared" si="5"/>
        <v>42</v>
      </c>
      <c r="O98" s="16"/>
      <c r="R98" s="16"/>
      <c r="AF98" s="17"/>
      <c r="AG98" s="4"/>
      <c r="AH98" s="4"/>
      <c r="AI98" s="16"/>
      <c r="AJ98" s="4"/>
      <c r="AK98" s="4"/>
      <c r="AL98" s="16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5">
      <c r="A99" s="7" t="s">
        <v>2</v>
      </c>
      <c r="B99" s="3">
        <f ca="1" t="shared" si="4"/>
        <v>83</v>
      </c>
      <c r="C99" s="4">
        <f ca="1">IF(COUNTIF($I$17:I99,I99)=0,"",COUNTIF($I$17:I99,I99))</f>
        <v>8</v>
      </c>
      <c r="D99" s="4">
        <v>1109</v>
      </c>
      <c r="E99" s="4" t="s">
        <v>99</v>
      </c>
      <c r="F99" s="4" t="s">
        <v>144</v>
      </c>
      <c r="G99" s="4">
        <v>1973</v>
      </c>
      <c r="H99" s="2" t="s">
        <v>156</v>
      </c>
      <c r="I99" s="2" t="s">
        <v>173</v>
      </c>
      <c r="J99" s="2" t="s">
        <v>182</v>
      </c>
      <c r="K99" s="8">
        <v>0.03328703703703704</v>
      </c>
      <c r="M99" s="4">
        <f t="shared" si="5"/>
        <v>41</v>
      </c>
      <c r="O99" s="16"/>
      <c r="R99" s="16"/>
      <c r="AF99" s="2"/>
      <c r="AG99" s="2"/>
      <c r="AH99" s="2"/>
      <c r="AI99" s="2"/>
      <c r="AJ99" s="2"/>
      <c r="AK99" s="2"/>
      <c r="AL99" s="2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5">
      <c r="A100" s="7" t="s">
        <v>4</v>
      </c>
      <c r="B100" s="3">
        <f ca="1" t="shared" si="4"/>
        <v>84</v>
      </c>
      <c r="C100" s="4">
        <f ca="1">IF(COUNTIF($I$17:I100,I100)=0,"",COUNTIF($I$17:I100,I100))</f>
        <v>7</v>
      </c>
      <c r="D100" s="4">
        <v>95</v>
      </c>
      <c r="E100" s="4" t="s">
        <v>100</v>
      </c>
      <c r="F100" s="4" t="s">
        <v>144</v>
      </c>
      <c r="G100" s="4">
        <v>1964</v>
      </c>
      <c r="H100" s="2" t="s">
        <v>159</v>
      </c>
      <c r="I100" s="2" t="s">
        <v>174</v>
      </c>
      <c r="J100" s="2" t="s">
        <v>185</v>
      </c>
      <c r="K100" s="8">
        <v>0.03346064814814815</v>
      </c>
      <c r="M100" s="4">
        <f t="shared" si="5"/>
        <v>40</v>
      </c>
      <c r="O100" s="16"/>
      <c r="AA100" s="16"/>
      <c r="AF100" s="17"/>
      <c r="AG100" s="4"/>
      <c r="AH100" s="4"/>
      <c r="AI100" s="16"/>
      <c r="AJ100" s="4"/>
      <c r="AK100" s="4"/>
      <c r="AL100" s="16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5">
      <c r="A101" s="7" t="s">
        <v>3</v>
      </c>
      <c r="B101" s="3">
        <f ca="1" t="shared" si="4"/>
        <v>85</v>
      </c>
      <c r="C101" s="4">
        <f ca="1">IF(COUNTIF($I$17:I101,I101)=0,"",COUNTIF($I$17:I101,I101))</f>
        <v>5</v>
      </c>
      <c r="D101" s="4">
        <v>79</v>
      </c>
      <c r="E101" s="4" t="s">
        <v>101</v>
      </c>
      <c r="F101" s="4" t="s">
        <v>143</v>
      </c>
      <c r="G101" s="4">
        <v>1946</v>
      </c>
      <c r="H101" s="2" t="s">
        <v>164</v>
      </c>
      <c r="I101" s="2" t="s">
        <v>172</v>
      </c>
      <c r="J101" s="2" t="s">
        <v>183</v>
      </c>
      <c r="K101" s="8">
        <v>0.03349537037037037</v>
      </c>
      <c r="M101" s="4">
        <f t="shared" si="5"/>
        <v>39</v>
      </c>
      <c r="O101" s="16"/>
      <c r="AF101" s="2"/>
      <c r="AG101" s="2"/>
      <c r="AH101" s="2"/>
      <c r="AI101" s="2"/>
      <c r="AJ101" s="2"/>
      <c r="AK101" s="2"/>
      <c r="AL101" s="2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5">
      <c r="A102" s="7" t="s">
        <v>4</v>
      </c>
      <c r="B102" s="3">
        <f ca="1" t="shared" si="4"/>
        <v>86</v>
      </c>
      <c r="C102" s="4">
        <f ca="1">IF(COUNTIF($I$17:I102,I102)=0,"",COUNTIF($I$17:I102,I102))</f>
        <v>18</v>
      </c>
      <c r="D102" s="4">
        <v>97</v>
      </c>
      <c r="E102" s="4" t="s">
        <v>102</v>
      </c>
      <c r="F102" s="4" t="s">
        <v>143</v>
      </c>
      <c r="G102" s="4">
        <v>1975</v>
      </c>
      <c r="H102" s="2" t="s">
        <v>151</v>
      </c>
      <c r="I102" s="2" t="s">
        <v>168</v>
      </c>
      <c r="J102" s="2" t="s">
        <v>185</v>
      </c>
      <c r="K102" s="8">
        <v>0.03351851851851852</v>
      </c>
      <c r="M102" s="4">
        <f t="shared" si="5"/>
        <v>38</v>
      </c>
      <c r="O102" s="16"/>
      <c r="AF102" s="2"/>
      <c r="AG102" s="2"/>
      <c r="AH102" s="2"/>
      <c r="AI102" s="2"/>
      <c r="AJ102" s="2"/>
      <c r="AK102" s="2"/>
      <c r="AL102" s="2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5">
      <c r="A103" s="7" t="s">
        <v>3</v>
      </c>
      <c r="B103" s="3">
        <f ca="1" t="shared" si="4"/>
        <v>87</v>
      </c>
      <c r="C103" s="4">
        <f ca="1">IF(COUNTIF($I$17:I103,I103)=0,"",COUNTIF($I$17:I103,I103))</f>
        <v>14</v>
      </c>
      <c r="D103" s="4">
        <v>75</v>
      </c>
      <c r="E103" s="4" t="s">
        <v>103</v>
      </c>
      <c r="F103" s="4" t="s">
        <v>143</v>
      </c>
      <c r="G103" s="4">
        <v>1962</v>
      </c>
      <c r="H103" s="2" t="s">
        <v>152</v>
      </c>
      <c r="I103" s="2" t="s">
        <v>170</v>
      </c>
      <c r="J103" s="2" t="s">
        <v>207</v>
      </c>
      <c r="K103" s="8">
        <v>0.03359953703703704</v>
      </c>
      <c r="M103" s="4">
        <f t="shared" si="5"/>
        <v>37</v>
      </c>
      <c r="O103" s="16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5">
      <c r="A104" s="7" t="s">
        <v>2</v>
      </c>
      <c r="B104" s="3">
        <f ca="1" t="shared" si="4"/>
        <v>88</v>
      </c>
      <c r="C104" s="4">
        <f ca="1">IF(COUNTIF($I$17:I104,I104)=0,"",COUNTIF($I$17:I104,I104))</f>
        <v>22</v>
      </c>
      <c r="D104" s="4">
        <v>60</v>
      </c>
      <c r="E104" s="4" t="s">
        <v>104</v>
      </c>
      <c r="F104" s="4" t="s">
        <v>143</v>
      </c>
      <c r="G104" s="4">
        <v>1953</v>
      </c>
      <c r="H104" s="2" t="s">
        <v>157</v>
      </c>
      <c r="I104" s="2" t="s">
        <v>171</v>
      </c>
      <c r="J104" s="2" t="s">
        <v>184</v>
      </c>
      <c r="K104" s="8">
        <v>0.033715277777777775</v>
      </c>
      <c r="M104" s="4">
        <f t="shared" si="5"/>
        <v>36</v>
      </c>
      <c r="O104" s="16"/>
      <c r="R104" s="16"/>
      <c r="AF104" s="2"/>
      <c r="AG104" s="2"/>
      <c r="AH104" s="2"/>
      <c r="AI104" s="2"/>
      <c r="AJ104" s="2"/>
      <c r="AK104" s="2"/>
      <c r="AL104" s="2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5">
      <c r="A105" s="7" t="s">
        <v>2</v>
      </c>
      <c r="B105" s="3">
        <f ca="1" t="shared" si="4"/>
        <v>89</v>
      </c>
      <c r="C105" s="4">
        <f ca="1">IF(COUNTIF($I$17:I105,I105)=0,"",COUNTIF($I$17:I105,I105))</f>
        <v>6</v>
      </c>
      <c r="D105" s="4">
        <v>32</v>
      </c>
      <c r="E105" s="4" t="s">
        <v>105</v>
      </c>
      <c r="F105" s="4" t="s">
        <v>143</v>
      </c>
      <c r="G105" s="4">
        <v>1951</v>
      </c>
      <c r="H105" s="2" t="s">
        <v>155</v>
      </c>
      <c r="I105" s="2" t="s">
        <v>172</v>
      </c>
      <c r="J105" s="2" t="s">
        <v>187</v>
      </c>
      <c r="K105" s="8">
        <v>0.033854166666666664</v>
      </c>
      <c r="M105" s="4">
        <f t="shared" si="5"/>
        <v>35</v>
      </c>
      <c r="O105" s="16"/>
      <c r="R105" s="16"/>
      <c r="AF105" s="2"/>
      <c r="AG105" s="2"/>
      <c r="AH105" s="2"/>
      <c r="AI105" s="2"/>
      <c r="AJ105" s="2"/>
      <c r="AK105" s="2"/>
      <c r="AL105" s="2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5">
      <c r="A106" s="7" t="s">
        <v>2</v>
      </c>
      <c r="B106" s="3">
        <f ca="1" t="shared" si="4"/>
        <v>90</v>
      </c>
      <c r="C106" s="4">
        <f ca="1">IF(COUNTIF($I$17:I106,I106)=0,"",COUNTIF($I$17:I106,I106))</f>
        <v>15</v>
      </c>
      <c r="D106" s="4">
        <v>41</v>
      </c>
      <c r="E106" s="4" t="s">
        <v>106</v>
      </c>
      <c r="F106" s="4" t="s">
        <v>143</v>
      </c>
      <c r="G106" s="4">
        <v>1963</v>
      </c>
      <c r="H106" s="2" t="s">
        <v>152</v>
      </c>
      <c r="I106" s="2" t="s">
        <v>170</v>
      </c>
      <c r="J106" s="2" t="s">
        <v>194</v>
      </c>
      <c r="K106" s="8">
        <v>0.033854166666666664</v>
      </c>
      <c r="M106" s="4">
        <f t="shared" si="5"/>
        <v>34</v>
      </c>
      <c r="O106" s="16"/>
      <c r="R106" s="16"/>
      <c r="AF106" s="17"/>
      <c r="AG106" s="4"/>
      <c r="AH106" s="4"/>
      <c r="AI106" s="16"/>
      <c r="AJ106" s="4"/>
      <c r="AK106" s="4"/>
      <c r="AL106" s="16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5">
      <c r="A107" s="7" t="s">
        <v>2</v>
      </c>
      <c r="B107" s="3">
        <f ca="1" t="shared" si="4"/>
        <v>91</v>
      </c>
      <c r="C107" s="4">
        <f ca="1">IF(COUNTIF($I$17:I107,I107)=0,"",COUNTIF($I$17:I107,I107))</f>
        <v>7</v>
      </c>
      <c r="D107" s="4">
        <v>6</v>
      </c>
      <c r="E107" s="4" t="s">
        <v>107</v>
      </c>
      <c r="F107" s="4" t="s">
        <v>143</v>
      </c>
      <c r="G107" s="4">
        <v>1948</v>
      </c>
      <c r="H107" s="2" t="s">
        <v>155</v>
      </c>
      <c r="I107" s="2" t="s">
        <v>172</v>
      </c>
      <c r="J107" s="2" t="s">
        <v>189</v>
      </c>
      <c r="K107" s="8">
        <v>0.033935185185185186</v>
      </c>
      <c r="M107" s="4">
        <f t="shared" si="5"/>
        <v>33</v>
      </c>
      <c r="O107" s="16"/>
      <c r="R107" s="16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5">
      <c r="A108" s="7" t="s">
        <v>4</v>
      </c>
      <c r="B108" s="3">
        <f ca="1" t="shared" si="4"/>
        <v>92</v>
      </c>
      <c r="C108" s="4">
        <f ca="1">IF(COUNTIF($I$17:I108,I108)=0,"",COUNTIF($I$17:I108,I108))</f>
        <v>23</v>
      </c>
      <c r="D108" s="4">
        <v>101</v>
      </c>
      <c r="E108" s="4" t="s">
        <v>108</v>
      </c>
      <c r="F108" s="4" t="s">
        <v>143</v>
      </c>
      <c r="G108" s="4">
        <v>1959</v>
      </c>
      <c r="H108" s="2" t="s">
        <v>153</v>
      </c>
      <c r="I108" s="2" t="s">
        <v>171</v>
      </c>
      <c r="J108" s="2" t="s">
        <v>185</v>
      </c>
      <c r="K108" s="8">
        <v>0.03398148148148148</v>
      </c>
      <c r="M108" s="4">
        <f t="shared" si="5"/>
        <v>32</v>
      </c>
      <c r="O108" s="16"/>
      <c r="R108" s="16"/>
      <c r="AF108" s="17"/>
      <c r="AG108" s="4"/>
      <c r="AH108" s="4"/>
      <c r="AI108" s="16"/>
      <c r="AJ108" s="4"/>
      <c r="AK108" s="4"/>
      <c r="AL108" s="16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5">
      <c r="A109" s="7" t="s">
        <v>2</v>
      </c>
      <c r="B109" s="3">
        <f ca="1" t="shared" si="4"/>
        <v>93</v>
      </c>
      <c r="C109" s="4">
        <f ca="1">IF(COUNTIF($I$17:I109,I109)=0,"",COUNTIF($I$17:I109,I109))</f>
        <v>24</v>
      </c>
      <c r="D109" s="4">
        <v>18</v>
      </c>
      <c r="E109" s="4" t="s">
        <v>109</v>
      </c>
      <c r="F109" s="4" t="s">
        <v>143</v>
      </c>
      <c r="G109" s="4">
        <v>1952</v>
      </c>
      <c r="H109" s="2" t="s">
        <v>157</v>
      </c>
      <c r="I109" s="2" t="s">
        <v>171</v>
      </c>
      <c r="J109" s="2" t="s">
        <v>187</v>
      </c>
      <c r="K109" s="8">
        <v>0.03415509259259259</v>
      </c>
      <c r="M109" s="4">
        <f t="shared" si="5"/>
        <v>31</v>
      </c>
      <c r="O109" s="16"/>
      <c r="R109" s="16"/>
      <c r="AF109" s="17"/>
      <c r="AG109" s="4"/>
      <c r="AH109" s="4"/>
      <c r="AI109" s="16"/>
      <c r="AJ109" s="4"/>
      <c r="AK109" s="4"/>
      <c r="AL109" s="16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5">
      <c r="A110" s="7" t="s">
        <v>2</v>
      </c>
      <c r="B110" s="3">
        <f ca="1" t="shared" si="4"/>
        <v>94</v>
      </c>
      <c r="C110" s="4">
        <f ca="1">IF(COUNTIF($I$17:I110,I110)=0,"",COUNTIF($I$17:I110,I110))</f>
        <v>19</v>
      </c>
      <c r="D110" s="4">
        <v>14</v>
      </c>
      <c r="E110" s="4" t="s">
        <v>110</v>
      </c>
      <c r="F110" s="4" t="s">
        <v>143</v>
      </c>
      <c r="G110" s="4">
        <v>1975</v>
      </c>
      <c r="H110" s="2" t="s">
        <v>151</v>
      </c>
      <c r="I110" s="2" t="s">
        <v>168</v>
      </c>
      <c r="J110" s="2" t="s">
        <v>187</v>
      </c>
      <c r="K110" s="8">
        <v>0.034305555555555554</v>
      </c>
      <c r="M110" s="4">
        <f t="shared" si="5"/>
        <v>30</v>
      </c>
      <c r="O110" s="16"/>
      <c r="R110" s="16"/>
      <c r="AF110" s="2"/>
      <c r="AG110" s="2"/>
      <c r="AH110" s="2"/>
      <c r="AI110" s="2"/>
      <c r="AJ110" s="2"/>
      <c r="AK110" s="2"/>
      <c r="AL110" s="2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5">
      <c r="A111" s="7" t="s">
        <v>2</v>
      </c>
      <c r="B111" s="3">
        <f ca="1" t="shared" si="4"/>
        <v>95</v>
      </c>
      <c r="C111" s="4">
        <f ca="1">IF(COUNTIF($I$17:I111,I111)=0,"",COUNTIF($I$17:I111,I111))</f>
        <v>8</v>
      </c>
      <c r="D111" s="4">
        <v>1110</v>
      </c>
      <c r="E111" s="4" t="s">
        <v>111</v>
      </c>
      <c r="F111" s="4" t="s">
        <v>144</v>
      </c>
      <c r="G111" s="4">
        <v>1964</v>
      </c>
      <c r="H111" s="2" t="s">
        <v>159</v>
      </c>
      <c r="I111" s="2" t="s">
        <v>174</v>
      </c>
      <c r="J111" s="2" t="s">
        <v>182</v>
      </c>
      <c r="K111" s="8">
        <v>0.03459490740740741</v>
      </c>
      <c r="M111" s="4">
        <f t="shared" si="5"/>
        <v>29</v>
      </c>
      <c r="O111" s="16"/>
      <c r="R111" s="16"/>
      <c r="AF111" s="2"/>
      <c r="AG111" s="2"/>
      <c r="AH111" s="2"/>
      <c r="AI111" s="2"/>
      <c r="AJ111" s="2"/>
      <c r="AK111" s="2"/>
      <c r="AL111" s="2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5">
      <c r="A112" s="7" t="s">
        <v>2</v>
      </c>
      <c r="B112" s="3">
        <f ca="1" t="shared" si="4"/>
        <v>96</v>
      </c>
      <c r="C112" s="4">
        <f ca="1">IF(COUNTIF($I$17:I112,I112)=0,"",COUNTIF($I$17:I112,I112))</f>
        <v>9</v>
      </c>
      <c r="D112" s="4">
        <v>36</v>
      </c>
      <c r="E112" s="4" t="s">
        <v>112</v>
      </c>
      <c r="F112" s="4" t="s">
        <v>144</v>
      </c>
      <c r="G112" s="4">
        <v>1965</v>
      </c>
      <c r="H112" s="2" t="s">
        <v>159</v>
      </c>
      <c r="I112" s="2" t="s">
        <v>174</v>
      </c>
      <c r="J112" s="2" t="s">
        <v>194</v>
      </c>
      <c r="K112" s="8">
        <v>0.03546296296296296</v>
      </c>
      <c r="M112" s="4">
        <f t="shared" si="5"/>
        <v>28</v>
      </c>
      <c r="O112" s="16"/>
      <c r="R112" s="16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5">
      <c r="A113" s="7" t="s">
        <v>3</v>
      </c>
      <c r="B113" s="3">
        <f ca="1" t="shared" si="4"/>
        <v>97</v>
      </c>
      <c r="C113" s="4">
        <f ca="1">IF(COUNTIF($I$17:I113,I113)=0,"",COUNTIF($I$17:I113,I113))</f>
        <v>9</v>
      </c>
      <c r="D113" s="4">
        <v>1</v>
      </c>
      <c r="E113" s="4" t="s">
        <v>113</v>
      </c>
      <c r="F113" s="4" t="s">
        <v>144</v>
      </c>
      <c r="G113" s="4">
        <v>1971</v>
      </c>
      <c r="H113" s="2" t="s">
        <v>161</v>
      </c>
      <c r="I113" s="2" t="s">
        <v>173</v>
      </c>
      <c r="J113" s="2" t="s">
        <v>198</v>
      </c>
      <c r="K113" s="8">
        <v>0.03560185185185185</v>
      </c>
      <c r="M113" s="4">
        <f t="shared" si="5"/>
        <v>27</v>
      </c>
      <c r="O113" s="16"/>
      <c r="R113" s="16"/>
      <c r="AF113" s="2"/>
      <c r="AG113" s="2"/>
      <c r="AH113" s="2"/>
      <c r="AI113" s="2"/>
      <c r="AJ113" s="2"/>
      <c r="AK113" s="2"/>
      <c r="AL113" s="2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5">
      <c r="A114" s="7" t="s">
        <v>2</v>
      </c>
      <c r="B114" s="3">
        <f ca="1" t="shared" si="4"/>
        <v>98</v>
      </c>
      <c r="C114" s="4">
        <f ca="1">IF(COUNTIF($I$17:I114,I114)=0,"",COUNTIF($I$17:I114,I114))</f>
        <v>25</v>
      </c>
      <c r="D114" s="4">
        <v>13</v>
      </c>
      <c r="E114" s="4" t="s">
        <v>114</v>
      </c>
      <c r="F114" s="4" t="s">
        <v>143</v>
      </c>
      <c r="G114" s="4">
        <v>1954</v>
      </c>
      <c r="H114" s="2" t="s">
        <v>157</v>
      </c>
      <c r="I114" s="2" t="s">
        <v>171</v>
      </c>
      <c r="J114" s="2" t="s">
        <v>187</v>
      </c>
      <c r="K114" s="8">
        <v>0.03577546296296296</v>
      </c>
      <c r="M114" s="4">
        <f t="shared" si="5"/>
        <v>26</v>
      </c>
      <c r="O114" s="16"/>
      <c r="R114" s="16"/>
      <c r="AF114" s="17"/>
      <c r="AG114" s="4"/>
      <c r="AH114" s="4"/>
      <c r="AI114" s="16"/>
      <c r="AJ114" s="4"/>
      <c r="AK114" s="4"/>
      <c r="AL114" s="16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5">
      <c r="A115" s="7" t="s">
        <v>2</v>
      </c>
      <c r="B115" s="3">
        <f ca="1" t="shared" si="4"/>
        <v>99</v>
      </c>
      <c r="C115" s="4">
        <f ca="1">IF(COUNTIF($I$17:I115,I115)=0,"",COUNTIF($I$17:I115,I115))</f>
        <v>16</v>
      </c>
      <c r="D115" s="4">
        <v>16</v>
      </c>
      <c r="E115" s="4" t="s">
        <v>115</v>
      </c>
      <c r="F115" s="4" t="s">
        <v>143</v>
      </c>
      <c r="G115" s="4">
        <v>1966</v>
      </c>
      <c r="H115" s="2" t="s">
        <v>152</v>
      </c>
      <c r="I115" s="2" t="s">
        <v>170</v>
      </c>
      <c r="J115" s="2" t="s">
        <v>187</v>
      </c>
      <c r="K115" s="8">
        <v>0.03581018518518519</v>
      </c>
      <c r="M115" s="4">
        <f t="shared" si="5"/>
        <v>25</v>
      </c>
      <c r="O115" s="16"/>
      <c r="R115" s="16"/>
      <c r="AF115" s="2"/>
      <c r="AG115" s="2"/>
      <c r="AH115" s="2"/>
      <c r="AI115" s="2"/>
      <c r="AJ115" s="2"/>
      <c r="AK115" s="2"/>
      <c r="AL115" s="2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5">
      <c r="A116" s="7" t="s">
        <v>2</v>
      </c>
      <c r="B116" s="3">
        <f ca="1" t="shared" si="4"/>
        <v>100</v>
      </c>
      <c r="C116" s="4">
        <f ca="1">IF(COUNTIF($I$17:I116,I116)=0,"",COUNTIF($I$17:I116,I116))</f>
        <v>8</v>
      </c>
      <c r="D116" s="4">
        <v>39</v>
      </c>
      <c r="E116" s="4" t="s">
        <v>116</v>
      </c>
      <c r="F116" s="4" t="s">
        <v>143</v>
      </c>
      <c r="G116" s="4">
        <v>1945</v>
      </c>
      <c r="H116" s="2" t="s">
        <v>164</v>
      </c>
      <c r="I116" s="2" t="s">
        <v>172</v>
      </c>
      <c r="J116" s="2" t="s">
        <v>194</v>
      </c>
      <c r="K116" s="8">
        <v>0.035972222222222225</v>
      </c>
      <c r="M116" s="4">
        <f t="shared" si="5"/>
        <v>24</v>
      </c>
      <c r="O116" s="16"/>
      <c r="R116" s="16"/>
      <c r="AF116" s="4"/>
      <c r="AG116" s="4"/>
      <c r="AH116" s="4"/>
      <c r="AI116" s="16"/>
      <c r="AJ116" s="4"/>
      <c r="AK116" s="4"/>
      <c r="AL116" s="16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5">
      <c r="A117" s="7" t="s">
        <v>2</v>
      </c>
      <c r="B117" s="3">
        <f ca="1" t="shared" si="4"/>
        <v>101</v>
      </c>
      <c r="C117" s="4">
        <f ca="1">IF(COUNTIF($I$17:I117,I117)=0,"",COUNTIF($I$17:I117,I117))</f>
        <v>17</v>
      </c>
      <c r="D117" s="4">
        <v>1132</v>
      </c>
      <c r="E117" s="4" t="s">
        <v>117</v>
      </c>
      <c r="F117" s="4" t="s">
        <v>143</v>
      </c>
      <c r="G117" s="4">
        <v>1967</v>
      </c>
      <c r="H117" s="2" t="s">
        <v>150</v>
      </c>
      <c r="I117" s="2" t="s">
        <v>170</v>
      </c>
      <c r="J117" s="2" t="s">
        <v>208</v>
      </c>
      <c r="K117" s="8">
        <v>0.03606481481481481</v>
      </c>
      <c r="M117" s="4">
        <f t="shared" si="5"/>
        <v>23</v>
      </c>
      <c r="O117" s="16"/>
      <c r="R117" s="16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5">
      <c r="A118" s="7" t="s">
        <v>2</v>
      </c>
      <c r="B118" s="3">
        <f ca="1" t="shared" si="4"/>
        <v>102</v>
      </c>
      <c r="C118" s="4">
        <f ca="1">IF(COUNTIF($I$17:I118,I118)=0,"",COUNTIF($I$17:I118,I118))</f>
        <v>26</v>
      </c>
      <c r="D118" s="4">
        <v>1124</v>
      </c>
      <c r="E118" s="4" t="s">
        <v>118</v>
      </c>
      <c r="F118" s="4" t="s">
        <v>143</v>
      </c>
      <c r="G118" s="4">
        <v>1955</v>
      </c>
      <c r="H118" s="2" t="s">
        <v>157</v>
      </c>
      <c r="I118" s="2" t="s">
        <v>171</v>
      </c>
      <c r="J118" s="2" t="s">
        <v>187</v>
      </c>
      <c r="K118" s="8">
        <v>0.03615740740740741</v>
      </c>
      <c r="M118" s="4">
        <f t="shared" si="5"/>
        <v>22</v>
      </c>
      <c r="O118" s="16"/>
      <c r="R118" s="16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5">
      <c r="A119" s="7" t="s">
        <v>2</v>
      </c>
      <c r="B119" s="3">
        <f aca="true" ca="1" t="shared" si="6" ref="B119:B139">IF(CELL("TIPO",D119:D119)="E","",+B118+1)</f>
        <v>103</v>
      </c>
      <c r="C119" s="4">
        <f ca="1">IF(COUNTIF($I$17:I119,I119)=0,"",COUNTIF($I$17:I119,I119))</f>
        <v>27</v>
      </c>
      <c r="D119" s="4">
        <v>1131</v>
      </c>
      <c r="E119" s="4" t="s">
        <v>119</v>
      </c>
      <c r="F119" s="4" t="s">
        <v>143</v>
      </c>
      <c r="G119" s="4">
        <v>1952</v>
      </c>
      <c r="H119" s="2" t="s">
        <v>157</v>
      </c>
      <c r="I119" s="2" t="s">
        <v>171</v>
      </c>
      <c r="J119" s="2" t="s">
        <v>193</v>
      </c>
      <c r="K119" s="8">
        <v>0.03680555555555556</v>
      </c>
      <c r="M119" s="4">
        <f aca="true" t="shared" si="7" ref="M119:M150">IF(M118=0,COUNTA(J119:J63722),M118-1)</f>
        <v>21</v>
      </c>
      <c r="O119" s="16"/>
      <c r="R119" s="16"/>
      <c r="AF119" s="2"/>
      <c r="AG119" s="2"/>
      <c r="AH119" s="2"/>
      <c r="AI119" s="2"/>
      <c r="AJ119" s="2"/>
      <c r="AK119" s="2"/>
      <c r="AL119" s="2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5">
      <c r="A120" s="7" t="s">
        <v>4</v>
      </c>
      <c r="B120" s="3">
        <f ca="1" t="shared" si="6"/>
        <v>104</v>
      </c>
      <c r="C120" s="4">
        <f ca="1">IF(COUNTIF($I$17:I120,I120)=0,"",COUNTIF($I$17:I120,I120))</f>
        <v>18</v>
      </c>
      <c r="D120" s="4">
        <v>106</v>
      </c>
      <c r="E120" s="4" t="s">
        <v>120</v>
      </c>
      <c r="F120" s="4" t="s">
        <v>143</v>
      </c>
      <c r="G120" s="4">
        <v>1971</v>
      </c>
      <c r="H120" s="2" t="s">
        <v>150</v>
      </c>
      <c r="I120" s="2" t="s">
        <v>170</v>
      </c>
      <c r="J120" s="2" t="s">
        <v>209</v>
      </c>
      <c r="K120" s="8">
        <v>0.036863425925925924</v>
      </c>
      <c r="M120" s="4">
        <f t="shared" si="7"/>
        <v>20</v>
      </c>
      <c r="O120" s="16"/>
      <c r="R120" s="16"/>
      <c r="AF120" s="2"/>
      <c r="AG120" s="2"/>
      <c r="AH120" s="2"/>
      <c r="AI120" s="2"/>
      <c r="AJ120" s="2"/>
      <c r="AK120" s="2"/>
      <c r="AL120" s="2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5">
      <c r="A121" s="7" t="s">
        <v>3</v>
      </c>
      <c r="B121" s="3">
        <f ca="1" t="shared" si="6"/>
        <v>105</v>
      </c>
      <c r="C121" s="4">
        <f ca="1">IF(COUNTIF($I$17:I121,I121)=0,"",COUNTIF($I$17:I121,I121))</f>
        <v>9</v>
      </c>
      <c r="D121" s="4">
        <v>78</v>
      </c>
      <c r="E121" s="4" t="s">
        <v>121</v>
      </c>
      <c r="F121" s="4" t="s">
        <v>143</v>
      </c>
      <c r="G121" s="4">
        <v>1947</v>
      </c>
      <c r="H121" s="2" t="s">
        <v>155</v>
      </c>
      <c r="I121" s="2" t="s">
        <v>172</v>
      </c>
      <c r="J121" s="2" t="s">
        <v>183</v>
      </c>
      <c r="K121" s="8">
        <v>0.03716435185185185</v>
      </c>
      <c r="M121" s="4">
        <f t="shared" si="7"/>
        <v>19</v>
      </c>
      <c r="O121" s="16"/>
      <c r="R121" s="16"/>
      <c r="AF121" s="2"/>
      <c r="AG121" s="2"/>
      <c r="AH121" s="2"/>
      <c r="AI121" s="2"/>
      <c r="AJ121" s="2"/>
      <c r="AK121" s="2"/>
      <c r="AL121" s="2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5">
      <c r="A122" s="7" t="s">
        <v>2</v>
      </c>
      <c r="B122" s="3">
        <f ca="1" t="shared" si="6"/>
        <v>106</v>
      </c>
      <c r="C122" s="4">
        <f ca="1">IF(COUNTIF($I$17:I122,I122)=0,"",COUNTIF($I$17:I122,I122))</f>
        <v>28</v>
      </c>
      <c r="D122" s="4">
        <v>1125</v>
      </c>
      <c r="E122" s="4" t="s">
        <v>122</v>
      </c>
      <c r="F122" s="4" t="s">
        <v>143</v>
      </c>
      <c r="G122" s="4">
        <v>1958</v>
      </c>
      <c r="H122" s="2" t="s">
        <v>153</v>
      </c>
      <c r="I122" s="2" t="s">
        <v>171</v>
      </c>
      <c r="J122" s="2" t="s">
        <v>187</v>
      </c>
      <c r="K122" s="8">
        <v>0.03824074074074074</v>
      </c>
      <c r="M122" s="4">
        <f t="shared" si="7"/>
        <v>18</v>
      </c>
      <c r="O122" s="16"/>
      <c r="AF122" s="17"/>
      <c r="AG122" s="4"/>
      <c r="AH122" s="4"/>
      <c r="AI122" s="16"/>
      <c r="AJ122" s="4"/>
      <c r="AK122" s="4"/>
      <c r="AL122" s="16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5">
      <c r="A123" s="7" t="s">
        <v>2</v>
      </c>
      <c r="B123" s="3">
        <f ca="1" t="shared" si="6"/>
        <v>107</v>
      </c>
      <c r="C123" s="4">
        <f ca="1">IF(COUNTIF($I$17:I123,I123)=0,"",COUNTIF($I$17:I123,I123))</f>
        <v>29</v>
      </c>
      <c r="D123" s="4">
        <v>29</v>
      </c>
      <c r="E123" s="4" t="s">
        <v>123</v>
      </c>
      <c r="F123" s="4" t="s">
        <v>143</v>
      </c>
      <c r="G123" s="4">
        <v>1957</v>
      </c>
      <c r="H123" s="2" t="s">
        <v>153</v>
      </c>
      <c r="I123" s="2" t="s">
        <v>171</v>
      </c>
      <c r="J123" s="2" t="s">
        <v>187</v>
      </c>
      <c r="K123" s="8">
        <v>0.03840277777777778</v>
      </c>
      <c r="M123" s="4">
        <f t="shared" si="7"/>
        <v>17</v>
      </c>
      <c r="O123" s="16"/>
      <c r="R123" s="16"/>
      <c r="AF123" s="2"/>
      <c r="AG123" s="2"/>
      <c r="AH123" s="2"/>
      <c r="AI123" s="2"/>
      <c r="AJ123" s="2"/>
      <c r="AK123" s="2"/>
      <c r="AL123" s="2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5">
      <c r="A124" s="7" t="s">
        <v>2</v>
      </c>
      <c r="B124" s="3">
        <f ca="1" t="shared" si="6"/>
        <v>108</v>
      </c>
      <c r="C124" s="4">
        <f ca="1">IF(COUNTIF($I$17:I124,I124)=0,"",COUNTIF($I$17:I124,I124))</f>
        <v>10</v>
      </c>
      <c r="D124" s="4">
        <v>28</v>
      </c>
      <c r="E124" s="4" t="s">
        <v>124</v>
      </c>
      <c r="F124" s="4" t="s">
        <v>144</v>
      </c>
      <c r="G124" s="4">
        <v>1963</v>
      </c>
      <c r="H124" s="2" t="s">
        <v>159</v>
      </c>
      <c r="I124" s="2" t="s">
        <v>174</v>
      </c>
      <c r="J124" s="2" t="s">
        <v>187</v>
      </c>
      <c r="K124" s="8">
        <v>0.03847222222222222</v>
      </c>
      <c r="M124" s="4">
        <f t="shared" si="7"/>
        <v>16</v>
      </c>
      <c r="O124" s="16"/>
      <c r="R124" s="16"/>
      <c r="AF124" s="2"/>
      <c r="AG124" s="2"/>
      <c r="AH124" s="2"/>
      <c r="AI124" s="2"/>
      <c r="AJ124" s="2"/>
      <c r="AK124" s="2"/>
      <c r="AL124" s="2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5">
      <c r="A125" s="7" t="s">
        <v>2</v>
      </c>
      <c r="B125" s="3">
        <f ca="1" t="shared" si="6"/>
        <v>109</v>
      </c>
      <c r="C125" s="4">
        <f ca="1">IF(COUNTIF($I$17:I125,I125)=0,"",COUNTIF($I$17:I125,I125))</f>
        <v>11</v>
      </c>
      <c r="D125" s="4">
        <v>27</v>
      </c>
      <c r="E125" s="4" t="s">
        <v>125</v>
      </c>
      <c r="F125" s="4" t="s">
        <v>144</v>
      </c>
      <c r="G125" s="4">
        <v>1955</v>
      </c>
      <c r="H125" s="2" t="s">
        <v>163</v>
      </c>
      <c r="I125" s="2" t="s">
        <v>174</v>
      </c>
      <c r="J125" s="2" t="s">
        <v>187</v>
      </c>
      <c r="K125" s="8">
        <v>0.03922453703703704</v>
      </c>
      <c r="M125" s="4">
        <f t="shared" si="7"/>
        <v>15</v>
      </c>
      <c r="O125" s="16"/>
      <c r="R125" s="16"/>
      <c r="AF125" s="2"/>
      <c r="AG125" s="2"/>
      <c r="AH125" s="2"/>
      <c r="AI125" s="2"/>
      <c r="AJ125" s="2"/>
      <c r="AK125" s="2"/>
      <c r="AL125" s="2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5">
      <c r="A126" s="7" t="s">
        <v>2</v>
      </c>
      <c r="B126" s="3">
        <f ca="1" t="shared" si="6"/>
        <v>110</v>
      </c>
      <c r="C126" s="4">
        <f ca="1">IF(COUNTIF($I$17:I126,I126)=0,"",COUNTIF($I$17:I126,I126))</f>
        <v>30</v>
      </c>
      <c r="D126" s="4">
        <v>17</v>
      </c>
      <c r="E126" s="4" t="s">
        <v>126</v>
      </c>
      <c r="F126" s="4" t="s">
        <v>143</v>
      </c>
      <c r="G126" s="4">
        <v>1953</v>
      </c>
      <c r="H126" s="2" t="s">
        <v>157</v>
      </c>
      <c r="I126" s="2" t="s">
        <v>171</v>
      </c>
      <c r="J126" s="2" t="s">
        <v>187</v>
      </c>
      <c r="K126" s="8">
        <v>0.03923611111111111</v>
      </c>
      <c r="M126" s="4">
        <f t="shared" si="7"/>
        <v>14</v>
      </c>
      <c r="O126" s="16"/>
      <c r="R126" s="16"/>
      <c r="AF126" s="4"/>
      <c r="AG126" s="4"/>
      <c r="AH126" s="4"/>
      <c r="AI126" s="2"/>
      <c r="AJ126" s="2"/>
      <c r="AK126" s="2"/>
      <c r="AL126" s="2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5">
      <c r="A127" s="7" t="s">
        <v>4</v>
      </c>
      <c r="B127" s="3">
        <f ca="1" t="shared" si="6"/>
        <v>111</v>
      </c>
      <c r="C127" s="4">
        <f ca="1">IF(COUNTIF($I$17:I127,I127)=0,"",COUNTIF($I$17:I127,I127))</f>
        <v>2</v>
      </c>
      <c r="D127" s="4">
        <v>104</v>
      </c>
      <c r="E127" s="4" t="s">
        <v>127</v>
      </c>
      <c r="F127" s="4" t="s">
        <v>144</v>
      </c>
      <c r="G127" s="4">
        <v>1947</v>
      </c>
      <c r="H127" s="2" t="s">
        <v>165</v>
      </c>
      <c r="I127" s="2" t="s">
        <v>176</v>
      </c>
      <c r="J127" s="2" t="s">
        <v>191</v>
      </c>
      <c r="K127" s="8">
        <v>0.03925925925925926</v>
      </c>
      <c r="M127" s="4">
        <f t="shared" si="7"/>
        <v>13</v>
      </c>
      <c r="O127" s="16"/>
      <c r="R127" s="16"/>
      <c r="AF127" s="2"/>
      <c r="AG127" s="2"/>
      <c r="AH127" s="2"/>
      <c r="AI127" s="2"/>
      <c r="AJ127" s="2"/>
      <c r="AK127" s="2"/>
      <c r="AL127" s="2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5">
      <c r="A128" s="7" t="s">
        <v>4</v>
      </c>
      <c r="B128" s="3">
        <f ca="1" t="shared" si="6"/>
        <v>112</v>
      </c>
      <c r="C128" s="4">
        <f ca="1">IF(COUNTIF($I$17:I128,I128)=0,"",COUNTIF($I$17:I128,I128))</f>
        <v>31</v>
      </c>
      <c r="D128" s="4">
        <v>102</v>
      </c>
      <c r="E128" s="4" t="s">
        <v>128</v>
      </c>
      <c r="F128" s="4" t="s">
        <v>143</v>
      </c>
      <c r="G128" s="4">
        <v>1954</v>
      </c>
      <c r="H128" s="2" t="s">
        <v>157</v>
      </c>
      <c r="I128" s="2" t="s">
        <v>171</v>
      </c>
      <c r="J128" s="2" t="s">
        <v>185</v>
      </c>
      <c r="K128" s="8">
        <v>0.03943287037037037</v>
      </c>
      <c r="M128" s="4">
        <f t="shared" si="7"/>
        <v>12</v>
      </c>
      <c r="O128" s="16"/>
      <c r="R128" s="16"/>
      <c r="AF128" s="2"/>
      <c r="AG128" s="2"/>
      <c r="AH128" s="2"/>
      <c r="AI128" s="2"/>
      <c r="AJ128" s="2"/>
      <c r="AK128" s="2"/>
      <c r="AL128" s="2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5">
      <c r="A129" s="7" t="s">
        <v>3</v>
      </c>
      <c r="B129" s="3">
        <f ca="1" t="shared" si="6"/>
        <v>113</v>
      </c>
      <c r="C129" s="4">
        <f ca="1">IF(COUNTIF($I$17:I129,I129)=0,"",COUNTIF($I$17:I129,I129))</f>
        <v>10</v>
      </c>
      <c r="D129" s="4">
        <v>4</v>
      </c>
      <c r="E129" s="4" t="s">
        <v>129</v>
      </c>
      <c r="F129" s="4" t="s">
        <v>144</v>
      </c>
      <c r="G129" s="4">
        <v>1977</v>
      </c>
      <c r="H129" s="2" t="s">
        <v>158</v>
      </c>
      <c r="I129" s="2" t="s">
        <v>173</v>
      </c>
      <c r="J129" s="2" t="s">
        <v>198</v>
      </c>
      <c r="K129" s="8">
        <v>0.039456018518518515</v>
      </c>
      <c r="M129" s="4">
        <f t="shared" si="7"/>
        <v>11</v>
      </c>
      <c r="O129" s="16"/>
      <c r="R129" s="16"/>
      <c r="AF129" s="2"/>
      <c r="AG129" s="2"/>
      <c r="AH129" s="2"/>
      <c r="AI129" s="2"/>
      <c r="AJ129" s="2"/>
      <c r="AK129" s="2"/>
      <c r="AL129" s="2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5">
      <c r="A130" s="7" t="s">
        <v>2</v>
      </c>
      <c r="B130" s="3">
        <f ca="1" t="shared" si="6"/>
        <v>114</v>
      </c>
      <c r="C130" s="4">
        <f ca="1">IF(COUNTIF($I$17:I130,I130)=0,"",COUNTIF($I$17:I130,I130))</f>
        <v>3</v>
      </c>
      <c r="D130" s="4">
        <v>26</v>
      </c>
      <c r="E130" s="4" t="s">
        <v>130</v>
      </c>
      <c r="F130" s="4" t="s">
        <v>144</v>
      </c>
      <c r="G130" s="4">
        <v>1948</v>
      </c>
      <c r="H130" s="2" t="s">
        <v>165</v>
      </c>
      <c r="I130" s="2" t="s">
        <v>176</v>
      </c>
      <c r="J130" s="2" t="s">
        <v>187</v>
      </c>
      <c r="K130" s="8">
        <v>0.03951388888888889</v>
      </c>
      <c r="M130" s="4">
        <f t="shared" si="7"/>
        <v>10</v>
      </c>
      <c r="O130" s="16"/>
      <c r="R130" s="16"/>
      <c r="AF130" s="2"/>
      <c r="AG130" s="2"/>
      <c r="AH130" s="2"/>
      <c r="AI130" s="2"/>
      <c r="AJ130" s="2"/>
      <c r="AK130" s="2"/>
      <c r="AL130" s="2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5">
      <c r="A131" s="7" t="s">
        <v>2</v>
      </c>
      <c r="B131" s="3">
        <f ca="1" t="shared" si="6"/>
        <v>115</v>
      </c>
      <c r="C131" s="4">
        <f ca="1">IF(COUNTIF($I$17:I131,I131)=0,"",COUNTIF($I$17:I131,I131))</f>
        <v>12</v>
      </c>
      <c r="D131" s="4">
        <v>34</v>
      </c>
      <c r="E131" s="4" t="s">
        <v>131</v>
      </c>
      <c r="F131" s="4" t="s">
        <v>144</v>
      </c>
      <c r="G131" s="4">
        <v>1960</v>
      </c>
      <c r="H131" s="2" t="s">
        <v>162</v>
      </c>
      <c r="I131" s="2" t="s">
        <v>174</v>
      </c>
      <c r="J131" s="2" t="s">
        <v>194</v>
      </c>
      <c r="K131" s="8">
        <v>0.041608796296296297</v>
      </c>
      <c r="M131" s="4">
        <f t="shared" si="7"/>
        <v>9</v>
      </c>
      <c r="O131" s="16"/>
      <c r="R131" s="16"/>
      <c r="AF131" s="2"/>
      <c r="AG131" s="2"/>
      <c r="AH131" s="2"/>
      <c r="AI131" s="2"/>
      <c r="AJ131" s="2"/>
      <c r="AK131" s="2"/>
      <c r="AL131" s="2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5">
      <c r="A132" s="7" t="s">
        <v>4</v>
      </c>
      <c r="B132" s="3">
        <f ca="1" t="shared" si="6"/>
        <v>116</v>
      </c>
      <c r="C132" s="4">
        <f ca="1">IF(COUNTIF($I$17:I132,I132)=0,"",COUNTIF($I$17:I132,I132))</f>
        <v>13</v>
      </c>
      <c r="D132" s="4">
        <v>108</v>
      </c>
      <c r="E132" s="4" t="s">
        <v>132</v>
      </c>
      <c r="F132" s="4" t="s">
        <v>144</v>
      </c>
      <c r="G132" s="4">
        <v>1962</v>
      </c>
      <c r="H132" s="2" t="s">
        <v>159</v>
      </c>
      <c r="I132" s="2" t="s">
        <v>174</v>
      </c>
      <c r="J132" s="2" t="s">
        <v>206</v>
      </c>
      <c r="K132" s="8">
        <v>0.04193287037037037</v>
      </c>
      <c r="M132" s="4">
        <f t="shared" si="7"/>
        <v>8</v>
      </c>
      <c r="O132" s="16"/>
      <c r="R132" s="16"/>
      <c r="AF132" s="2"/>
      <c r="AG132" s="2"/>
      <c r="AH132" s="2"/>
      <c r="AI132" s="2"/>
      <c r="AJ132" s="2"/>
      <c r="AK132" s="2"/>
      <c r="AL132" s="2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5">
      <c r="A133" s="7" t="s">
        <v>2</v>
      </c>
      <c r="B133" s="3">
        <f ca="1" t="shared" si="6"/>
        <v>117</v>
      </c>
      <c r="C133" s="4">
        <f ca="1">IF(COUNTIF($I$17:I133,I133)=0,"",COUNTIF($I$17:I133,I133))</f>
        <v>14</v>
      </c>
      <c r="D133" s="4">
        <v>10</v>
      </c>
      <c r="E133" s="4" t="s">
        <v>133</v>
      </c>
      <c r="F133" s="4" t="s">
        <v>144</v>
      </c>
      <c r="G133" s="4">
        <v>1961</v>
      </c>
      <c r="H133" s="2" t="s">
        <v>162</v>
      </c>
      <c r="I133" s="2" t="s">
        <v>174</v>
      </c>
      <c r="J133" s="2" t="s">
        <v>187</v>
      </c>
      <c r="K133" s="8">
        <v>0.04290509259259259</v>
      </c>
      <c r="M133" s="4">
        <f t="shared" si="7"/>
        <v>7</v>
      </c>
      <c r="O133" s="16"/>
      <c r="R133" s="16"/>
      <c r="AF133" s="2"/>
      <c r="AG133" s="2"/>
      <c r="AH133" s="2"/>
      <c r="AI133" s="2"/>
      <c r="AJ133" s="2"/>
      <c r="AK133" s="2"/>
      <c r="AL133" s="2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5">
      <c r="A134" s="7" t="s">
        <v>3</v>
      </c>
      <c r="B134" s="3">
        <f ca="1" t="shared" si="6"/>
        <v>118</v>
      </c>
      <c r="C134" s="4">
        <f ca="1">IF(COUNTIF($I$17:I134,I134)=0,"",COUNTIF($I$17:I134,I134))</f>
        <v>10</v>
      </c>
      <c r="D134" s="4">
        <v>77</v>
      </c>
      <c r="E134" s="4" t="s">
        <v>134</v>
      </c>
      <c r="F134" s="4" t="s">
        <v>143</v>
      </c>
      <c r="G134" s="4">
        <v>1949</v>
      </c>
      <c r="H134" s="2" t="s">
        <v>155</v>
      </c>
      <c r="I134" s="2" t="s">
        <v>172</v>
      </c>
      <c r="J134" s="2" t="s">
        <v>207</v>
      </c>
      <c r="K134" s="8">
        <v>0.045208333333333336</v>
      </c>
      <c r="M134" s="4">
        <f t="shared" si="7"/>
        <v>6</v>
      </c>
      <c r="O134" s="16"/>
      <c r="R134" s="16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5">
      <c r="A135" s="7" t="s">
        <v>3</v>
      </c>
      <c r="B135" s="3">
        <f ca="1" t="shared" si="6"/>
        <v>119</v>
      </c>
      <c r="C135" s="4">
        <f ca="1">IF(COUNTIF($I$17:I135,I135)=0,"",COUNTIF($I$17:I135,I135))</f>
        <v>11</v>
      </c>
      <c r="D135" s="4">
        <v>76</v>
      </c>
      <c r="E135" s="4" t="s">
        <v>135</v>
      </c>
      <c r="F135" s="4" t="s">
        <v>143</v>
      </c>
      <c r="G135" s="4">
        <v>1946</v>
      </c>
      <c r="H135" s="2" t="s">
        <v>164</v>
      </c>
      <c r="I135" s="2" t="s">
        <v>172</v>
      </c>
      <c r="J135" s="2" t="s">
        <v>207</v>
      </c>
      <c r="K135" s="8">
        <v>0.045208333333333336</v>
      </c>
      <c r="M135" s="4">
        <f t="shared" si="7"/>
        <v>5</v>
      </c>
      <c r="N135" s="10"/>
      <c r="O135" s="16"/>
      <c r="R135" s="16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5">
      <c r="A136" s="7" t="s">
        <v>4</v>
      </c>
      <c r="B136" s="3">
        <f ca="1" t="shared" si="6"/>
        <v>120</v>
      </c>
      <c r="C136" s="4">
        <f ca="1">IF(COUNTIF($I$17:I136,I136)=0,"",COUNTIF($I$17:I136,I136))</f>
        <v>15</v>
      </c>
      <c r="D136" s="4">
        <v>87</v>
      </c>
      <c r="E136" s="4" t="s">
        <v>136</v>
      </c>
      <c r="F136" s="4" t="s">
        <v>144</v>
      </c>
      <c r="G136" s="4">
        <v>1954</v>
      </c>
      <c r="H136" s="2" t="s">
        <v>163</v>
      </c>
      <c r="I136" s="2" t="s">
        <v>174</v>
      </c>
      <c r="J136" s="2" t="s">
        <v>185</v>
      </c>
      <c r="K136" s="8">
        <v>0.047997685185185185</v>
      </c>
      <c r="M136" s="4">
        <f t="shared" si="7"/>
        <v>4</v>
      </c>
      <c r="O136" s="16"/>
      <c r="R136" s="16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5">
      <c r="A137" s="7" t="s">
        <v>4</v>
      </c>
      <c r="B137" s="3">
        <f ca="1" t="shared" si="6"/>
        <v>121</v>
      </c>
      <c r="C137" s="4">
        <f ca="1">IF(COUNTIF($I$17:I137,I137)=0,"",COUNTIF($I$17:I137,I137))</f>
        <v>4</v>
      </c>
      <c r="D137" s="4">
        <v>86</v>
      </c>
      <c r="E137" s="4" t="s">
        <v>137</v>
      </c>
      <c r="F137" s="4" t="s">
        <v>144</v>
      </c>
      <c r="G137" s="4">
        <v>1947</v>
      </c>
      <c r="H137" s="2" t="s">
        <v>165</v>
      </c>
      <c r="I137" s="2" t="s">
        <v>176</v>
      </c>
      <c r="J137" s="2" t="s">
        <v>185</v>
      </c>
      <c r="K137" s="8">
        <v>0.05296296296296296</v>
      </c>
      <c r="M137" s="4">
        <f t="shared" si="7"/>
        <v>3</v>
      </c>
      <c r="O137" s="16"/>
      <c r="R137" s="16"/>
      <c r="AA137" s="16"/>
      <c r="AF137" s="17"/>
      <c r="AG137" s="4"/>
      <c r="AH137" s="4"/>
      <c r="AI137" s="16"/>
      <c r="AJ137" s="4"/>
      <c r="AK137" s="4"/>
      <c r="AL137" s="16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5">
      <c r="A138" s="7" t="s">
        <v>4</v>
      </c>
      <c r="B138" s="3">
        <f ca="1" t="shared" si="6"/>
        <v>122</v>
      </c>
      <c r="C138" s="4">
        <f ca="1">IF(COUNTIF($I$17:I138,I138)=0,"",COUNTIF($I$17:I138,I138))</f>
        <v>12</v>
      </c>
      <c r="D138" s="4">
        <v>70</v>
      </c>
      <c r="E138" s="4" t="s">
        <v>138</v>
      </c>
      <c r="F138" s="4" t="s">
        <v>143</v>
      </c>
      <c r="G138" s="4">
        <v>1938</v>
      </c>
      <c r="H138" s="2" t="s">
        <v>166</v>
      </c>
      <c r="I138" s="2" t="s">
        <v>172</v>
      </c>
      <c r="J138" s="2" t="s">
        <v>210</v>
      </c>
      <c r="K138" s="8">
        <v>0.053148148148148146</v>
      </c>
      <c r="M138" s="4">
        <f t="shared" si="7"/>
        <v>2</v>
      </c>
      <c r="O138" s="16"/>
      <c r="R138" s="16"/>
      <c r="AF138" s="2"/>
      <c r="AG138" s="2"/>
      <c r="AH138" s="2"/>
      <c r="AI138" s="2"/>
      <c r="AJ138" s="2"/>
      <c r="AK138" s="2"/>
      <c r="AL138" s="2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5">
      <c r="A139" s="7" t="s">
        <v>4</v>
      </c>
      <c r="B139" s="3">
        <f ca="1" t="shared" si="6"/>
        <v>123</v>
      </c>
      <c r="C139" s="4">
        <f ca="1">IF(COUNTIF($I$17:I139,I139)=0,"",COUNTIF($I$17:I139,I139))</f>
        <v>13</v>
      </c>
      <c r="D139" s="4">
        <v>96</v>
      </c>
      <c r="E139" s="4" t="s">
        <v>139</v>
      </c>
      <c r="F139" s="4" t="s">
        <v>143</v>
      </c>
      <c r="G139" s="4">
        <v>1944</v>
      </c>
      <c r="H139" s="2" t="s">
        <v>164</v>
      </c>
      <c r="I139" s="2" t="s">
        <v>172</v>
      </c>
      <c r="J139" s="2" t="s">
        <v>185</v>
      </c>
      <c r="K139" s="8">
        <v>0.05453703703703704</v>
      </c>
      <c r="M139" s="4">
        <f t="shared" si="7"/>
        <v>1</v>
      </c>
      <c r="O139" s="16"/>
      <c r="R139" s="16"/>
      <c r="AF139" s="2"/>
      <c r="AG139" s="2"/>
      <c r="AH139" s="2"/>
      <c r="AI139" s="2"/>
      <c r="AJ139" s="2"/>
      <c r="AK139" s="2"/>
      <c r="AL139" s="2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5">
      <c r="A140" s="7"/>
      <c r="B140" s="3"/>
      <c r="H140" s="2"/>
      <c r="I140" s="2"/>
      <c r="J140" s="2"/>
      <c r="K140" s="8"/>
      <c r="O140" s="16"/>
      <c r="R140" s="16"/>
      <c r="AF140" s="2"/>
      <c r="AG140" s="2"/>
      <c r="AH140" s="2"/>
      <c r="AI140" s="2"/>
      <c r="AJ140" s="2"/>
      <c r="AK140" s="2"/>
      <c r="AL140" s="2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5">
      <c r="A141" s="7"/>
      <c r="B141" s="3"/>
      <c r="H141" s="2"/>
      <c r="I141" s="2"/>
      <c r="J141" s="2"/>
      <c r="K141" s="8"/>
      <c r="O141" s="16"/>
      <c r="R141" s="16"/>
      <c r="AF141" s="2"/>
      <c r="AG141" s="2"/>
      <c r="AH141" s="2"/>
      <c r="AI141" s="2"/>
      <c r="AJ141" s="2"/>
      <c r="AK141" s="2"/>
      <c r="AL141" s="2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5">
      <c r="A142" s="7"/>
      <c r="B142" s="3"/>
      <c r="H142" s="2"/>
      <c r="I142" s="2"/>
      <c r="J142" s="2"/>
      <c r="K142" s="8"/>
      <c r="O142" s="16"/>
      <c r="R142" s="16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5">
      <c r="A143" s="7"/>
      <c r="B143" s="3"/>
      <c r="H143" s="2"/>
      <c r="I143" s="2"/>
      <c r="J143" s="2"/>
      <c r="K143" s="8"/>
      <c r="O143" s="16"/>
      <c r="R143" s="16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5">
      <c r="A144" s="7"/>
      <c r="B144" s="3"/>
      <c r="H144" s="2"/>
      <c r="I144" s="2"/>
      <c r="J144" s="2"/>
      <c r="K144" s="8"/>
      <c r="O144" s="16"/>
      <c r="R144" s="16"/>
      <c r="AF144" s="2"/>
      <c r="AG144" s="2"/>
      <c r="AH144" s="2"/>
      <c r="AI144" s="2"/>
      <c r="AJ144" s="2"/>
      <c r="AK144" s="2"/>
      <c r="AL144" s="2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5">
      <c r="A145" s="7"/>
      <c r="B145" s="3"/>
      <c r="H145" s="2"/>
      <c r="I145" s="2"/>
      <c r="J145" s="2"/>
      <c r="K145" s="8"/>
      <c r="O145" s="16"/>
      <c r="R145" s="16"/>
      <c r="AF145" s="17"/>
      <c r="AG145" s="4"/>
      <c r="AH145" s="4"/>
      <c r="AI145" s="16"/>
      <c r="AJ145" s="4"/>
      <c r="AK145" s="4"/>
      <c r="AL145" s="16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5">
      <c r="A146" s="7"/>
      <c r="B146" s="3"/>
      <c r="H146" s="2"/>
      <c r="I146" s="2"/>
      <c r="J146" s="2"/>
      <c r="K146" s="8"/>
      <c r="O146" s="16"/>
      <c r="R146" s="16"/>
      <c r="AF146" s="17"/>
      <c r="AG146" s="4"/>
      <c r="AH146" s="4"/>
      <c r="AI146" s="16"/>
      <c r="AJ146" s="4"/>
      <c r="AK146" s="4"/>
      <c r="AL146" s="16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5">
      <c r="A147" s="7"/>
      <c r="B147" s="3"/>
      <c r="H147" s="2"/>
      <c r="I147" s="2"/>
      <c r="J147" s="2"/>
      <c r="K147" s="8"/>
      <c r="O147" s="16"/>
      <c r="R147" s="16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5">
      <c r="A148" s="7"/>
      <c r="B148" s="3"/>
      <c r="H148" s="2"/>
      <c r="I148" s="2"/>
      <c r="J148" s="2"/>
      <c r="K148" s="8"/>
      <c r="O148" s="16"/>
      <c r="R148" s="16"/>
      <c r="AF148" s="2"/>
      <c r="AG148" s="2"/>
      <c r="AH148" s="2"/>
      <c r="AI148" s="2"/>
      <c r="AJ148" s="2"/>
      <c r="AK148" s="2"/>
      <c r="AL148" s="2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5">
      <c r="A149" s="7"/>
      <c r="B149" s="3"/>
      <c r="H149" s="2"/>
      <c r="I149" s="2"/>
      <c r="J149" s="2"/>
      <c r="K149" s="8"/>
      <c r="O149" s="16"/>
      <c r="R149" s="16"/>
      <c r="AF149" s="2"/>
      <c r="AG149" s="2"/>
      <c r="AH149" s="2"/>
      <c r="AI149" s="2"/>
      <c r="AJ149" s="2"/>
      <c r="AK149" s="2"/>
      <c r="AL149" s="2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ht="15">
      <c r="B150" s="3"/>
      <c r="H150" s="2"/>
      <c r="I150" s="2"/>
      <c r="J150" s="2"/>
      <c r="K150" s="8"/>
      <c r="O150" s="16"/>
      <c r="R150" s="16"/>
      <c r="AF150" s="17"/>
      <c r="AG150" s="4"/>
      <c r="AH150" s="4"/>
      <c r="AI150" s="16"/>
      <c r="AJ150" s="4"/>
      <c r="AK150" s="4"/>
      <c r="AL150" s="16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ht="15">
      <c r="B151" s="3"/>
      <c r="H151" s="2"/>
      <c r="I151" s="2"/>
      <c r="J151" s="2"/>
      <c r="K151" s="8"/>
      <c r="O151" s="16"/>
      <c r="R151" s="16"/>
      <c r="AF151" s="17"/>
      <c r="AG151" s="4"/>
      <c r="AH151" s="4"/>
      <c r="AI151" s="16"/>
      <c r="AJ151" s="4"/>
      <c r="AK151" s="4"/>
      <c r="AL151" s="16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ht="15">
      <c r="B152" s="3"/>
      <c r="H152" s="2"/>
      <c r="I152" s="2"/>
      <c r="J152" s="2"/>
      <c r="K152" s="8"/>
      <c r="O152" s="16"/>
      <c r="R152" s="16"/>
      <c r="AF152" s="2"/>
      <c r="AG152" s="2"/>
      <c r="AH152" s="2"/>
      <c r="AI152" s="2"/>
      <c r="AJ152" s="2"/>
      <c r="AK152" s="2"/>
      <c r="AL152" s="2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ht="15">
      <c r="B153" s="3"/>
      <c r="H153" s="2"/>
      <c r="I153" s="2"/>
      <c r="J153" s="2"/>
      <c r="K153" s="8"/>
      <c r="O153" s="16"/>
      <c r="R153" s="16"/>
      <c r="AF153" s="2"/>
      <c r="AG153" s="2"/>
      <c r="AH153" s="2"/>
      <c r="AI153" s="2"/>
      <c r="AJ153" s="2"/>
      <c r="AK153" s="2"/>
      <c r="AL153" s="2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ht="15">
      <c r="B154" s="3"/>
      <c r="H154" s="2"/>
      <c r="I154" s="2"/>
      <c r="J154" s="2"/>
      <c r="K154" s="8"/>
      <c r="O154" s="16"/>
      <c r="R154" s="16"/>
      <c r="AF154" s="2"/>
      <c r="AG154" s="2"/>
      <c r="AH154" s="2"/>
      <c r="AI154" s="2"/>
      <c r="AJ154" s="2"/>
      <c r="AK154" s="2"/>
      <c r="AL154" s="2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ht="15">
      <c r="B155" s="3"/>
      <c r="H155" s="2"/>
      <c r="I155" s="2"/>
      <c r="J155" s="2"/>
      <c r="K155" s="8"/>
      <c r="O155" s="16"/>
      <c r="R155" s="16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ht="15">
      <c r="B156" s="3"/>
      <c r="H156" s="2"/>
      <c r="I156" s="2"/>
      <c r="J156" s="2"/>
      <c r="K156" s="8"/>
      <c r="O156" s="16"/>
      <c r="R156" s="16"/>
      <c r="AF156" s="2"/>
      <c r="AG156" s="2"/>
      <c r="AH156" s="2"/>
      <c r="AI156" s="2"/>
      <c r="AJ156" s="2"/>
      <c r="AK156" s="2"/>
      <c r="AL156" s="2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ht="15">
      <c r="B157" s="3"/>
      <c r="H157" s="2"/>
      <c r="I157" s="2"/>
      <c r="J157" s="2"/>
      <c r="K157" s="8"/>
      <c r="O157" s="16"/>
      <c r="R157" s="16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ht="15">
      <c r="B158" s="3"/>
      <c r="H158" s="2"/>
      <c r="I158" s="2"/>
      <c r="J158" s="2"/>
      <c r="K158" s="8"/>
      <c r="O158" s="16"/>
      <c r="R158" s="16"/>
      <c r="AF158" s="2"/>
      <c r="AG158" s="2"/>
      <c r="AH158" s="2"/>
      <c r="AI158" s="2"/>
      <c r="AJ158" s="2"/>
      <c r="AK158" s="2"/>
      <c r="AL158" s="2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ht="15">
      <c r="B159" s="3"/>
      <c r="H159" s="2"/>
      <c r="I159" s="2"/>
      <c r="J159" s="2"/>
      <c r="K159" s="8"/>
      <c r="O159" s="16"/>
      <c r="R159" s="16"/>
      <c r="AF159" s="2"/>
      <c r="AG159" s="2"/>
      <c r="AH159" s="2"/>
      <c r="AI159" s="2"/>
      <c r="AJ159" s="2"/>
      <c r="AK159" s="2"/>
      <c r="AL159" s="2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ht="15">
      <c r="B160" s="3"/>
      <c r="H160" s="2"/>
      <c r="I160" s="2"/>
      <c r="J160" s="2"/>
      <c r="K160" s="8"/>
      <c r="O160" s="16"/>
      <c r="R160" s="16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ht="15">
      <c r="B161" s="3"/>
      <c r="H161" s="2"/>
      <c r="I161" s="2"/>
      <c r="K161" s="8"/>
      <c r="O161" s="16"/>
      <c r="R161" s="16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ht="15">
      <c r="B162" s="3"/>
      <c r="H162" s="2"/>
      <c r="I162" s="2"/>
      <c r="J162" s="2"/>
      <c r="K162" s="8"/>
      <c r="O162" s="16"/>
      <c r="R162" s="16"/>
      <c r="AF162" s="2"/>
      <c r="AG162" s="2"/>
      <c r="AH162" s="2"/>
      <c r="AI162" s="2"/>
      <c r="AJ162" s="2"/>
      <c r="AK162" s="2"/>
      <c r="AL162" s="2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ht="15">
      <c r="B163" s="3"/>
      <c r="H163" s="2"/>
      <c r="I163" s="2"/>
      <c r="J163" s="2"/>
      <c r="K163" s="8"/>
      <c r="O163" s="16"/>
      <c r="R163" s="16"/>
      <c r="AF163" s="4"/>
      <c r="AG163" s="4"/>
      <c r="AH163" s="4"/>
      <c r="AI163" s="2"/>
      <c r="AJ163" s="2"/>
      <c r="AK163" s="2"/>
      <c r="AL163" s="2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ht="15">
      <c r="B164" s="3"/>
      <c r="H164" s="2"/>
      <c r="I164" s="2"/>
      <c r="J164" s="2"/>
      <c r="K164" s="8"/>
      <c r="O164" s="16"/>
      <c r="R164" s="16"/>
      <c r="AF164" s="2"/>
      <c r="AG164" s="2"/>
      <c r="AH164" s="2"/>
      <c r="AI164" s="2"/>
      <c r="AJ164" s="2"/>
      <c r="AK164" s="2"/>
      <c r="AL164" s="2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ht="15">
      <c r="B165" s="3"/>
      <c r="H165" s="2"/>
      <c r="I165" s="2"/>
      <c r="J165" s="2"/>
      <c r="K165" s="8"/>
      <c r="O165" s="16"/>
      <c r="R165" s="16"/>
      <c r="AF165" s="2"/>
      <c r="AG165" s="2"/>
      <c r="AH165" s="2"/>
      <c r="AI165" s="2"/>
      <c r="AJ165" s="2"/>
      <c r="AK165" s="2"/>
      <c r="AL165" s="2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ht="15">
      <c r="B166" s="3"/>
      <c r="G166" s="2"/>
      <c r="H166" s="2"/>
      <c r="I166" s="2"/>
      <c r="J166" s="2"/>
      <c r="K166" s="8"/>
      <c r="O166" s="16"/>
      <c r="R166" s="16"/>
      <c r="AF166" s="2"/>
      <c r="AG166" s="2"/>
      <c r="AH166" s="2"/>
      <c r="AI166" s="2"/>
      <c r="AJ166" s="2"/>
      <c r="AK166" s="2"/>
      <c r="AL166" s="2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ht="15">
      <c r="B167" s="3"/>
      <c r="H167" s="2"/>
      <c r="I167" s="2"/>
      <c r="J167" s="2"/>
      <c r="K167" s="8"/>
      <c r="O167" s="16"/>
      <c r="R167" s="16"/>
      <c r="AF167" s="2"/>
      <c r="AG167" s="2"/>
      <c r="AH167" s="2"/>
      <c r="AI167" s="2"/>
      <c r="AJ167" s="2"/>
      <c r="AK167" s="2"/>
      <c r="AL167" s="2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ht="15">
      <c r="B168" s="3"/>
      <c r="H168" s="2"/>
      <c r="I168" s="2"/>
      <c r="J168" s="2"/>
      <c r="K168" s="8"/>
      <c r="O168" s="16"/>
      <c r="R168" s="16"/>
      <c r="AF168" s="4"/>
      <c r="AG168" s="4"/>
      <c r="AH168" s="4"/>
      <c r="AI168" s="16"/>
      <c r="AJ168" s="4"/>
      <c r="AK168" s="4"/>
      <c r="AL168" s="16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ht="15">
      <c r="B169" s="3"/>
      <c r="H169" s="2"/>
      <c r="I169" s="2"/>
      <c r="J169" s="2"/>
      <c r="K169" s="8"/>
      <c r="O169" s="16"/>
      <c r="R169" s="16"/>
      <c r="AF169" s="2"/>
      <c r="AG169" s="2"/>
      <c r="AH169" s="2"/>
      <c r="AI169" s="2"/>
      <c r="AJ169" s="2"/>
      <c r="AK169" s="2"/>
      <c r="AL169" s="2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ht="15">
      <c r="B170" s="3"/>
      <c r="H170" s="2"/>
      <c r="I170" s="2"/>
      <c r="J170" s="2"/>
      <c r="K170" s="8"/>
      <c r="O170" s="16"/>
      <c r="R170" s="16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ht="15">
      <c r="B171" s="3"/>
      <c r="H171" s="2"/>
      <c r="I171" s="2"/>
      <c r="J171" s="2"/>
      <c r="K171" s="8"/>
      <c r="O171" s="16"/>
      <c r="R171" s="16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ht="15">
      <c r="B172" s="3"/>
      <c r="H172" s="2"/>
      <c r="I172" s="2"/>
      <c r="J172" s="2"/>
      <c r="K172" s="8"/>
      <c r="O172" s="16"/>
      <c r="R172" s="16"/>
      <c r="AF172" s="2"/>
      <c r="AG172" s="2"/>
      <c r="AH172" s="2"/>
      <c r="AI172" s="2"/>
      <c r="AJ172" s="2"/>
      <c r="AK172" s="2"/>
      <c r="AL172" s="2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ht="15">
      <c r="B173" s="3"/>
      <c r="H173" s="2"/>
      <c r="I173" s="2"/>
      <c r="J173" s="2"/>
      <c r="K173" s="8"/>
      <c r="O173" s="16"/>
      <c r="R173" s="16"/>
      <c r="AF173" s="2"/>
      <c r="AG173" s="2"/>
      <c r="AH173" s="2"/>
      <c r="AI173" s="2"/>
      <c r="AJ173" s="2"/>
      <c r="AK173" s="2"/>
      <c r="AL173" s="2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ht="15">
      <c r="B174" s="3"/>
      <c r="H174" s="2"/>
      <c r="I174" s="2"/>
      <c r="J174" s="2"/>
      <c r="K174" s="8"/>
      <c r="O174" s="16"/>
      <c r="R174" s="16"/>
      <c r="AF174" s="2"/>
      <c r="AG174" s="2"/>
      <c r="AH174" s="2"/>
      <c r="AI174" s="2"/>
      <c r="AJ174" s="2"/>
      <c r="AK174" s="2"/>
      <c r="AL174" s="2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ht="15">
      <c r="B175" s="3"/>
      <c r="H175" s="2"/>
      <c r="I175" s="2"/>
      <c r="J175" s="2"/>
      <c r="K175" s="8"/>
      <c r="O175" s="16"/>
      <c r="R175" s="16"/>
      <c r="AF175" s="2"/>
      <c r="AG175" s="2"/>
      <c r="AH175" s="2"/>
      <c r="AI175" s="2"/>
      <c r="AJ175" s="2"/>
      <c r="AK175" s="2"/>
      <c r="AL175" s="2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ht="15">
      <c r="B176" s="3"/>
      <c r="H176" s="2"/>
      <c r="I176" s="2"/>
      <c r="J176" s="2"/>
      <c r="K176" s="8"/>
      <c r="O176" s="16"/>
      <c r="R176" s="16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ht="15">
      <c r="B177" s="3"/>
      <c r="H177" s="2"/>
      <c r="I177" s="2"/>
      <c r="J177" s="2"/>
      <c r="K177" s="8"/>
      <c r="O177" s="16"/>
      <c r="R177" s="16"/>
      <c r="AF177" s="2"/>
      <c r="AG177" s="2"/>
      <c r="AH177" s="2"/>
      <c r="AI177" s="2"/>
      <c r="AJ177" s="2"/>
      <c r="AK177" s="2"/>
      <c r="AL177" s="2"/>
      <c r="AM177" s="16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ht="15">
      <c r="B178" s="3"/>
      <c r="H178" s="2"/>
      <c r="I178" s="2"/>
      <c r="J178" s="2"/>
      <c r="K178" s="8"/>
      <c r="O178" s="16"/>
      <c r="R178" s="16"/>
      <c r="AF178" s="2"/>
      <c r="AG178" s="2"/>
      <c r="AH178" s="2"/>
      <c r="AI178" s="2"/>
      <c r="AJ178" s="2"/>
      <c r="AK178" s="2"/>
      <c r="AL178" s="2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ht="15">
      <c r="B179" s="3"/>
      <c r="H179" s="2"/>
      <c r="I179" s="2"/>
      <c r="J179" s="2"/>
      <c r="K179" s="8"/>
      <c r="O179" s="16"/>
      <c r="R179" s="16"/>
      <c r="AF179" s="2"/>
      <c r="AG179" s="2"/>
      <c r="AH179" s="2"/>
      <c r="AI179" s="2"/>
      <c r="AJ179" s="2"/>
      <c r="AK179" s="2"/>
      <c r="AL179" s="2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ht="15">
      <c r="B180" s="3"/>
      <c r="H180" s="2"/>
      <c r="I180" s="2"/>
      <c r="J180" s="2"/>
      <c r="K180" s="8"/>
      <c r="O180" s="16"/>
      <c r="R180" s="16"/>
      <c r="AF180" s="17"/>
      <c r="AG180" s="4"/>
      <c r="AH180" s="4"/>
      <c r="AI180" s="16"/>
      <c r="AJ180" s="4"/>
      <c r="AK180" s="4"/>
      <c r="AL180" s="16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ht="15">
      <c r="B181" s="3"/>
      <c r="H181" s="2"/>
      <c r="I181" s="2"/>
      <c r="J181" s="2"/>
      <c r="K181" s="8"/>
      <c r="O181" s="16"/>
      <c r="R181" s="16"/>
      <c r="AF181" s="2"/>
      <c r="AG181" s="2"/>
      <c r="AH181" s="2"/>
      <c r="AI181" s="2"/>
      <c r="AJ181" s="2"/>
      <c r="AK181" s="2"/>
      <c r="AL181" s="2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ht="15">
      <c r="B182" s="3"/>
      <c r="H182" s="2"/>
      <c r="I182" s="2"/>
      <c r="J182" s="2"/>
      <c r="K182" s="8"/>
      <c r="O182" s="16"/>
      <c r="R182" s="16"/>
      <c r="AF182" s="17"/>
      <c r="AG182" s="4"/>
      <c r="AH182" s="4"/>
      <c r="AI182" s="16"/>
      <c r="AJ182" s="4"/>
      <c r="AK182" s="4"/>
      <c r="AL182" s="16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ht="15">
      <c r="B183" s="3"/>
      <c r="H183" s="2"/>
      <c r="I183" s="2"/>
      <c r="J183" s="2"/>
      <c r="K183" s="8"/>
      <c r="O183" s="16"/>
      <c r="R183" s="16"/>
      <c r="AF183" s="17"/>
      <c r="AG183" s="4"/>
      <c r="AH183" s="4"/>
      <c r="AI183" s="16"/>
      <c r="AJ183" s="4"/>
      <c r="AK183" s="4"/>
      <c r="AL183" s="16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ht="15">
      <c r="B184" s="3"/>
      <c r="H184" s="2"/>
      <c r="I184" s="2"/>
      <c r="J184" s="2"/>
      <c r="K184" s="8"/>
      <c r="O184" s="16"/>
      <c r="R184" s="16"/>
      <c r="AF184" s="2"/>
      <c r="AG184" s="2"/>
      <c r="AH184" s="2"/>
      <c r="AI184" s="2"/>
      <c r="AJ184" s="2"/>
      <c r="AK184" s="2"/>
      <c r="AL184" s="2"/>
      <c r="AM184" s="16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ht="15">
      <c r="B185" s="3"/>
      <c r="H185" s="2"/>
      <c r="I185" s="2"/>
      <c r="J185" s="2"/>
      <c r="K185" s="8"/>
      <c r="O185" s="16"/>
      <c r="R185" s="16"/>
      <c r="AF185" s="2"/>
      <c r="AG185" s="2"/>
      <c r="AH185" s="2"/>
      <c r="AI185" s="2"/>
      <c r="AJ185" s="2"/>
      <c r="AK185" s="2"/>
      <c r="AL185" s="2"/>
      <c r="AM185" s="16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ht="15">
      <c r="B186" s="3"/>
      <c r="H186" s="2"/>
      <c r="I186" s="2"/>
      <c r="J186" s="2"/>
      <c r="K186" s="8"/>
      <c r="O186" s="16"/>
      <c r="R186" s="16"/>
      <c r="AF186" s="17"/>
      <c r="AG186" s="4"/>
      <c r="AH186" s="4"/>
      <c r="AI186" s="16"/>
      <c r="AJ186" s="4"/>
      <c r="AK186" s="4"/>
      <c r="AL186" s="16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ht="15">
      <c r="B187" s="3"/>
      <c r="H187" s="2"/>
      <c r="I187" s="2"/>
      <c r="J187" s="2"/>
      <c r="K187" s="8"/>
      <c r="O187" s="16"/>
      <c r="R187" s="16"/>
      <c r="AF187" s="17"/>
      <c r="AG187" s="4"/>
      <c r="AH187" s="4"/>
      <c r="AI187" s="16"/>
      <c r="AJ187" s="4"/>
      <c r="AK187" s="4"/>
      <c r="AL187" s="16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ht="15">
      <c r="B188" s="3"/>
      <c r="H188" s="2"/>
      <c r="I188" s="2"/>
      <c r="J188" s="2"/>
      <c r="K188" s="8"/>
      <c r="O188" s="16"/>
      <c r="R188" s="16"/>
      <c r="AF188" s="2"/>
      <c r="AG188" s="2"/>
      <c r="AH188" s="2"/>
      <c r="AI188" s="2"/>
      <c r="AJ188" s="2"/>
      <c r="AK188" s="2"/>
      <c r="AL188" s="2"/>
      <c r="AM188" s="16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ht="15">
      <c r="B189" s="3"/>
      <c r="H189" s="2"/>
      <c r="I189" s="2"/>
      <c r="J189" s="2"/>
      <c r="K189" s="8"/>
      <c r="O189" s="16"/>
      <c r="R189" s="16"/>
      <c r="AF189" s="2"/>
      <c r="AG189" s="2"/>
      <c r="AH189" s="2"/>
      <c r="AI189" s="2"/>
      <c r="AJ189" s="2"/>
      <c r="AK189" s="2"/>
      <c r="AL189" s="2"/>
      <c r="AM189" s="16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</sheetData>
  <sheetProtection/>
  <printOptions/>
  <pageMargins left="0.16666666666666666" right="0.1673611111111111" top="0.16666666666666666" bottom="0.16944444444444445" header="0" footer="0"/>
  <pageSetup horizontalDpi="600" verticalDpi="600" orientation="portrait" paperSize="9" r:id="rId2"/>
  <headerFooter alignWithMargins="0">
    <oddHeader>&amp;C&amp;S&amp;"Verdana"&amp;12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Franco</cp:lastModifiedBy>
  <dcterms:modified xsi:type="dcterms:W3CDTF">2016-07-10T16:42:29Z</dcterms:modified>
  <cp:category/>
  <cp:version/>
  <cp:contentType/>
  <cp:contentStatus/>
</cp:coreProperties>
</file>