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9035" windowHeight="8445" tabRatio="817" activeTab="4"/>
  </bookViews>
  <sheets>
    <sheet name="Mini 3 All liv A" sheetId="1" r:id="rId1"/>
    <sheet name="Mini 3 All liv B" sheetId="10" r:id="rId2"/>
    <sheet name="Mini 3 Jun liv A" sheetId="2" r:id="rId3"/>
    <sheet name="Mini 3 Jun liv B" sheetId="11" r:id="rId4"/>
    <sheet name="Mini 3 Sen liv A" sheetId="3" r:id="rId5"/>
    <sheet name="Mini 3 Sen liv B" sheetId="12" r:id="rId6"/>
    <sheet name="Mini 4 All" sheetId="4" r:id="rId7"/>
    <sheet name="Mini 4 Jun" sheetId="5" r:id="rId8"/>
    <sheet name="Mini 4 Sen" sheetId="6" r:id="rId9"/>
  </sheets>
  <definedNames>
    <definedName name="_xlnm.Print_Area" localSheetId="0">'Mini 3 All liv A'!$A$1:$AJ$27</definedName>
    <definedName name="_xlnm.Print_Area" localSheetId="1">'Mini 3 All liv B'!$A$1:$AE$14</definedName>
    <definedName name="_xlnm.Print_Area" localSheetId="2">'Mini 3 Jun liv A'!$A$1:$AJ$42</definedName>
    <definedName name="_xlnm.Print_Area" localSheetId="3">'Mini 3 Jun liv B'!$A$1:$AE$16</definedName>
    <definedName name="_xlnm.Print_Area" localSheetId="4">'Mini 3 Sen liv A'!$A$1:$AJ$31</definedName>
    <definedName name="_xlnm.Print_Area" localSheetId="5">'Mini 3 Sen liv B'!$A$1:$AE$13</definedName>
    <definedName name="_xlnm.Print_Area" localSheetId="6">'Mini 4 All'!$A$2:$AE$33</definedName>
    <definedName name="_xlnm.Print_Area" localSheetId="7">'Mini 4 Jun'!$A$2:$AE$31</definedName>
    <definedName name="_xlnm.Print_Area" localSheetId="8">'Mini 4 Sen'!$A$1:$AE$23</definedName>
  </definedNames>
  <calcPr calcId="125725"/>
</workbook>
</file>

<file path=xl/calcChain.xml><?xml version="1.0" encoding="utf-8"?>
<calcChain xmlns="http://schemas.openxmlformats.org/spreadsheetml/2006/main">
  <c r="H11" i="3"/>
  <c r="A21"/>
  <c r="A22"/>
  <c r="A23"/>
  <c r="A24"/>
  <c r="A25"/>
  <c r="A26"/>
  <c r="A27"/>
  <c r="A28"/>
  <c r="A29"/>
  <c r="A30"/>
  <c r="A31"/>
  <c r="A32" i="6"/>
  <c r="H23"/>
  <c r="I23"/>
  <c r="L23"/>
  <c r="M23"/>
  <c r="N23"/>
  <c r="R23"/>
  <c r="S23"/>
  <c r="W23"/>
  <c r="X23"/>
  <c r="AB23"/>
  <c r="AC23"/>
  <c r="AE23"/>
  <c r="H16" i="3"/>
  <c r="I16"/>
  <c r="L16"/>
  <c r="M16"/>
  <c r="N16"/>
  <c r="R16"/>
  <c r="S16"/>
  <c r="W16"/>
  <c r="X16"/>
  <c r="AB16"/>
  <c r="AC16"/>
  <c r="AF16"/>
  <c r="AG16"/>
  <c r="AH16"/>
  <c r="AJ16"/>
  <c r="A12"/>
  <c r="A13" s="1"/>
  <c r="A14" s="1"/>
  <c r="A15" s="1"/>
  <c r="A16" s="1"/>
  <c r="A17" s="1"/>
  <c r="A18" s="1"/>
  <c r="A19" s="1"/>
  <c r="A20" s="1"/>
  <c r="A13" i="6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12"/>
  <c r="H22" i="3"/>
  <c r="I22"/>
  <c r="L22"/>
  <c r="M22"/>
  <c r="N22"/>
  <c r="R22"/>
  <c r="S22"/>
  <c r="W22"/>
  <c r="X22"/>
  <c r="AB22"/>
  <c r="AC22"/>
  <c r="AF22"/>
  <c r="AG22"/>
  <c r="AH22"/>
  <c r="AJ22"/>
  <c r="H30" i="6" l="1"/>
  <c r="I30"/>
  <c r="L30"/>
  <c r="M30"/>
  <c r="N30"/>
  <c r="R30"/>
  <c r="S30"/>
  <c r="W30"/>
  <c r="X30"/>
  <c r="AB30"/>
  <c r="AC30"/>
  <c r="AE30"/>
  <c r="H16" i="5"/>
  <c r="AB21"/>
  <c r="AC21"/>
  <c r="AB23"/>
  <c r="AC23"/>
  <c r="AB34"/>
  <c r="AC34"/>
  <c r="AB20"/>
  <c r="AC20"/>
  <c r="A35"/>
  <c r="A36"/>
  <c r="H31"/>
  <c r="I31"/>
  <c r="L31"/>
  <c r="M31"/>
  <c r="N31"/>
  <c r="R31"/>
  <c r="S31"/>
  <c r="W31"/>
  <c r="X31"/>
  <c r="AB31"/>
  <c r="AC31"/>
  <c r="H33"/>
  <c r="I33"/>
  <c r="L33"/>
  <c r="M33"/>
  <c r="N33"/>
  <c r="R33"/>
  <c r="S33"/>
  <c r="W33"/>
  <c r="X33"/>
  <c r="AB33"/>
  <c r="AC33"/>
  <c r="H34"/>
  <c r="I34"/>
  <c r="L34"/>
  <c r="M34"/>
  <c r="N34"/>
  <c r="R34"/>
  <c r="S34"/>
  <c r="W34"/>
  <c r="X34"/>
  <c r="H20"/>
  <c r="I20"/>
  <c r="L20"/>
  <c r="M20"/>
  <c r="N20"/>
  <c r="R20"/>
  <c r="S20"/>
  <c r="W20"/>
  <c r="X20"/>
  <c r="H21"/>
  <c r="I21"/>
  <c r="L21"/>
  <c r="M21"/>
  <c r="N21"/>
  <c r="R21"/>
  <c r="S21"/>
  <c r="W21"/>
  <c r="X21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12"/>
  <c r="AE21" l="1"/>
  <c r="AE20"/>
  <c r="AE34"/>
  <c r="AE33"/>
  <c r="AE31"/>
  <c r="R25" i="2" l="1"/>
  <c r="AF28"/>
  <c r="W16"/>
  <c r="W13" i="11"/>
  <c r="X13"/>
  <c r="A13" i="4"/>
  <c r="A14"/>
  <c r="A15"/>
  <c r="A16"/>
  <c r="A17"/>
  <c r="A18"/>
  <c r="A19"/>
  <c r="A20"/>
  <c r="A21"/>
  <c r="A22"/>
  <c r="A23"/>
  <c r="A24"/>
  <c r="A25"/>
  <c r="A26"/>
  <c r="A12"/>
  <c r="A12" i="1" l="1"/>
  <c r="AF16"/>
  <c r="H14" i="10"/>
  <c r="I14"/>
  <c r="M14"/>
  <c r="N14"/>
  <c r="R14"/>
  <c r="S14"/>
  <c r="W14"/>
  <c r="X14" s="1"/>
  <c r="AA14"/>
  <c r="AB14"/>
  <c r="H16"/>
  <c r="I16"/>
  <c r="M16"/>
  <c r="N16"/>
  <c r="R16"/>
  <c r="S16"/>
  <c r="W16"/>
  <c r="X16"/>
  <c r="AA16"/>
  <c r="AB16"/>
  <c r="AC16"/>
  <c r="AE16"/>
  <c r="H31" i="1"/>
  <c r="H34"/>
  <c r="I34"/>
  <c r="L34"/>
  <c r="M34"/>
  <c r="N34"/>
  <c r="R34"/>
  <c r="S34"/>
  <c r="W34"/>
  <c r="X34"/>
  <c r="AB34"/>
  <c r="AC34"/>
  <c r="AF34"/>
  <c r="AG34"/>
  <c r="AH34"/>
  <c r="AJ34"/>
  <c r="H23"/>
  <c r="I23"/>
  <c r="L23"/>
  <c r="M23"/>
  <c r="N23"/>
  <c r="R23"/>
  <c r="S23"/>
  <c r="W23"/>
  <c r="X23"/>
  <c r="AB23"/>
  <c r="AC23"/>
  <c r="AF23"/>
  <c r="AG23"/>
  <c r="AH23"/>
  <c r="AJ23"/>
  <c r="H37"/>
  <c r="I37"/>
  <c r="L37"/>
  <c r="M37"/>
  <c r="N37"/>
  <c r="R37"/>
  <c r="S37"/>
  <c r="W37"/>
  <c r="X37"/>
  <c r="AB37"/>
  <c r="AC37"/>
  <c r="AF37"/>
  <c r="AG37"/>
  <c r="AH37"/>
  <c r="AJ37"/>
  <c r="H32"/>
  <c r="I32"/>
  <c r="L32"/>
  <c r="M32"/>
  <c r="N32"/>
  <c r="R32"/>
  <c r="S32"/>
  <c r="W32"/>
  <c r="X32"/>
  <c r="AB32"/>
  <c r="AC32"/>
  <c r="AF32"/>
  <c r="AG32"/>
  <c r="AH32"/>
  <c r="AJ32"/>
  <c r="H22"/>
  <c r="I22"/>
  <c r="L22"/>
  <c r="M22"/>
  <c r="N22"/>
  <c r="R22"/>
  <c r="S22"/>
  <c r="W22"/>
  <c r="X22"/>
  <c r="AB22"/>
  <c r="AC22"/>
  <c r="AF22"/>
  <c r="AG22"/>
  <c r="AH22"/>
  <c r="AJ22"/>
  <c r="H28"/>
  <c r="I28"/>
  <c r="L28"/>
  <c r="M28"/>
  <c r="N28"/>
  <c r="R28"/>
  <c r="S28"/>
  <c r="W28"/>
  <c r="X28"/>
  <c r="AB28"/>
  <c r="AC28"/>
  <c r="AF28"/>
  <c r="AG28"/>
  <c r="AH28"/>
  <c r="AJ28"/>
  <c r="H14"/>
  <c r="I14"/>
  <c r="L14"/>
  <c r="M14"/>
  <c r="N14"/>
  <c r="R14"/>
  <c r="S14"/>
  <c r="W14"/>
  <c r="X14"/>
  <c r="AB14"/>
  <c r="AC14"/>
  <c r="AF14"/>
  <c r="AG14"/>
  <c r="AH14"/>
  <c r="AJ14"/>
  <c r="H18"/>
  <c r="I18"/>
  <c r="L18"/>
  <c r="M18"/>
  <c r="N18"/>
  <c r="R18"/>
  <c r="S18"/>
  <c r="W18"/>
  <c r="X18"/>
  <c r="AB18"/>
  <c r="AC18"/>
  <c r="AF18"/>
  <c r="AG18"/>
  <c r="AH18"/>
  <c r="AJ18"/>
  <c r="H27"/>
  <c r="I27"/>
  <c r="L27"/>
  <c r="M27"/>
  <c r="N27"/>
  <c r="R27"/>
  <c r="S27"/>
  <c r="W27"/>
  <c r="X27"/>
  <c r="AB27"/>
  <c r="AC27"/>
  <c r="AF27"/>
  <c r="AG27"/>
  <c r="AH27"/>
  <c r="AJ27"/>
  <c r="H39"/>
  <c r="I39"/>
  <c r="L39"/>
  <c r="M39"/>
  <c r="N39"/>
  <c r="R39"/>
  <c r="S39"/>
  <c r="W39"/>
  <c r="X39"/>
  <c r="AB39"/>
  <c r="AC39"/>
  <c r="AF39"/>
  <c r="AG39"/>
  <c r="AH39"/>
  <c r="AJ39"/>
  <c r="H40"/>
  <c r="I40"/>
  <c r="L40"/>
  <c r="M40"/>
  <c r="N40"/>
  <c r="R40"/>
  <c r="S40"/>
  <c r="W40"/>
  <c r="X40"/>
  <c r="AB40"/>
  <c r="AC40"/>
  <c r="AF40"/>
  <c r="AG40"/>
  <c r="AH40"/>
  <c r="AJ40"/>
  <c r="H41"/>
  <c r="I41"/>
  <c r="L41"/>
  <c r="M41"/>
  <c r="N41"/>
  <c r="R41"/>
  <c r="S41"/>
  <c r="W41"/>
  <c r="X41"/>
  <c r="AB41"/>
  <c r="AC41"/>
  <c r="AF41"/>
  <c r="AG41"/>
  <c r="AH41"/>
  <c r="AJ41"/>
  <c r="H42"/>
  <c r="I42"/>
  <c r="L42"/>
  <c r="M42"/>
  <c r="N42"/>
  <c r="R42"/>
  <c r="S42"/>
  <c r="W42"/>
  <c r="X42"/>
  <c r="AB42"/>
  <c r="AC42"/>
  <c r="AF42"/>
  <c r="AG42"/>
  <c r="AH42"/>
  <c r="AJ42"/>
  <c r="H43"/>
  <c r="I43"/>
  <c r="L43"/>
  <c r="M43"/>
  <c r="N43"/>
  <c r="R43"/>
  <c r="S43"/>
  <c r="W43"/>
  <c r="X43"/>
  <c r="AB43"/>
  <c r="AC43"/>
  <c r="AF43"/>
  <c r="AG43"/>
  <c r="AH43"/>
  <c r="AJ43"/>
  <c r="H44"/>
  <c r="I44"/>
  <c r="L44"/>
  <c r="M44"/>
  <c r="N44"/>
  <c r="R44"/>
  <c r="S44"/>
  <c r="W44"/>
  <c r="X44"/>
  <c r="AB44"/>
  <c r="AC44"/>
  <c r="AF44"/>
  <c r="AG44"/>
  <c r="AH44"/>
  <c r="AJ44"/>
  <c r="H45"/>
  <c r="I45"/>
  <c r="L45"/>
  <c r="M45"/>
  <c r="N45"/>
  <c r="R45"/>
  <c r="S45"/>
  <c r="W45"/>
  <c r="X45"/>
  <c r="AB45"/>
  <c r="AC45"/>
  <c r="AF45"/>
  <c r="AG45"/>
  <c r="AH45"/>
  <c r="AJ45"/>
  <c r="H46"/>
  <c r="I46"/>
  <c r="L46"/>
  <c r="M46"/>
  <c r="N46"/>
  <c r="R46"/>
  <c r="S46"/>
  <c r="W46"/>
  <c r="X46"/>
  <c r="AB46"/>
  <c r="AC46"/>
  <c r="AF46"/>
  <c r="AG46"/>
  <c r="AH46"/>
  <c r="AJ46"/>
  <c r="H47"/>
  <c r="I47"/>
  <c r="L47"/>
  <c r="M47"/>
  <c r="N47"/>
  <c r="R47"/>
  <c r="S47"/>
  <c r="W47"/>
  <c r="X47"/>
  <c r="AB47"/>
  <c r="AC47"/>
  <c r="AF47"/>
  <c r="AG47"/>
  <c r="AH47"/>
  <c r="AJ47"/>
  <c r="H48"/>
  <c r="I48"/>
  <c r="L48"/>
  <c r="M48"/>
  <c r="N48"/>
  <c r="R48"/>
  <c r="S48"/>
  <c r="W48"/>
  <c r="X48"/>
  <c r="AB48"/>
  <c r="AC48"/>
  <c r="AF48"/>
  <c r="AG48"/>
  <c r="AH48"/>
  <c r="AJ48"/>
  <c r="H49"/>
  <c r="I49"/>
  <c r="L49"/>
  <c r="M49"/>
  <c r="N49"/>
  <c r="R49"/>
  <c r="S49"/>
  <c r="W49"/>
  <c r="X49"/>
  <c r="AB49"/>
  <c r="AC49"/>
  <c r="AF49"/>
  <c r="AG49"/>
  <c r="AH49"/>
  <c r="AJ49"/>
  <c r="H50"/>
  <c r="I50"/>
  <c r="L50"/>
  <c r="M50"/>
  <c r="N50"/>
  <c r="R50"/>
  <c r="S50"/>
  <c r="W50"/>
  <c r="X50"/>
  <c r="AB50"/>
  <c r="AC50"/>
  <c r="AF50"/>
  <c r="AG50"/>
  <c r="AH50"/>
  <c r="AJ50"/>
  <c r="H51"/>
  <c r="I51"/>
  <c r="L51"/>
  <c r="M51"/>
  <c r="N51"/>
  <c r="R51"/>
  <c r="S51"/>
  <c r="W51"/>
  <c r="X51"/>
  <c r="AB51"/>
  <c r="AC51"/>
  <c r="AF51"/>
  <c r="AG51"/>
  <c r="AH51"/>
  <c r="AJ51"/>
  <c r="H52"/>
  <c r="I52"/>
  <c r="L52"/>
  <c r="M52"/>
  <c r="N52"/>
  <c r="R52"/>
  <c r="S52"/>
  <c r="W52"/>
  <c r="X52"/>
  <c r="AB52"/>
  <c r="AC52"/>
  <c r="AF52"/>
  <c r="AG52"/>
  <c r="AH52"/>
  <c r="AJ52"/>
  <c r="H53"/>
  <c r="I53"/>
  <c r="L53"/>
  <c r="M53"/>
  <c r="N53"/>
  <c r="R53"/>
  <c r="S53"/>
  <c r="W53"/>
  <c r="X53"/>
  <c r="AB53"/>
  <c r="AC53"/>
  <c r="AF53"/>
  <c r="AG53"/>
  <c r="AH53"/>
  <c r="AJ53"/>
  <c r="H54"/>
  <c r="I54"/>
  <c r="L54"/>
  <c r="M54"/>
  <c r="N54"/>
  <c r="R54"/>
  <c r="S54"/>
  <c r="W54"/>
  <c r="X54"/>
  <c r="AB54"/>
  <c r="AC54"/>
  <c r="AF54"/>
  <c r="AG54"/>
  <c r="AH54"/>
  <c r="AJ54"/>
  <c r="H55"/>
  <c r="I55"/>
  <c r="L55"/>
  <c r="M55"/>
  <c r="N55"/>
  <c r="R55"/>
  <c r="S55"/>
  <c r="W55"/>
  <c r="X55"/>
  <c r="AB55"/>
  <c r="AC55"/>
  <c r="AF55"/>
  <c r="AG55"/>
  <c r="AH55"/>
  <c r="AJ55"/>
  <c r="H56"/>
  <c r="I56"/>
  <c r="L56"/>
  <c r="M56"/>
  <c r="N56"/>
  <c r="R56"/>
  <c r="S56"/>
  <c r="W56"/>
  <c r="X56"/>
  <c r="AB56"/>
  <c r="AC56"/>
  <c r="AF56"/>
  <c r="AG56"/>
  <c r="AH56"/>
  <c r="AJ56"/>
  <c r="H57"/>
  <c r="I57"/>
  <c r="L57"/>
  <c r="M57"/>
  <c r="N57"/>
  <c r="R57"/>
  <c r="S57"/>
  <c r="W57"/>
  <c r="X57"/>
  <c r="AB57"/>
  <c r="AC57"/>
  <c r="AF57"/>
  <c r="AG57"/>
  <c r="AH57"/>
  <c r="AJ57"/>
  <c r="H58"/>
  <c r="I58"/>
  <c r="L58"/>
  <c r="M58"/>
  <c r="N58"/>
  <c r="R58"/>
  <c r="S58"/>
  <c r="W58"/>
  <c r="X58"/>
  <c r="AB58"/>
  <c r="AC58"/>
  <c r="AF58"/>
  <c r="AG58"/>
  <c r="AH58"/>
  <c r="AJ58"/>
  <c r="H36"/>
  <c r="I36"/>
  <c r="L36"/>
  <c r="M36"/>
  <c r="N36"/>
  <c r="R36"/>
  <c r="S36"/>
  <c r="W36"/>
  <c r="X36"/>
  <c r="AB36"/>
  <c r="AC36"/>
  <c r="AF36"/>
  <c r="AG36"/>
  <c r="AH36"/>
  <c r="AJ36"/>
  <c r="H21"/>
  <c r="I21"/>
  <c r="L21"/>
  <c r="M21"/>
  <c r="N21"/>
  <c r="R21"/>
  <c r="S21"/>
  <c r="W21"/>
  <c r="X21"/>
  <c r="AB21"/>
  <c r="AC21"/>
  <c r="AF21"/>
  <c r="AG21"/>
  <c r="AH21"/>
  <c r="AJ21"/>
  <c r="H38"/>
  <c r="I38"/>
  <c r="L38"/>
  <c r="M38"/>
  <c r="N38"/>
  <c r="R38"/>
  <c r="S38"/>
  <c r="W38"/>
  <c r="X38"/>
  <c r="AB38"/>
  <c r="AC38"/>
  <c r="AF38"/>
  <c r="AG38"/>
  <c r="AH38"/>
  <c r="AJ38"/>
  <c r="H11"/>
  <c r="I11"/>
  <c r="L11"/>
  <c r="M11"/>
  <c r="N11"/>
  <c r="R11"/>
  <c r="S11"/>
  <c r="W11"/>
  <c r="X11"/>
  <c r="AB11"/>
  <c r="AC11"/>
  <c r="AF11"/>
  <c r="AG11"/>
  <c r="AH11"/>
  <c r="AJ11"/>
  <c r="H17"/>
  <c r="I17"/>
  <c r="L17"/>
  <c r="M17"/>
  <c r="N17"/>
  <c r="R17"/>
  <c r="S17"/>
  <c r="W17"/>
  <c r="X17"/>
  <c r="AB17"/>
  <c r="AC17"/>
  <c r="AF17"/>
  <c r="AG17"/>
  <c r="AH17"/>
  <c r="AJ17"/>
  <c r="H12"/>
  <c r="I12"/>
  <c r="L12"/>
  <c r="M12"/>
  <c r="N12"/>
  <c r="R12"/>
  <c r="S12"/>
  <c r="W12"/>
  <c r="X12"/>
  <c r="AB12"/>
  <c r="AC12"/>
  <c r="AF12"/>
  <c r="AG12"/>
  <c r="AH12"/>
  <c r="AJ12"/>
  <c r="H17" i="6"/>
  <c r="I17"/>
  <c r="L17"/>
  <c r="M17"/>
  <c r="N17"/>
  <c r="R17"/>
  <c r="S17"/>
  <c r="W17"/>
  <c r="X17"/>
  <c r="AB17"/>
  <c r="AC17"/>
  <c r="AE17"/>
  <c r="H14"/>
  <c r="I14"/>
  <c r="L14"/>
  <c r="M14"/>
  <c r="N14"/>
  <c r="R14"/>
  <c r="S14"/>
  <c r="W14"/>
  <c r="X14"/>
  <c r="AB14"/>
  <c r="AC14"/>
  <c r="AE14"/>
  <c r="H12"/>
  <c r="I12"/>
  <c r="L12"/>
  <c r="M12"/>
  <c r="N12"/>
  <c r="R12"/>
  <c r="S12"/>
  <c r="W12"/>
  <c r="X12"/>
  <c r="AB12"/>
  <c r="AC12"/>
  <c r="AE12"/>
  <c r="H15"/>
  <c r="I15"/>
  <c r="L15"/>
  <c r="M15"/>
  <c r="N15"/>
  <c r="R15"/>
  <c r="S15"/>
  <c r="W15"/>
  <c r="X15"/>
  <c r="AB15"/>
  <c r="AC15"/>
  <c r="AE15"/>
  <c r="H19"/>
  <c r="I19"/>
  <c r="L19"/>
  <c r="M19"/>
  <c r="N19"/>
  <c r="R19"/>
  <c r="S19"/>
  <c r="W19"/>
  <c r="X19"/>
  <c r="AB19"/>
  <c r="AC19"/>
  <c r="AE19"/>
  <c r="H27"/>
  <c r="I27"/>
  <c r="L27"/>
  <c r="M27"/>
  <c r="N27"/>
  <c r="R27"/>
  <c r="S27"/>
  <c r="W27"/>
  <c r="X27"/>
  <c r="AB27"/>
  <c r="AC27"/>
  <c r="AE27"/>
  <c r="H22"/>
  <c r="I22"/>
  <c r="L22"/>
  <c r="M22"/>
  <c r="N22"/>
  <c r="R22"/>
  <c r="S22"/>
  <c r="W22"/>
  <c r="X22"/>
  <c r="AB22"/>
  <c r="AC22"/>
  <c r="AE22"/>
  <c r="H24"/>
  <c r="I24"/>
  <c r="L24"/>
  <c r="M24"/>
  <c r="N24"/>
  <c r="R24"/>
  <c r="S24"/>
  <c r="W24"/>
  <c r="X24"/>
  <c r="AB24"/>
  <c r="AC24"/>
  <c r="AE24"/>
  <c r="H32"/>
  <c r="I32"/>
  <c r="L32"/>
  <c r="M32"/>
  <c r="N32"/>
  <c r="R32"/>
  <c r="S32"/>
  <c r="W32"/>
  <c r="X32"/>
  <c r="AB32"/>
  <c r="AC32"/>
  <c r="AE32"/>
  <c r="H16"/>
  <c r="I16"/>
  <c r="L16"/>
  <c r="M16"/>
  <c r="N16"/>
  <c r="R16"/>
  <c r="S16"/>
  <c r="W16"/>
  <c r="X16"/>
  <c r="AB16"/>
  <c r="AC16"/>
  <c r="AE16"/>
  <c r="H13"/>
  <c r="I13"/>
  <c r="L13"/>
  <c r="M13"/>
  <c r="N13"/>
  <c r="R13"/>
  <c r="S13"/>
  <c r="W13"/>
  <c r="X13"/>
  <c r="AB13"/>
  <c r="AC13"/>
  <c r="AE13"/>
  <c r="H11"/>
  <c r="I11"/>
  <c r="L11"/>
  <c r="M11"/>
  <c r="N11"/>
  <c r="R11"/>
  <c r="S11"/>
  <c r="W11"/>
  <c r="X11"/>
  <c r="AB11"/>
  <c r="AC11"/>
  <c r="AE11"/>
  <c r="H18"/>
  <c r="I18"/>
  <c r="L18"/>
  <c r="M18"/>
  <c r="N18"/>
  <c r="R18"/>
  <c r="S18"/>
  <c r="W18"/>
  <c r="X18"/>
  <c r="AB18"/>
  <c r="AC18"/>
  <c r="AE18"/>
  <c r="H25"/>
  <c r="I25"/>
  <c r="L25"/>
  <c r="M25"/>
  <c r="N25"/>
  <c r="R25"/>
  <c r="S25"/>
  <c r="W25"/>
  <c r="X25"/>
  <c r="AB25"/>
  <c r="AC25"/>
  <c r="AE25"/>
  <c r="H26"/>
  <c r="I26"/>
  <c r="L26"/>
  <c r="M26"/>
  <c r="N26"/>
  <c r="R26"/>
  <c r="S26"/>
  <c r="W26"/>
  <c r="X26"/>
  <c r="AB26"/>
  <c r="AC26"/>
  <c r="AE26"/>
  <c r="H24" i="5"/>
  <c r="I24"/>
  <c r="L24"/>
  <c r="M24"/>
  <c r="N24"/>
  <c r="R24"/>
  <c r="S24"/>
  <c r="W24"/>
  <c r="X24"/>
  <c r="AB24"/>
  <c r="AC24"/>
  <c r="H15"/>
  <c r="I15"/>
  <c r="L15"/>
  <c r="M15"/>
  <c r="N15"/>
  <c r="R15"/>
  <c r="S15"/>
  <c r="W15"/>
  <c r="X15"/>
  <c r="AB15"/>
  <c r="AC15"/>
  <c r="H22"/>
  <c r="I22"/>
  <c r="L22"/>
  <c r="M22"/>
  <c r="N22"/>
  <c r="R22"/>
  <c r="S22"/>
  <c r="W22"/>
  <c r="X22"/>
  <c r="AB22"/>
  <c r="AC22"/>
  <c r="H13"/>
  <c r="I13"/>
  <c r="L13"/>
  <c r="M13"/>
  <c r="N13"/>
  <c r="R13"/>
  <c r="S13"/>
  <c r="W13"/>
  <c r="X13"/>
  <c r="AB13"/>
  <c r="AC13"/>
  <c r="I16"/>
  <c r="L16"/>
  <c r="M16"/>
  <c r="N16"/>
  <c r="R16"/>
  <c r="S16"/>
  <c r="W16"/>
  <c r="X16"/>
  <c r="AB16"/>
  <c r="AC16"/>
  <c r="H28"/>
  <c r="I28"/>
  <c r="L28"/>
  <c r="M28"/>
  <c r="N28"/>
  <c r="R28"/>
  <c r="S28"/>
  <c r="W28"/>
  <c r="X28"/>
  <c r="AB28"/>
  <c r="AC28"/>
  <c r="H35"/>
  <c r="I35"/>
  <c r="L35"/>
  <c r="M35"/>
  <c r="N35"/>
  <c r="R35"/>
  <c r="S35"/>
  <c r="W35"/>
  <c r="X35"/>
  <c r="AB35"/>
  <c r="AC35"/>
  <c r="AE35"/>
  <c r="H26"/>
  <c r="I26"/>
  <c r="L26"/>
  <c r="M26"/>
  <c r="N26"/>
  <c r="R26"/>
  <c r="S26"/>
  <c r="W26"/>
  <c r="X26"/>
  <c r="AB26"/>
  <c r="AC26"/>
  <c r="H12"/>
  <c r="I12"/>
  <c r="L12"/>
  <c r="M12"/>
  <c r="N12"/>
  <c r="R12"/>
  <c r="S12"/>
  <c r="W12"/>
  <c r="X12"/>
  <c r="AB12"/>
  <c r="AC12"/>
  <c r="H25"/>
  <c r="I25"/>
  <c r="L25"/>
  <c r="M25"/>
  <c r="N25"/>
  <c r="R25"/>
  <c r="S25"/>
  <c r="W25"/>
  <c r="X25"/>
  <c r="AB25"/>
  <c r="AC25"/>
  <c r="AE25" s="1"/>
  <c r="H17"/>
  <c r="I17"/>
  <c r="L17"/>
  <c r="M17"/>
  <c r="N17"/>
  <c r="R17"/>
  <c r="S17"/>
  <c r="W17"/>
  <c r="X17"/>
  <c r="AB17"/>
  <c r="AC17"/>
  <c r="AE17" s="1"/>
  <c r="H19"/>
  <c r="I19"/>
  <c r="L19"/>
  <c r="M19"/>
  <c r="N19"/>
  <c r="R19"/>
  <c r="S19"/>
  <c r="W19"/>
  <c r="X19"/>
  <c r="AB19"/>
  <c r="AC19"/>
  <c r="H36"/>
  <c r="I36"/>
  <c r="L36"/>
  <c r="M36"/>
  <c r="N36"/>
  <c r="R36"/>
  <c r="S36"/>
  <c r="W36"/>
  <c r="X36"/>
  <c r="AB36"/>
  <c r="AC36"/>
  <c r="H29"/>
  <c r="I29"/>
  <c r="L29"/>
  <c r="M29"/>
  <c r="N29"/>
  <c r="R29"/>
  <c r="S29"/>
  <c r="W29"/>
  <c r="X29"/>
  <c r="AB29"/>
  <c r="AC29"/>
  <c r="H27"/>
  <c r="I27"/>
  <c r="L27"/>
  <c r="M27"/>
  <c r="N27"/>
  <c r="R27"/>
  <c r="S27"/>
  <c r="W27"/>
  <c r="X27"/>
  <c r="AB27"/>
  <c r="AC27"/>
  <c r="H32"/>
  <c r="I32"/>
  <c r="L32"/>
  <c r="M32"/>
  <c r="N32"/>
  <c r="R32"/>
  <c r="S32"/>
  <c r="W32"/>
  <c r="X32"/>
  <c r="AB32"/>
  <c r="AC32"/>
  <c r="H14"/>
  <c r="I14"/>
  <c r="L14"/>
  <c r="M14"/>
  <c r="N14"/>
  <c r="R14"/>
  <c r="S14"/>
  <c r="W14"/>
  <c r="X14"/>
  <c r="AB14"/>
  <c r="AC14"/>
  <c r="H30"/>
  <c r="I30"/>
  <c r="L30"/>
  <c r="M30"/>
  <c r="N30"/>
  <c r="R30"/>
  <c r="S30"/>
  <c r="W30"/>
  <c r="X30"/>
  <c r="AB30"/>
  <c r="AC30"/>
  <c r="H15" i="4"/>
  <c r="I15"/>
  <c r="L15"/>
  <c r="M15"/>
  <c r="N15"/>
  <c r="R15"/>
  <c r="S15"/>
  <c r="W15"/>
  <c r="X15"/>
  <c r="AB15"/>
  <c r="AC15"/>
  <c r="AE15"/>
  <c r="H12"/>
  <c r="I12"/>
  <c r="L12"/>
  <c r="M12"/>
  <c r="N12"/>
  <c r="R12"/>
  <c r="S12"/>
  <c r="W12"/>
  <c r="X12"/>
  <c r="AB12"/>
  <c r="AC12"/>
  <c r="AE12"/>
  <c r="H11"/>
  <c r="I11"/>
  <c r="L11"/>
  <c r="M11"/>
  <c r="N11"/>
  <c r="R11"/>
  <c r="S11"/>
  <c r="W11"/>
  <c r="X11"/>
  <c r="AB11"/>
  <c r="AC11"/>
  <c r="AE11"/>
  <c r="H13"/>
  <c r="I13"/>
  <c r="L13"/>
  <c r="M13"/>
  <c r="N13"/>
  <c r="R13"/>
  <c r="S13"/>
  <c r="W13"/>
  <c r="X13"/>
  <c r="AB13"/>
  <c r="AC13"/>
  <c r="AE13"/>
  <c r="H14"/>
  <c r="I14"/>
  <c r="L14"/>
  <c r="M14"/>
  <c r="N14"/>
  <c r="R14"/>
  <c r="S14"/>
  <c r="W14"/>
  <c r="X14"/>
  <c r="AB14"/>
  <c r="AC14"/>
  <c r="AE14"/>
  <c r="H16"/>
  <c r="I16"/>
  <c r="L16"/>
  <c r="M16"/>
  <c r="N16"/>
  <c r="R16"/>
  <c r="S16"/>
  <c r="W16"/>
  <c r="X16"/>
  <c r="AB16"/>
  <c r="AC16"/>
  <c r="AE16"/>
  <c r="H22"/>
  <c r="I22"/>
  <c r="L22"/>
  <c r="M22"/>
  <c r="N22"/>
  <c r="R22"/>
  <c r="S22"/>
  <c r="W22"/>
  <c r="X22"/>
  <c r="AB22"/>
  <c r="AC22"/>
  <c r="AE22"/>
  <c r="H20"/>
  <c r="I20"/>
  <c r="L20"/>
  <c r="M20"/>
  <c r="N20"/>
  <c r="R20"/>
  <c r="S20"/>
  <c r="W20"/>
  <c r="X20"/>
  <c r="AB20"/>
  <c r="AC20"/>
  <c r="AE20"/>
  <c r="H21"/>
  <c r="I21"/>
  <c r="L21"/>
  <c r="M21"/>
  <c r="N21"/>
  <c r="R21"/>
  <c r="S21"/>
  <c r="W21"/>
  <c r="X21"/>
  <c r="AB21"/>
  <c r="AC21"/>
  <c r="AE21"/>
  <c r="H17"/>
  <c r="I17"/>
  <c r="L17"/>
  <c r="M17"/>
  <c r="N17"/>
  <c r="R17"/>
  <c r="S17"/>
  <c r="W17"/>
  <c r="X17"/>
  <c r="AB17"/>
  <c r="AC17"/>
  <c r="AE17"/>
  <c r="H26"/>
  <c r="I26"/>
  <c r="L26"/>
  <c r="M26"/>
  <c r="N26"/>
  <c r="R26"/>
  <c r="S26"/>
  <c r="W26"/>
  <c r="X26"/>
  <c r="AB26"/>
  <c r="AC26"/>
  <c r="AE26"/>
  <c r="H23"/>
  <c r="I23"/>
  <c r="L23"/>
  <c r="M23"/>
  <c r="N23"/>
  <c r="R23"/>
  <c r="S23"/>
  <c r="W23"/>
  <c r="X23"/>
  <c r="AB23"/>
  <c r="AC23"/>
  <c r="AE23"/>
  <c r="H19"/>
  <c r="I19"/>
  <c r="L19"/>
  <c r="M19"/>
  <c r="N19"/>
  <c r="R19"/>
  <c r="S19"/>
  <c r="W19"/>
  <c r="X19"/>
  <c r="AB19"/>
  <c r="AC19"/>
  <c r="AE19"/>
  <c r="H18"/>
  <c r="I18"/>
  <c r="L18"/>
  <c r="M18"/>
  <c r="N18"/>
  <c r="R18"/>
  <c r="S18"/>
  <c r="W18"/>
  <c r="X18"/>
  <c r="AB18"/>
  <c r="AC18"/>
  <c r="AE18"/>
  <c r="H24"/>
  <c r="I24"/>
  <c r="L24"/>
  <c r="M24"/>
  <c r="N24"/>
  <c r="R24"/>
  <c r="S24"/>
  <c r="W24"/>
  <c r="X24"/>
  <c r="AB24"/>
  <c r="AC24"/>
  <c r="AE24"/>
  <c r="H12" i="12"/>
  <c r="I12"/>
  <c r="M12"/>
  <c r="N12"/>
  <c r="R12"/>
  <c r="S12"/>
  <c r="W12"/>
  <c r="X12"/>
  <c r="AA12"/>
  <c r="AB12"/>
  <c r="AC12"/>
  <c r="AE12"/>
  <c r="H13"/>
  <c r="I13"/>
  <c r="M13"/>
  <c r="N13"/>
  <c r="R13"/>
  <c r="S13"/>
  <c r="W13"/>
  <c r="X13"/>
  <c r="AA13"/>
  <c r="AB13"/>
  <c r="AC13"/>
  <c r="AE13"/>
  <c r="H14"/>
  <c r="I14"/>
  <c r="M14"/>
  <c r="N14"/>
  <c r="R14"/>
  <c r="S14"/>
  <c r="W14"/>
  <c r="X14"/>
  <c r="AA14"/>
  <c r="AB14"/>
  <c r="AC14"/>
  <c r="AE14"/>
  <c r="H15"/>
  <c r="I15"/>
  <c r="M15"/>
  <c r="N15"/>
  <c r="R15"/>
  <c r="S15"/>
  <c r="W15"/>
  <c r="X15"/>
  <c r="AA15"/>
  <c r="AB15"/>
  <c r="AC15"/>
  <c r="AE15"/>
  <c r="H16"/>
  <c r="I16"/>
  <c r="M16"/>
  <c r="N16"/>
  <c r="R16"/>
  <c r="S16"/>
  <c r="W16"/>
  <c r="X16"/>
  <c r="AA16"/>
  <c r="AB16"/>
  <c r="AC16"/>
  <c r="AE16"/>
  <c r="H17"/>
  <c r="I17"/>
  <c r="M17"/>
  <c r="N17"/>
  <c r="R17"/>
  <c r="S17"/>
  <c r="W17"/>
  <c r="X17"/>
  <c r="AA17"/>
  <c r="AB17"/>
  <c r="AC17"/>
  <c r="AE17"/>
  <c r="H18"/>
  <c r="I18"/>
  <c r="M18"/>
  <c r="N18"/>
  <c r="R18"/>
  <c r="S18"/>
  <c r="W18"/>
  <c r="X18"/>
  <c r="AA18"/>
  <c r="AB18"/>
  <c r="AC18"/>
  <c r="AE18"/>
  <c r="H19"/>
  <c r="I19"/>
  <c r="M19"/>
  <c r="N19"/>
  <c r="R19"/>
  <c r="S19"/>
  <c r="W19"/>
  <c r="X19"/>
  <c r="AA19"/>
  <c r="AB19"/>
  <c r="AC19"/>
  <c r="AE19"/>
  <c r="H20"/>
  <c r="I20"/>
  <c r="M20"/>
  <c r="N20"/>
  <c r="R20"/>
  <c r="S20"/>
  <c r="W20"/>
  <c r="X20"/>
  <c r="AA20"/>
  <c r="AB20"/>
  <c r="AC20"/>
  <c r="AE20"/>
  <c r="H21"/>
  <c r="I21"/>
  <c r="M21"/>
  <c r="N21"/>
  <c r="R21"/>
  <c r="S21"/>
  <c r="W21"/>
  <c r="X21"/>
  <c r="AA21"/>
  <c r="AB21"/>
  <c r="AC21"/>
  <c r="AE21"/>
  <c r="H22"/>
  <c r="I22"/>
  <c r="M22"/>
  <c r="N22"/>
  <c r="R22"/>
  <c r="S22"/>
  <c r="W22"/>
  <c r="X22"/>
  <c r="AA22"/>
  <c r="AB22"/>
  <c r="AC22"/>
  <c r="AE22"/>
  <c r="H23"/>
  <c r="I23"/>
  <c r="M23"/>
  <c r="N23"/>
  <c r="R23"/>
  <c r="S23"/>
  <c r="W23"/>
  <c r="X23"/>
  <c r="AA23"/>
  <c r="AB23"/>
  <c r="AC23"/>
  <c r="AE23"/>
  <c r="H24"/>
  <c r="I24"/>
  <c r="M24"/>
  <c r="N24"/>
  <c r="R24"/>
  <c r="S24"/>
  <c r="W24"/>
  <c r="X24"/>
  <c r="AA24"/>
  <c r="AB24"/>
  <c r="AC24"/>
  <c r="AE24"/>
  <c r="H25"/>
  <c r="I25"/>
  <c r="M25"/>
  <c r="N25"/>
  <c r="R25"/>
  <c r="S25"/>
  <c r="W25"/>
  <c r="X25"/>
  <c r="AA25"/>
  <c r="AB25"/>
  <c r="AC25"/>
  <c r="AE25"/>
  <c r="H26"/>
  <c r="I26"/>
  <c r="M26"/>
  <c r="N26"/>
  <c r="R26"/>
  <c r="S26"/>
  <c r="W26"/>
  <c r="X26"/>
  <c r="AA26"/>
  <c r="AB26"/>
  <c r="AC26"/>
  <c r="AE26"/>
  <c r="H27"/>
  <c r="I27"/>
  <c r="M27"/>
  <c r="N27"/>
  <c r="R27"/>
  <c r="S27"/>
  <c r="W27"/>
  <c r="X27"/>
  <c r="AA27"/>
  <c r="AB27"/>
  <c r="AC27"/>
  <c r="AE27"/>
  <c r="H28"/>
  <c r="I28"/>
  <c r="M28"/>
  <c r="N28"/>
  <c r="R28"/>
  <c r="S28"/>
  <c r="W28"/>
  <c r="X28"/>
  <c r="AA28"/>
  <c r="AB28"/>
  <c r="AC28"/>
  <c r="AE28"/>
  <c r="H29"/>
  <c r="I29"/>
  <c r="M29"/>
  <c r="N29"/>
  <c r="R29"/>
  <c r="S29"/>
  <c r="W29"/>
  <c r="X29"/>
  <c r="AA29"/>
  <c r="AB29"/>
  <c r="AC29"/>
  <c r="AE29"/>
  <c r="H30"/>
  <c r="I30"/>
  <c r="M30"/>
  <c r="N30"/>
  <c r="R30"/>
  <c r="S30"/>
  <c r="W30"/>
  <c r="X30"/>
  <c r="AA30"/>
  <c r="AB30"/>
  <c r="AC30"/>
  <c r="AE30"/>
  <c r="H25" i="3"/>
  <c r="I25"/>
  <c r="L25"/>
  <c r="M25"/>
  <c r="N25"/>
  <c r="R25"/>
  <c r="S25"/>
  <c r="W25"/>
  <c r="X25"/>
  <c r="AB25"/>
  <c r="AC25"/>
  <c r="AF25"/>
  <c r="AG25"/>
  <c r="AH25"/>
  <c r="AJ25"/>
  <c r="I11"/>
  <c r="L11"/>
  <c r="M11"/>
  <c r="N11"/>
  <c r="R11"/>
  <c r="S11"/>
  <c r="W11"/>
  <c r="X11"/>
  <c r="AB11"/>
  <c r="AC11"/>
  <c r="AF11"/>
  <c r="AG11"/>
  <c r="AH11"/>
  <c r="AJ11"/>
  <c r="H17"/>
  <c r="I17"/>
  <c r="L17"/>
  <c r="M17"/>
  <c r="N17"/>
  <c r="R17"/>
  <c r="S17"/>
  <c r="W17"/>
  <c r="X17"/>
  <c r="AB17"/>
  <c r="AC17"/>
  <c r="AF17"/>
  <c r="AG17"/>
  <c r="AH17"/>
  <c r="AJ17"/>
  <c r="H14"/>
  <c r="I14"/>
  <c r="L14"/>
  <c r="M14"/>
  <c r="N14"/>
  <c r="R14"/>
  <c r="S14"/>
  <c r="W14"/>
  <c r="X14"/>
  <c r="AB14"/>
  <c r="AC14"/>
  <c r="AF14"/>
  <c r="AG14"/>
  <c r="AH14"/>
  <c r="AJ14"/>
  <c r="H29"/>
  <c r="I29"/>
  <c r="L29"/>
  <c r="M29"/>
  <c r="N29"/>
  <c r="R29"/>
  <c r="S29"/>
  <c r="W29"/>
  <c r="X29"/>
  <c r="AB29"/>
  <c r="AC29"/>
  <c r="AF29"/>
  <c r="AG29"/>
  <c r="AH29"/>
  <c r="AJ29"/>
  <c r="H26"/>
  <c r="I26"/>
  <c r="L26"/>
  <c r="M26"/>
  <c r="N26"/>
  <c r="R26"/>
  <c r="S26"/>
  <c r="W26"/>
  <c r="X26"/>
  <c r="AB26"/>
  <c r="AC26"/>
  <c r="AF26"/>
  <c r="AG26"/>
  <c r="AH26"/>
  <c r="AJ26"/>
  <c r="H24"/>
  <c r="I24"/>
  <c r="L24"/>
  <c r="M24"/>
  <c r="N24"/>
  <c r="R24"/>
  <c r="S24"/>
  <c r="W24"/>
  <c r="X24"/>
  <c r="AB24"/>
  <c r="AC24"/>
  <c r="AF24"/>
  <c r="AG24"/>
  <c r="AH24"/>
  <c r="AJ24"/>
  <c r="H19"/>
  <c r="I19"/>
  <c r="L19"/>
  <c r="M19"/>
  <c r="N19"/>
  <c r="R19"/>
  <c r="S19"/>
  <c r="W19"/>
  <c r="X19"/>
  <c r="AB19"/>
  <c r="AC19"/>
  <c r="AF19"/>
  <c r="AG19"/>
  <c r="AH19"/>
  <c r="AJ19"/>
  <c r="H28"/>
  <c r="I28"/>
  <c r="L28"/>
  <c r="M28"/>
  <c r="N28"/>
  <c r="R28"/>
  <c r="S28"/>
  <c r="W28"/>
  <c r="X28"/>
  <c r="AB28"/>
  <c r="AC28"/>
  <c r="AF28"/>
  <c r="AG28"/>
  <c r="AH28"/>
  <c r="AJ28"/>
  <c r="H21"/>
  <c r="I21"/>
  <c r="L21"/>
  <c r="M21"/>
  <c r="N21"/>
  <c r="R21"/>
  <c r="S21"/>
  <c r="W21"/>
  <c r="X21"/>
  <c r="AB21"/>
  <c r="AC21"/>
  <c r="AF21"/>
  <c r="AG21"/>
  <c r="AH21"/>
  <c r="AJ21"/>
  <c r="H23"/>
  <c r="I23"/>
  <c r="L23"/>
  <c r="M23"/>
  <c r="N23"/>
  <c r="R23"/>
  <c r="S23"/>
  <c r="W23"/>
  <c r="X23"/>
  <c r="AB23"/>
  <c r="AC23"/>
  <c r="AF23"/>
  <c r="AG23"/>
  <c r="AH23"/>
  <c r="AJ23"/>
  <c r="H30"/>
  <c r="I30"/>
  <c r="L30"/>
  <c r="M30"/>
  <c r="N30"/>
  <c r="R30"/>
  <c r="S30"/>
  <c r="W30"/>
  <c r="X30"/>
  <c r="AB30"/>
  <c r="AC30"/>
  <c r="AF30"/>
  <c r="AG30"/>
  <c r="AH30"/>
  <c r="AJ30"/>
  <c r="H31"/>
  <c r="I31"/>
  <c r="L31"/>
  <c r="M31"/>
  <c r="N31"/>
  <c r="R31"/>
  <c r="S31"/>
  <c r="W31"/>
  <c r="X31"/>
  <c r="AB31"/>
  <c r="AC31"/>
  <c r="AF31"/>
  <c r="AG31"/>
  <c r="AH31"/>
  <c r="AJ31"/>
  <c r="H20"/>
  <c r="I20"/>
  <c r="L20"/>
  <c r="M20"/>
  <c r="N20"/>
  <c r="R20"/>
  <c r="S20"/>
  <c r="W20"/>
  <c r="X20"/>
  <c r="AB20"/>
  <c r="AC20"/>
  <c r="AF20"/>
  <c r="AG20"/>
  <c r="AH20"/>
  <c r="AJ20"/>
  <c r="H18"/>
  <c r="I18"/>
  <c r="L18"/>
  <c r="M18"/>
  <c r="N18"/>
  <c r="R18"/>
  <c r="S18"/>
  <c r="W18"/>
  <c r="X18"/>
  <c r="AB18"/>
  <c r="AC18"/>
  <c r="AF18"/>
  <c r="AG18"/>
  <c r="AH18"/>
  <c r="AJ18"/>
  <c r="H15"/>
  <c r="I15"/>
  <c r="L15"/>
  <c r="M15"/>
  <c r="N15"/>
  <c r="R15"/>
  <c r="S15"/>
  <c r="W15"/>
  <c r="X15"/>
  <c r="AB15"/>
  <c r="AC15"/>
  <c r="AF15"/>
  <c r="AG15"/>
  <c r="AH15"/>
  <c r="AJ15"/>
  <c r="H12"/>
  <c r="I12"/>
  <c r="L12"/>
  <c r="M12"/>
  <c r="N12"/>
  <c r="R12"/>
  <c r="S12"/>
  <c r="W12"/>
  <c r="X12"/>
  <c r="AB12"/>
  <c r="AC12"/>
  <c r="AF12"/>
  <c r="AG12"/>
  <c r="AH12"/>
  <c r="AJ12"/>
  <c r="H27"/>
  <c r="I27"/>
  <c r="L27"/>
  <c r="M27"/>
  <c r="N27"/>
  <c r="R27"/>
  <c r="S27"/>
  <c r="W27"/>
  <c r="X27"/>
  <c r="AB27"/>
  <c r="AC27"/>
  <c r="AF27"/>
  <c r="AG27"/>
  <c r="AH27"/>
  <c r="AJ27"/>
  <c r="H11" i="11"/>
  <c r="I11"/>
  <c r="M11"/>
  <c r="N11"/>
  <c r="R11"/>
  <c r="S11"/>
  <c r="W11"/>
  <c r="X11"/>
  <c r="AA11"/>
  <c r="AB11"/>
  <c r="AC11"/>
  <c r="AE11"/>
  <c r="H12"/>
  <c r="I12"/>
  <c r="M12"/>
  <c r="N12"/>
  <c r="R12"/>
  <c r="S12"/>
  <c r="W12"/>
  <c r="X12"/>
  <c r="AA12"/>
  <c r="AB12"/>
  <c r="AC12"/>
  <c r="AE12"/>
  <c r="H13"/>
  <c r="I13"/>
  <c r="M13"/>
  <c r="N13"/>
  <c r="R13"/>
  <c r="S13"/>
  <c r="AA13"/>
  <c r="AB13"/>
  <c r="AC13"/>
  <c r="AE13"/>
  <c r="H14"/>
  <c r="I14"/>
  <c r="M14"/>
  <c r="N14"/>
  <c r="R14"/>
  <c r="S14"/>
  <c r="W14"/>
  <c r="X14"/>
  <c r="AA14"/>
  <c r="AB14"/>
  <c r="AC14"/>
  <c r="AE14"/>
  <c r="H20" i="2"/>
  <c r="I20"/>
  <c r="L20"/>
  <c r="M20"/>
  <c r="N20"/>
  <c r="R20"/>
  <c r="S20"/>
  <c r="W20"/>
  <c r="X20"/>
  <c r="AB20"/>
  <c r="AC20"/>
  <c r="AF20"/>
  <c r="AG20"/>
  <c r="AH20"/>
  <c r="AJ20"/>
  <c r="H29"/>
  <c r="I29"/>
  <c r="L29"/>
  <c r="M29"/>
  <c r="N29"/>
  <c r="R29"/>
  <c r="S29"/>
  <c r="W29"/>
  <c r="X29"/>
  <c r="AB29"/>
  <c r="AC29"/>
  <c r="AF29"/>
  <c r="AG29"/>
  <c r="AH29"/>
  <c r="AJ29"/>
  <c r="H21"/>
  <c r="I21"/>
  <c r="L21"/>
  <c r="M21"/>
  <c r="N21"/>
  <c r="R21"/>
  <c r="S21"/>
  <c r="W21"/>
  <c r="X21"/>
  <c r="AB21"/>
  <c r="AC21"/>
  <c r="AF21"/>
  <c r="AG21"/>
  <c r="AH21"/>
  <c r="AJ21"/>
  <c r="H17"/>
  <c r="I17"/>
  <c r="L17"/>
  <c r="M17"/>
  <c r="N17"/>
  <c r="R17"/>
  <c r="S17"/>
  <c r="W17"/>
  <c r="X17"/>
  <c r="AB17"/>
  <c r="AC17"/>
  <c r="AF17"/>
  <c r="AG17"/>
  <c r="AH17"/>
  <c r="AJ17"/>
  <c r="H25"/>
  <c r="I25"/>
  <c r="L25"/>
  <c r="M25"/>
  <c r="N25"/>
  <c r="S25"/>
  <c r="W25"/>
  <c r="X25"/>
  <c r="AB25"/>
  <c r="AC25"/>
  <c r="AF25"/>
  <c r="AG25"/>
  <c r="AH25"/>
  <c r="AJ25"/>
  <c r="H16"/>
  <c r="I16"/>
  <c r="L16"/>
  <c r="M16"/>
  <c r="N16"/>
  <c r="R16"/>
  <c r="S16"/>
  <c r="X16"/>
  <c r="AB16"/>
  <c r="AC16"/>
  <c r="AF16"/>
  <c r="AG16"/>
  <c r="AH16"/>
  <c r="AJ16"/>
  <c r="H23"/>
  <c r="I23"/>
  <c r="L23"/>
  <c r="M23"/>
  <c r="N23"/>
  <c r="R23"/>
  <c r="S23"/>
  <c r="W23"/>
  <c r="X23"/>
  <c r="AB23"/>
  <c r="AC23"/>
  <c r="AF23"/>
  <c r="AG23"/>
  <c r="AH23"/>
  <c r="AJ23"/>
  <c r="H19"/>
  <c r="I19"/>
  <c r="L19"/>
  <c r="M19"/>
  <c r="N19"/>
  <c r="R19"/>
  <c r="S19"/>
  <c r="W19"/>
  <c r="X19"/>
  <c r="AB19"/>
  <c r="AC19"/>
  <c r="AF19"/>
  <c r="AG19"/>
  <c r="AH19"/>
  <c r="AJ19"/>
  <c r="H11"/>
  <c r="I11"/>
  <c r="L11"/>
  <c r="M11"/>
  <c r="N11"/>
  <c r="R11"/>
  <c r="S11"/>
  <c r="W11"/>
  <c r="X11"/>
  <c r="AB11"/>
  <c r="AC11"/>
  <c r="AF11"/>
  <c r="AG11"/>
  <c r="AH11"/>
  <c r="AJ11"/>
  <c r="H13"/>
  <c r="I13"/>
  <c r="L13"/>
  <c r="M13"/>
  <c r="N13"/>
  <c r="R13"/>
  <c r="S13"/>
  <c r="W13"/>
  <c r="X13"/>
  <c r="AB13"/>
  <c r="AC13"/>
  <c r="AF13"/>
  <c r="AG13"/>
  <c r="AH13"/>
  <c r="AJ13"/>
  <c r="H32"/>
  <c r="I32"/>
  <c r="L32"/>
  <c r="M32"/>
  <c r="N32"/>
  <c r="R32"/>
  <c r="S32"/>
  <c r="W32"/>
  <c r="X32"/>
  <c r="AB32"/>
  <c r="AC32"/>
  <c r="AF32"/>
  <c r="AG32"/>
  <c r="AH32"/>
  <c r="AJ32"/>
  <c r="H30"/>
  <c r="I30"/>
  <c r="L30"/>
  <c r="M30"/>
  <c r="N30"/>
  <c r="R30"/>
  <c r="S30"/>
  <c r="W30"/>
  <c r="X30"/>
  <c r="AB30"/>
  <c r="AC30"/>
  <c r="AF30"/>
  <c r="AG30"/>
  <c r="AH30"/>
  <c r="AJ30"/>
  <c r="H12"/>
  <c r="I12"/>
  <c r="L12"/>
  <c r="M12"/>
  <c r="N12"/>
  <c r="R12"/>
  <c r="S12"/>
  <c r="W12"/>
  <c r="X12"/>
  <c r="AB12"/>
  <c r="AC12"/>
  <c r="AF12"/>
  <c r="AG12"/>
  <c r="AH12"/>
  <c r="AJ12"/>
  <c r="H33"/>
  <c r="I33"/>
  <c r="L33"/>
  <c r="M33"/>
  <c r="N33"/>
  <c r="R33"/>
  <c r="S33"/>
  <c r="W33"/>
  <c r="X33"/>
  <c r="AB33"/>
  <c r="AC33"/>
  <c r="AF33"/>
  <c r="AG33"/>
  <c r="AH33"/>
  <c r="AJ33"/>
  <c r="H14"/>
  <c r="I14"/>
  <c r="L14"/>
  <c r="M14"/>
  <c r="N14"/>
  <c r="R14"/>
  <c r="S14"/>
  <c r="W14"/>
  <c r="X14"/>
  <c r="AB14"/>
  <c r="AC14"/>
  <c r="AF14"/>
  <c r="AG14"/>
  <c r="AH14"/>
  <c r="AJ14"/>
  <c r="H28"/>
  <c r="I28"/>
  <c r="L28"/>
  <c r="M28"/>
  <c r="N28"/>
  <c r="R28"/>
  <c r="S28"/>
  <c r="W28"/>
  <c r="X28"/>
  <c r="AB28"/>
  <c r="AC28"/>
  <c r="AG28"/>
  <c r="AH28"/>
  <c r="AJ28"/>
  <c r="H27"/>
  <c r="I27"/>
  <c r="L27"/>
  <c r="M27"/>
  <c r="N27"/>
  <c r="R27"/>
  <c r="S27"/>
  <c r="W27"/>
  <c r="X27"/>
  <c r="AB27"/>
  <c r="AC27"/>
  <c r="AF27"/>
  <c r="AG27"/>
  <c r="AH27"/>
  <c r="AJ27"/>
  <c r="H18"/>
  <c r="I18"/>
  <c r="L18"/>
  <c r="M18"/>
  <c r="N18"/>
  <c r="R18"/>
  <c r="S18"/>
  <c r="W18"/>
  <c r="X18"/>
  <c r="AB18"/>
  <c r="AC18"/>
  <c r="AF18"/>
  <c r="AG18"/>
  <c r="AH18"/>
  <c r="AJ18"/>
  <c r="H31"/>
  <c r="I31"/>
  <c r="L31"/>
  <c r="M31"/>
  <c r="N31"/>
  <c r="R31"/>
  <c r="S31"/>
  <c r="W31"/>
  <c r="X31"/>
  <c r="AB31"/>
  <c r="AC31"/>
  <c r="AF31"/>
  <c r="AG31"/>
  <c r="AH31"/>
  <c r="AJ31"/>
  <c r="H26"/>
  <c r="I26"/>
  <c r="L26"/>
  <c r="M26"/>
  <c r="N26"/>
  <c r="R26"/>
  <c r="S26"/>
  <c r="W26"/>
  <c r="X26"/>
  <c r="AB26"/>
  <c r="AC26"/>
  <c r="AF26"/>
  <c r="AG26"/>
  <c r="AH26"/>
  <c r="AJ26"/>
  <c r="H24"/>
  <c r="I24"/>
  <c r="L24"/>
  <c r="M24"/>
  <c r="N24"/>
  <c r="R24"/>
  <c r="S24"/>
  <c r="W24"/>
  <c r="X24"/>
  <c r="AB24"/>
  <c r="AC24"/>
  <c r="AF24"/>
  <c r="AG24"/>
  <c r="AH24"/>
  <c r="AJ24"/>
  <c r="H15"/>
  <c r="I15"/>
  <c r="L15"/>
  <c r="M15"/>
  <c r="N15"/>
  <c r="R15"/>
  <c r="S15"/>
  <c r="W15"/>
  <c r="X15"/>
  <c r="AB15"/>
  <c r="AC15"/>
  <c r="AF15"/>
  <c r="AG15"/>
  <c r="AH15"/>
  <c r="AJ15"/>
  <c r="H15" i="10"/>
  <c r="I15"/>
  <c r="M15"/>
  <c r="N15"/>
  <c r="R15"/>
  <c r="S15"/>
  <c r="W15"/>
  <c r="X15"/>
  <c r="AA15"/>
  <c r="AB15"/>
  <c r="AC15"/>
  <c r="AE15"/>
  <c r="H13"/>
  <c r="I13"/>
  <c r="M13"/>
  <c r="N13"/>
  <c r="R13"/>
  <c r="S13"/>
  <c r="W13"/>
  <c r="X13"/>
  <c r="AA13"/>
  <c r="AB13"/>
  <c r="AC13"/>
  <c r="AE13"/>
  <c r="H11"/>
  <c r="I11"/>
  <c r="M11"/>
  <c r="N11"/>
  <c r="R11"/>
  <c r="S11"/>
  <c r="W11"/>
  <c r="X11"/>
  <c r="AA11"/>
  <c r="AB11"/>
  <c r="AC11"/>
  <c r="AE11"/>
  <c r="H35" i="1"/>
  <c r="I35"/>
  <c r="L35"/>
  <c r="M35"/>
  <c r="N35"/>
  <c r="R35"/>
  <c r="S35"/>
  <c r="W35"/>
  <c r="X35"/>
  <c r="AB35"/>
  <c r="AC35"/>
  <c r="AF35"/>
  <c r="AG35"/>
  <c r="AH35"/>
  <c r="AJ35"/>
  <c r="H25"/>
  <c r="I25"/>
  <c r="L25"/>
  <c r="M25"/>
  <c r="N25"/>
  <c r="R25"/>
  <c r="S25"/>
  <c r="W25"/>
  <c r="X25"/>
  <c r="AB25"/>
  <c r="AC25"/>
  <c r="AF25"/>
  <c r="AG25"/>
  <c r="AH25"/>
  <c r="AJ25"/>
  <c r="H20"/>
  <c r="I20"/>
  <c r="L20"/>
  <c r="M20"/>
  <c r="N20"/>
  <c r="R20"/>
  <c r="S20"/>
  <c r="W20"/>
  <c r="X20"/>
  <c r="AB20"/>
  <c r="AC20"/>
  <c r="AF20"/>
  <c r="AG20"/>
  <c r="AH20"/>
  <c r="AJ20"/>
  <c r="H30"/>
  <c r="I30"/>
  <c r="L30"/>
  <c r="M30"/>
  <c r="N30"/>
  <c r="R30"/>
  <c r="S30"/>
  <c r="W30"/>
  <c r="X30"/>
  <c r="AB30"/>
  <c r="AC30"/>
  <c r="AF30"/>
  <c r="AG30"/>
  <c r="AH30"/>
  <c r="AJ30"/>
  <c r="H33"/>
  <c r="I33"/>
  <c r="L33"/>
  <c r="M33"/>
  <c r="N33"/>
  <c r="R33"/>
  <c r="S33"/>
  <c r="W33"/>
  <c r="X33"/>
  <c r="AB33"/>
  <c r="AC33"/>
  <c r="AF33"/>
  <c r="AG33"/>
  <c r="AH33"/>
  <c r="AJ33"/>
  <c r="H26"/>
  <c r="I26"/>
  <c r="L26"/>
  <c r="M26"/>
  <c r="N26"/>
  <c r="R26"/>
  <c r="S26"/>
  <c r="W26"/>
  <c r="X26"/>
  <c r="AB26"/>
  <c r="AC26"/>
  <c r="AF26"/>
  <c r="AG26"/>
  <c r="AH26"/>
  <c r="AJ26"/>
  <c r="H16"/>
  <c r="I16"/>
  <c r="L16"/>
  <c r="M16"/>
  <c r="N16"/>
  <c r="R16"/>
  <c r="S16"/>
  <c r="W16"/>
  <c r="X16"/>
  <c r="AB16"/>
  <c r="AC16"/>
  <c r="AG16"/>
  <c r="AH16"/>
  <c r="AJ16" s="1"/>
  <c r="I31"/>
  <c r="L31"/>
  <c r="M31"/>
  <c r="N31"/>
  <c r="R31"/>
  <c r="S31"/>
  <c r="W31"/>
  <c r="X31"/>
  <c r="AB31"/>
  <c r="AC31"/>
  <c r="AF31"/>
  <c r="AG31"/>
  <c r="AH31"/>
  <c r="AJ31"/>
  <c r="H29"/>
  <c r="I29"/>
  <c r="L29"/>
  <c r="M29"/>
  <c r="N29"/>
  <c r="R29"/>
  <c r="S29"/>
  <c r="W29"/>
  <c r="X29"/>
  <c r="AB29"/>
  <c r="AC29"/>
  <c r="AF29"/>
  <c r="AG29"/>
  <c r="AH29"/>
  <c r="AJ29"/>
  <c r="H15"/>
  <c r="I15"/>
  <c r="L15"/>
  <c r="M15"/>
  <c r="N15"/>
  <c r="R15"/>
  <c r="S15"/>
  <c r="W15"/>
  <c r="X15"/>
  <c r="AB15"/>
  <c r="AC15"/>
  <c r="AF15"/>
  <c r="AG15"/>
  <c r="AH15"/>
  <c r="AJ15"/>
  <c r="H13"/>
  <c r="I13"/>
  <c r="L13"/>
  <c r="M13"/>
  <c r="N13"/>
  <c r="R13"/>
  <c r="S13"/>
  <c r="W13"/>
  <c r="X13"/>
  <c r="AB13"/>
  <c r="AC13"/>
  <c r="AF13"/>
  <c r="AG13"/>
  <c r="AH13"/>
  <c r="AJ13"/>
  <c r="H19"/>
  <c r="I19"/>
  <c r="L19"/>
  <c r="M19"/>
  <c r="N19"/>
  <c r="R19"/>
  <c r="S19"/>
  <c r="W19"/>
  <c r="X19"/>
  <c r="AB19"/>
  <c r="AC19"/>
  <c r="AF19"/>
  <c r="AG19"/>
  <c r="AH19"/>
  <c r="AJ19"/>
  <c r="A17" i="2"/>
  <c r="A18"/>
  <c r="A19"/>
  <c r="A20"/>
  <c r="A21"/>
  <c r="A22"/>
  <c r="A23"/>
  <c r="A24"/>
  <c r="A25"/>
  <c r="A26"/>
  <c r="A27"/>
  <c r="A28"/>
  <c r="A29"/>
  <c r="A30"/>
  <c r="A31"/>
  <c r="A32"/>
  <c r="A33"/>
  <c r="H22"/>
  <c r="I22"/>
  <c r="L22"/>
  <c r="M22"/>
  <c r="N22"/>
  <c r="R22"/>
  <c r="S22"/>
  <c r="W22"/>
  <c r="X22"/>
  <c r="AB22"/>
  <c r="AC22"/>
  <c r="AF22"/>
  <c r="AG22"/>
  <c r="AH22"/>
  <c r="AJ22"/>
  <c r="A40"/>
  <c r="A41"/>
  <c r="AE30" i="5" l="1"/>
  <c r="AE14"/>
  <c r="AE32"/>
  <c r="AE27"/>
  <c r="AE29"/>
  <c r="AE36"/>
  <c r="AE19"/>
  <c r="AE12"/>
  <c r="AE26"/>
  <c r="AE28"/>
  <c r="AE16"/>
  <c r="AE13"/>
  <c r="AE22"/>
  <c r="AE15"/>
  <c r="AE24"/>
  <c r="AC14" i="10"/>
  <c r="AE14" s="1"/>
  <c r="H29" i="6" l="1"/>
  <c r="I29"/>
  <c r="L29"/>
  <c r="M29"/>
  <c r="N29"/>
  <c r="R29"/>
  <c r="S29"/>
  <c r="W29"/>
  <c r="X29"/>
  <c r="AB29"/>
  <c r="AC29"/>
  <c r="AE29"/>
  <c r="H31"/>
  <c r="I31"/>
  <c r="L31"/>
  <c r="M31"/>
  <c r="N31"/>
  <c r="R31"/>
  <c r="S31"/>
  <c r="W31"/>
  <c r="X31"/>
  <c r="AB31"/>
  <c r="AC31"/>
  <c r="AE31"/>
  <c r="H20"/>
  <c r="I20"/>
  <c r="L20"/>
  <c r="M20"/>
  <c r="N20"/>
  <c r="R20"/>
  <c r="S20"/>
  <c r="W20"/>
  <c r="X20"/>
  <c r="AB20"/>
  <c r="AC20"/>
  <c r="AE20"/>
  <c r="H28"/>
  <c r="I28"/>
  <c r="L28"/>
  <c r="M28"/>
  <c r="N28"/>
  <c r="R28"/>
  <c r="S28"/>
  <c r="W28"/>
  <c r="X28"/>
  <c r="AB28"/>
  <c r="AC28"/>
  <c r="AE28"/>
  <c r="H11" i="5"/>
  <c r="I11"/>
  <c r="L11"/>
  <c r="M11"/>
  <c r="N11"/>
  <c r="R11"/>
  <c r="S11"/>
  <c r="W11"/>
  <c r="X11"/>
  <c r="AB11"/>
  <c r="AC11"/>
  <c r="H24" i="1"/>
  <c r="I24"/>
  <c r="L24"/>
  <c r="M24"/>
  <c r="N24"/>
  <c r="R24"/>
  <c r="S24"/>
  <c r="W24"/>
  <c r="X24"/>
  <c r="AB24"/>
  <c r="AC24"/>
  <c r="AF24"/>
  <c r="AG24"/>
  <c r="AH24"/>
  <c r="AJ24"/>
  <c r="AB25" i="4"/>
  <c r="AC25" s="1"/>
  <c r="W25"/>
  <c r="X25" s="1"/>
  <c r="R25"/>
  <c r="S25" s="1"/>
  <c r="L25"/>
  <c r="M25" s="1"/>
  <c r="H25"/>
  <c r="I25" s="1"/>
  <c r="N25" s="1"/>
  <c r="AE25" s="1"/>
  <c r="L21" i="6"/>
  <c r="AE11" i="5" l="1"/>
  <c r="AB39" i="4"/>
  <c r="AC39" s="1"/>
  <c r="W39"/>
  <c r="X39" s="1"/>
  <c r="R39"/>
  <c r="S39" s="1"/>
  <c r="L39"/>
  <c r="M39" s="1"/>
  <c r="H39"/>
  <c r="I39" s="1"/>
  <c r="N39" s="1"/>
  <c r="AB38"/>
  <c r="AC38" s="1"/>
  <c r="W38"/>
  <c r="X38" s="1"/>
  <c r="R38"/>
  <c r="S38" s="1"/>
  <c r="L38"/>
  <c r="M38" s="1"/>
  <c r="H38"/>
  <c r="I38" s="1"/>
  <c r="N38" s="1"/>
  <c r="AB37"/>
  <c r="AC37" s="1"/>
  <c r="W37"/>
  <c r="X37" s="1"/>
  <c r="R37"/>
  <c r="S37" s="1"/>
  <c r="L37"/>
  <c r="M37" s="1"/>
  <c r="H37"/>
  <c r="I37" s="1"/>
  <c r="N37" s="1"/>
  <c r="AB36"/>
  <c r="AC36" s="1"/>
  <c r="W36"/>
  <c r="X36" s="1"/>
  <c r="R36"/>
  <c r="S36" s="1"/>
  <c r="L36"/>
  <c r="M36" s="1"/>
  <c r="H36"/>
  <c r="I36" s="1"/>
  <c r="N36" s="1"/>
  <c r="AE37" l="1"/>
  <c r="AE38"/>
  <c r="AE39"/>
  <c r="AB35" l="1"/>
  <c r="AC35" s="1"/>
  <c r="W35"/>
  <c r="X35" s="1"/>
  <c r="R35"/>
  <c r="S35" s="1"/>
  <c r="L35"/>
  <c r="M35" s="1"/>
  <c r="H35"/>
  <c r="I35" s="1"/>
  <c r="N35" s="1"/>
  <c r="AB34" l="1"/>
  <c r="AC34" s="1"/>
  <c r="W34"/>
  <c r="X34" s="1"/>
  <c r="R34"/>
  <c r="S34" s="1"/>
  <c r="L34"/>
  <c r="M34" s="1"/>
  <c r="H34"/>
  <c r="I34" s="1"/>
  <c r="N34" s="1"/>
  <c r="AB33"/>
  <c r="AC33" s="1"/>
  <c r="W33"/>
  <c r="X33" s="1"/>
  <c r="R33"/>
  <c r="S33" s="1"/>
  <c r="L33"/>
  <c r="M33" s="1"/>
  <c r="H33"/>
  <c r="I33" s="1"/>
  <c r="N33" s="1"/>
  <c r="AB29"/>
  <c r="AC29" s="1"/>
  <c r="W29"/>
  <c r="X29" s="1"/>
  <c r="R29"/>
  <c r="S29" s="1"/>
  <c r="L29"/>
  <c r="M29" s="1"/>
  <c r="H29"/>
  <c r="I29" s="1"/>
  <c r="N29" s="1"/>
  <c r="AA11" i="12"/>
  <c r="AB11" s="1"/>
  <c r="W11"/>
  <c r="X11" s="1"/>
  <c r="AC11" s="1"/>
  <c r="R11"/>
  <c r="S11" s="1"/>
  <c r="M11"/>
  <c r="N11" s="1"/>
  <c r="H11"/>
  <c r="I11" s="1"/>
  <c r="AA15" i="11"/>
  <c r="AB15" s="1"/>
  <c r="W15"/>
  <c r="X15" s="1"/>
  <c r="AC15" s="1"/>
  <c r="R15"/>
  <c r="S15" s="1"/>
  <c r="M15"/>
  <c r="N15" s="1"/>
  <c r="H15"/>
  <c r="I15" s="1"/>
  <c r="AA12" i="10"/>
  <c r="AB12" s="1"/>
  <c r="W12"/>
  <c r="X12" s="1"/>
  <c r="AC12" s="1"/>
  <c r="R12"/>
  <c r="S12" s="1"/>
  <c r="M12"/>
  <c r="N12" s="1"/>
  <c r="H12"/>
  <c r="I12" s="1"/>
  <c r="AF13" i="3"/>
  <c r="AG13" s="1"/>
  <c r="AB13"/>
  <c r="AC13" s="1"/>
  <c r="W13"/>
  <c r="X13" s="1"/>
  <c r="R13"/>
  <c r="S13" s="1"/>
  <c r="L13"/>
  <c r="M13" s="1"/>
  <c r="H13"/>
  <c r="I13" l="1"/>
  <c r="N13" s="1"/>
  <c r="AH13"/>
  <c r="AE11" i="12"/>
  <c r="AE15" i="11"/>
  <c r="AE12" i="10"/>
  <c r="AJ13" i="3" l="1"/>
  <c r="AB38" i="5"/>
  <c r="AC38" s="1"/>
  <c r="W38"/>
  <c r="X38" s="1"/>
  <c r="R38"/>
  <c r="S38" s="1"/>
  <c r="L38"/>
  <c r="M38" s="1"/>
  <c r="H38"/>
  <c r="I38" s="1"/>
  <c r="N38" s="1"/>
  <c r="AB37"/>
  <c r="AC37" s="1"/>
  <c r="W37"/>
  <c r="X37" s="1"/>
  <c r="R37"/>
  <c r="S37" s="1"/>
  <c r="L37"/>
  <c r="M37" s="1"/>
  <c r="H37"/>
  <c r="I37" s="1"/>
  <c r="N37" s="1"/>
  <c r="AB21" i="6" l="1"/>
  <c r="AC21" s="1"/>
  <c r="W21"/>
  <c r="X21" s="1"/>
  <c r="R21"/>
  <c r="S21" s="1"/>
  <c r="M21"/>
  <c r="H21"/>
  <c r="I21" s="1"/>
  <c r="N21" s="1"/>
  <c r="AB18" i="5"/>
  <c r="AC18" s="1"/>
  <c r="W18"/>
  <c r="X18" s="1"/>
  <c r="R18"/>
  <c r="S18" s="1"/>
  <c r="L18"/>
  <c r="M18" s="1"/>
  <c r="H18"/>
  <c r="I18" s="1"/>
  <c r="N18" s="1"/>
  <c r="AE18" s="1"/>
  <c r="W23"/>
  <c r="X23" s="1"/>
  <c r="R23"/>
  <c r="S23" s="1"/>
  <c r="L23"/>
  <c r="M23" s="1"/>
  <c r="H23"/>
  <c r="I23" s="1"/>
  <c r="N23" s="1"/>
  <c r="AE23" s="1"/>
  <c r="AB31" i="4"/>
  <c r="AC31" s="1"/>
  <c r="W31"/>
  <c r="X31" s="1"/>
  <c r="R31"/>
  <c r="S31" s="1"/>
  <c r="L31"/>
  <c r="M31" s="1"/>
  <c r="H31"/>
  <c r="I31" s="1"/>
  <c r="N31" s="1"/>
  <c r="AB32"/>
  <c r="AC32" s="1"/>
  <c r="W32"/>
  <c r="X32" s="1"/>
  <c r="R32"/>
  <c r="S32" s="1"/>
  <c r="L32"/>
  <c r="M32" s="1"/>
  <c r="H32"/>
  <c r="I32" s="1"/>
  <c r="N32" s="1"/>
  <c r="AB30"/>
  <c r="AC30" s="1"/>
  <c r="W30"/>
  <c r="X30" s="1"/>
  <c r="R30"/>
  <c r="S30" s="1"/>
  <c r="L30"/>
  <c r="M30" s="1"/>
  <c r="H30"/>
  <c r="I30" s="1"/>
  <c r="N30" s="1"/>
  <c r="AE21" i="6" l="1"/>
</calcChain>
</file>

<file path=xl/sharedStrings.xml><?xml version="1.0" encoding="utf-8"?>
<sst xmlns="http://schemas.openxmlformats.org/spreadsheetml/2006/main" count="645" uniqueCount="208">
  <si>
    <t>GINNASTICA ARTISTICA FEMMINILE</t>
  </si>
  <si>
    <t>CLASSIFICA CATEGORIA MINIPRIMA 3 ALLIEVE Livello A</t>
  </si>
  <si>
    <t>GINNASTA</t>
  </si>
  <si>
    <t>SOCIETA'</t>
  </si>
  <si>
    <t>1 salto</t>
  </si>
  <si>
    <t>Media 1 salto</t>
  </si>
  <si>
    <t>TRAVE</t>
  </si>
  <si>
    <t>SUOLO</t>
  </si>
  <si>
    <t>Penalità</t>
  </si>
  <si>
    <t>CAMPIONATO PROVINCIALE  UISP</t>
  </si>
  <si>
    <t>2 salto</t>
  </si>
  <si>
    <t>Media 2 salto</t>
  </si>
  <si>
    <t>CLASSIFICA CATEGORIA MINIPRIMA 3 ALLIEVE Livello B</t>
  </si>
  <si>
    <t>PARALLELE</t>
  </si>
  <si>
    <t xml:space="preserve">CLASSIFICA CATEGORIA MINIPRIMA    4  ALLIEVE    </t>
  </si>
  <si>
    <t xml:space="preserve">CLASSIFICA CATEGORIA MINIPRIMA    4  JUNIOR    </t>
  </si>
  <si>
    <t xml:space="preserve">CLASSIFICA CATEGORIA MINIPRIMA    4  SENIOR </t>
  </si>
  <si>
    <t>CL</t>
  </si>
  <si>
    <t>DATA</t>
  </si>
  <si>
    <t>PARAL</t>
  </si>
  <si>
    <t>PUNTI</t>
  </si>
  <si>
    <t>VOLTEGGIO</t>
  </si>
  <si>
    <t>TOTALE</t>
  </si>
  <si>
    <t>Valore partenza</t>
  </si>
  <si>
    <t>Totale 1 salto</t>
  </si>
  <si>
    <t>Totale 2 salto</t>
  </si>
  <si>
    <r>
      <t xml:space="preserve">MIgliore </t>
    </r>
    <r>
      <rPr>
        <sz val="11"/>
        <rFont val="Arial"/>
        <family val="2"/>
      </rPr>
      <t>VOLT</t>
    </r>
  </si>
  <si>
    <t>penalità</t>
  </si>
  <si>
    <t>Media Penalità</t>
  </si>
  <si>
    <t>TRAMPOLINO</t>
  </si>
  <si>
    <t>Media TRAMP</t>
  </si>
  <si>
    <t>CLASSIFICA CATEGORIA MINIPRIMA 3  JUNIOR    Livello A</t>
  </si>
  <si>
    <t>CLASSIFICA CATEGORIA MINIPRIMA 3  SENIOR    Livello A</t>
  </si>
  <si>
    <t>PARALLEL</t>
  </si>
  <si>
    <t>CLASSIFICA CATEGORIA MINIPRIMA 3 junior Livello B</t>
  </si>
  <si>
    <t>CLASSIFICA CATEGORIA MINIPRIMA 3 senior Livello B</t>
  </si>
  <si>
    <t>OLOS GYM</t>
  </si>
  <si>
    <t>SPORT ACADEMY</t>
  </si>
  <si>
    <t>ALBANO</t>
  </si>
  <si>
    <t>IRPINIA</t>
  </si>
  <si>
    <t>BORGHI CLAUDIA</t>
  </si>
  <si>
    <t>LA ROSA STELLA</t>
  </si>
  <si>
    <t>SOEPA</t>
  </si>
  <si>
    <t>Roma 20 gennaio 2013  1 Prova</t>
  </si>
  <si>
    <t>LE GINNASTE</t>
  </si>
  <si>
    <t>LUZI MARIA</t>
  </si>
  <si>
    <t>FUNARI MARTINA</t>
  </si>
  <si>
    <t>IOVINO VANESSA</t>
  </si>
  <si>
    <t>VICARI ALESSANDRA</t>
  </si>
  <si>
    <t>D'ANIELLO CHIARA</t>
  </si>
  <si>
    <t>MIGLIORE MARTINA</t>
  </si>
  <si>
    <t>GIANELLI</t>
  </si>
  <si>
    <t>BRILLI ELISABETTA</t>
  </si>
  <si>
    <t>BRILLI AGNESE</t>
  </si>
  <si>
    <t>PRIZZON SOFIA</t>
  </si>
  <si>
    <t>CHERUBINI GIULIA</t>
  </si>
  <si>
    <t>NEREGGI MARTINA</t>
  </si>
  <si>
    <t>COLASANTO CHIARA</t>
  </si>
  <si>
    <t>SARTI NICOLETTA</t>
  </si>
  <si>
    <t>ROMEO ALICE</t>
  </si>
  <si>
    <t>CORRENTE FRANCESCA</t>
  </si>
  <si>
    <t>CAROSELLI GIULIA</t>
  </si>
  <si>
    <t>MILITELLO FRANCESCA</t>
  </si>
  <si>
    <t>CIPPITELLI SARA</t>
  </si>
  <si>
    <t xml:space="preserve">BERTOLLINI MARTA </t>
  </si>
  <si>
    <t>LEMENI ILARIA</t>
  </si>
  <si>
    <t>PRO ELISABETTA</t>
  </si>
  <si>
    <t>LIGUORINO MARTINA</t>
  </si>
  <si>
    <t xml:space="preserve">SILVESTRI CHIARA </t>
  </si>
  <si>
    <t>POGGETTI RACHELE</t>
  </si>
  <si>
    <t>COL ALESSANDRA</t>
  </si>
  <si>
    <t>MARINI ELEONORA</t>
  </si>
  <si>
    <t xml:space="preserve">OLOS GYM </t>
  </si>
  <si>
    <t>PASCARIELLO ILARIA</t>
  </si>
  <si>
    <t>DI MUZIO CRISTINA</t>
  </si>
  <si>
    <t>REMPICCI CAROLINA</t>
  </si>
  <si>
    <t>GARAU BENEDETTA</t>
  </si>
  <si>
    <t>APOLLONI ELENA</t>
  </si>
  <si>
    <t>MAIO GIORGIA</t>
  </si>
  <si>
    <t>AGNETA BARBARA</t>
  </si>
  <si>
    <t>INNOCENZI M.CHIARA</t>
  </si>
  <si>
    <t>ILARIA GIULIA</t>
  </si>
  <si>
    <t>MOLINARI ILARIA</t>
  </si>
  <si>
    <t>CARCONI ILARIA</t>
  </si>
  <si>
    <t>CASTIGLIONI YLENIA</t>
  </si>
  <si>
    <t>GARAU BEATRICE</t>
  </si>
  <si>
    <t>BIANCHI ALESSIA</t>
  </si>
  <si>
    <t>D'OTTAVIO ANASTASIA</t>
  </si>
  <si>
    <t>CASANICA SERENA</t>
  </si>
  <si>
    <t>ROMANA</t>
  </si>
  <si>
    <t>CHIMENTI MARIA</t>
  </si>
  <si>
    <t>MUNALLI VALENTINA</t>
  </si>
  <si>
    <t>DI PACE CATERINA</t>
  </si>
  <si>
    <t>FEDELE FRANCESCA</t>
  </si>
  <si>
    <t>GALATI ROXANA</t>
  </si>
  <si>
    <t>NICOLETTI CHIARA</t>
  </si>
  <si>
    <t>TOGNOZZI ELISA</t>
  </si>
  <si>
    <t>LICITRA ELENA</t>
  </si>
  <si>
    <t>MARINETTI ALESSANDRA</t>
  </si>
  <si>
    <t>VALSUGANA</t>
  </si>
  <si>
    <t>BARTOLINI LUDOVICA</t>
  </si>
  <si>
    <t>ALVINO FRANCESCA</t>
  </si>
  <si>
    <t>PIRONI VALENTINA</t>
  </si>
  <si>
    <t>SPORT E MOVIMENTO</t>
  </si>
  <si>
    <t>FAIELLA CORINNE</t>
  </si>
  <si>
    <t>MONACI FRANCESCA</t>
  </si>
  <si>
    <t>AMICI GAIA</t>
  </si>
  <si>
    <t>VALLERI ANGELA</t>
  </si>
  <si>
    <t>DIMITRI SABRINA</t>
  </si>
  <si>
    <t>AMICI NOEMI</t>
  </si>
  <si>
    <t>LEONI CAMILLA</t>
  </si>
  <si>
    <t>PESCE MARTINA</t>
  </si>
  <si>
    <t>TOSCO BEATRICE</t>
  </si>
  <si>
    <t>QUAGLIARINI EMANUELA</t>
  </si>
  <si>
    <t>LENZO GIORDANA</t>
  </si>
  <si>
    <t>RESTIVO DOMITILLA</t>
  </si>
  <si>
    <t>ALGARVE</t>
  </si>
  <si>
    <t>ROBERTI FRANCESCA</t>
  </si>
  <si>
    <t>SANTOCCHIA M.GRAZIA</t>
  </si>
  <si>
    <t>IATOMASI FRANCESCA</t>
  </si>
  <si>
    <t>IATTA ERIKA</t>
  </si>
  <si>
    <t>MODENA ANITA</t>
  </si>
  <si>
    <t>SPERANZA CLAUDIA</t>
  </si>
  <si>
    <t>D'AMANZO ELENA</t>
  </si>
  <si>
    <t>RECH FRANCESCA</t>
  </si>
  <si>
    <t>EUROSPORT</t>
  </si>
  <si>
    <t>SPORT PROGETTO</t>
  </si>
  <si>
    <t>BORGARELLI VALENTINA</t>
  </si>
  <si>
    <t>JUVENIA</t>
  </si>
  <si>
    <t>PICARAZZI MATILDE</t>
  </si>
  <si>
    <t>WALTON LARA</t>
  </si>
  <si>
    <t>VIS NOVA</t>
  </si>
  <si>
    <t>FUMIATTI FLAMINIA</t>
  </si>
  <si>
    <t>PLACIDI GAIA</t>
  </si>
  <si>
    <t>MILIA GIULIA</t>
  </si>
  <si>
    <t>ROGGI IRENE</t>
  </si>
  <si>
    <t>ROSSI BARBARA</t>
  </si>
  <si>
    <t>DI CASTRO ARIANNA</t>
  </si>
  <si>
    <t>MORETTI SARA</t>
  </si>
  <si>
    <t>BRETTI CAMILLA</t>
  </si>
  <si>
    <t>LORI MARICA</t>
  </si>
  <si>
    <t>DI CASTRO GIULIA</t>
  </si>
  <si>
    <t>GAROFALO IRENE</t>
  </si>
  <si>
    <t>PIFERI CAMILLA</t>
  </si>
  <si>
    <t>TURSIOPE</t>
  </si>
  <si>
    <t>PAVAN BEATRICE</t>
  </si>
  <si>
    <t>TOSSIO BENEDETTA</t>
  </si>
  <si>
    <t>MACOR LUDOVICA</t>
  </si>
  <si>
    <t>BURATTINI ELISA</t>
  </si>
  <si>
    <t>DEL GIOVANE ILARIA</t>
  </si>
  <si>
    <t>PALAGYM APRILIA</t>
  </si>
  <si>
    <t>IENCO DESIREE'</t>
  </si>
  <si>
    <t>TOMEI ASIA</t>
  </si>
  <si>
    <t>SANTORO GEMANA</t>
  </si>
  <si>
    <t>PIFFER MARTINA</t>
  </si>
  <si>
    <t>MASCIAVE' VALERIA</t>
  </si>
  <si>
    <t>LA FENICE</t>
  </si>
  <si>
    <t xml:space="preserve">POLIZIANI VALERIA </t>
  </si>
  <si>
    <t>POLVERINI DILETTA</t>
  </si>
  <si>
    <t>TRAVERSA YOUNG CATERINA</t>
  </si>
  <si>
    <t>D'AMADIO ALLEGRA</t>
  </si>
  <si>
    <t>DURANTE ARIANNA</t>
  </si>
  <si>
    <t>PACIONI GIULIA</t>
  </si>
  <si>
    <t>SARRA VALENTINA</t>
  </si>
  <si>
    <t>TORINA BIANCA</t>
  </si>
  <si>
    <t>TREVISINI CHIARA</t>
  </si>
  <si>
    <t>SALVATORI ALESSIA</t>
  </si>
  <si>
    <t>MICELI ARIANNA</t>
  </si>
  <si>
    <t>CICCARELLI ANNALISA</t>
  </si>
  <si>
    <t>CHIRIO VIRGINIA</t>
  </si>
  <si>
    <t>LA RUSTICA</t>
  </si>
  <si>
    <t>MANILI GINEVRA</t>
  </si>
  <si>
    <t>FRAGIACOMO GIORGIA</t>
  </si>
  <si>
    <t>IASEVOLI ANGELA</t>
  </si>
  <si>
    <t>DAL PRATO SERENA</t>
  </si>
  <si>
    <t>TOMBESI ARIANNA</t>
  </si>
  <si>
    <t>FUSARO MARTINA</t>
  </si>
  <si>
    <t>GIN C.VECCHIA</t>
  </si>
  <si>
    <t>VELLINI VALERIA</t>
  </si>
  <si>
    <t>ARGENIO GIULIA</t>
  </si>
  <si>
    <t>CIMINO VALENTINA</t>
  </si>
  <si>
    <t>D'ONORIO FLAVIA</t>
  </si>
  <si>
    <t>TOR SAPIENZA</t>
  </si>
  <si>
    <t>OCELLO CLARA</t>
  </si>
  <si>
    <t>NOCELLI SARA</t>
  </si>
  <si>
    <t>MAUCERI CHIARA</t>
  </si>
  <si>
    <t>CAVALLARI ELEONORA</t>
  </si>
  <si>
    <t>DELLA SALA SOFIA</t>
  </si>
  <si>
    <t>RENGHI ANIA</t>
  </si>
  <si>
    <t>TIFERNATE</t>
  </si>
  <si>
    <t>IEMOLO ELEONORA</t>
  </si>
  <si>
    <t>POLIDORI LUCIA</t>
  </si>
  <si>
    <t>CUZZI CHIARA</t>
  </si>
  <si>
    <t>GRAZIOSI MELISSA</t>
  </si>
  <si>
    <t>PROIETTI CATERINA</t>
  </si>
  <si>
    <t>FORNARI BENEDETTA</t>
  </si>
  <si>
    <t>CAFAGNA CRISTIANA</t>
  </si>
  <si>
    <t>ROMITI ELEONORA</t>
  </si>
  <si>
    <t>LUCCI LUDOVICA</t>
  </si>
  <si>
    <t>PAPI CATERINA</t>
  </si>
  <si>
    <t>SIMEONI GIULIA</t>
  </si>
  <si>
    <t>TESSERI CHIARA</t>
  </si>
  <si>
    <t>GIANDOMENICO LAURA</t>
  </si>
  <si>
    <t>PALAGYM</t>
  </si>
  <si>
    <t>RUSCETTA MARTINA</t>
  </si>
  <si>
    <t>LENOCI GIULIA</t>
  </si>
  <si>
    <t>DOLCIOTTI CLAUDIA</t>
  </si>
  <si>
    <t>LUPATTELLI SOFIA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</si>
</sst>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1"/>
      <color theme="1"/>
      <name val="Arial Unicode MS"/>
      <family val="2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9">
    <xf numFmtId="0" fontId="0" fillId="0" borderId="0" xfId="0"/>
    <xf numFmtId="0" fontId="1" fillId="0" borderId="0" xfId="1"/>
    <xf numFmtId="0" fontId="3" fillId="0" borderId="0" xfId="1" applyFont="1"/>
    <xf numFmtId="0" fontId="2" fillId="0" borderId="0" xfId="1" applyFont="1"/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0" xfId="0" applyBorder="1"/>
    <xf numFmtId="0" fontId="2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 textRotation="90"/>
    </xf>
    <xf numFmtId="0" fontId="6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 wrapText="1"/>
    </xf>
    <xf numFmtId="0" fontId="7" fillId="0" borderId="0" xfId="0" applyFont="1" applyBorder="1"/>
    <xf numFmtId="0" fontId="6" fillId="0" borderId="2" xfId="0" applyFont="1" applyBorder="1" applyAlignment="1">
      <alignment horizontal="center" vertical="center" textRotation="90"/>
    </xf>
    <xf numFmtId="2" fontId="8" fillId="0" borderId="14" xfId="0" applyNumberFormat="1" applyFont="1" applyBorder="1" applyAlignment="1">
      <alignment textRotation="90"/>
    </xf>
    <xf numFmtId="0" fontId="8" fillId="0" borderId="2" xfId="0" applyFont="1" applyBorder="1" applyAlignment="1">
      <alignment textRotation="90"/>
    </xf>
    <xf numFmtId="2" fontId="8" fillId="0" borderId="2" xfId="0" applyNumberFormat="1" applyFont="1" applyBorder="1" applyAlignment="1">
      <alignment textRotation="90"/>
    </xf>
    <xf numFmtId="0" fontId="8" fillId="0" borderId="14" xfId="0" applyFont="1" applyBorder="1" applyAlignment="1">
      <alignment textRotation="90"/>
    </xf>
    <xf numFmtId="0" fontId="2" fillId="0" borderId="0" xfId="1" applyFont="1" applyBorder="1"/>
    <xf numFmtId="0" fontId="3" fillId="0" borderId="0" xfId="1" applyFont="1" applyBorder="1"/>
    <xf numFmtId="0" fontId="0" fillId="0" borderId="8" xfId="0" applyBorder="1"/>
    <xf numFmtId="0" fontId="0" fillId="0" borderId="5" xfId="0" applyBorder="1"/>
    <xf numFmtId="0" fontId="2" fillId="0" borderId="10" xfId="1" applyFont="1" applyBorder="1"/>
    <xf numFmtId="0" fontId="0" fillId="0" borderId="17" xfId="0" applyBorder="1"/>
    <xf numFmtId="0" fontId="3" fillId="0" borderId="10" xfId="1" applyFont="1" applyBorder="1"/>
    <xf numFmtId="0" fontId="1" fillId="0" borderId="4" xfId="1" applyBorder="1"/>
    <xf numFmtId="0" fontId="1" fillId="0" borderId="8" xfId="1" applyBorder="1"/>
    <xf numFmtId="0" fontId="1" fillId="0" borderId="5" xfId="1" applyBorder="1"/>
    <xf numFmtId="0" fontId="2" fillId="0" borderId="17" xfId="1" applyFont="1" applyBorder="1"/>
    <xf numFmtId="0" fontId="3" fillId="0" borderId="17" xfId="1" applyFont="1" applyBorder="1"/>
    <xf numFmtId="2" fontId="8" fillId="0" borderId="3" xfId="0" applyNumberFormat="1" applyFont="1" applyBorder="1" applyAlignment="1">
      <alignment textRotation="90"/>
    </xf>
    <xf numFmtId="0" fontId="8" fillId="0" borderId="1" xfId="0" applyFont="1" applyBorder="1" applyAlignment="1">
      <alignment textRotation="90"/>
    </xf>
    <xf numFmtId="0" fontId="8" fillId="0" borderId="3" xfId="0" applyFont="1" applyBorder="1" applyAlignment="1">
      <alignment textRotation="90"/>
    </xf>
    <xf numFmtId="0" fontId="8" fillId="0" borderId="1" xfId="0" applyFont="1" applyBorder="1"/>
    <xf numFmtId="2" fontId="9" fillId="0" borderId="2" xfId="0" applyNumberFormat="1" applyFont="1" applyBorder="1"/>
    <xf numFmtId="0" fontId="10" fillId="2" borderId="18" xfId="0" applyFont="1" applyFill="1" applyBorder="1"/>
    <xf numFmtId="0" fontId="10" fillId="3" borderId="16" xfId="0" applyFont="1" applyFill="1" applyBorder="1"/>
    <xf numFmtId="0" fontId="10" fillId="0" borderId="2" xfId="0" applyFont="1" applyBorder="1" applyAlignment="1">
      <alignment wrapText="1"/>
    </xf>
    <xf numFmtId="0" fontId="12" fillId="0" borderId="2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12" fillId="0" borderId="2" xfId="0" applyFont="1" applyFill="1" applyBorder="1" applyAlignment="1">
      <alignment wrapText="1"/>
    </xf>
    <xf numFmtId="0" fontId="11" fillId="0" borderId="2" xfId="0" applyFont="1" applyBorder="1"/>
    <xf numFmtId="14" fontId="13" fillId="0" borderId="2" xfId="0" applyNumberFormat="1" applyFont="1" applyBorder="1"/>
    <xf numFmtId="2" fontId="13" fillId="0" borderId="2" xfId="0" applyNumberFormat="1" applyFont="1" applyBorder="1" applyAlignment="1">
      <alignment textRotation="90"/>
    </xf>
    <xf numFmtId="0" fontId="13" fillId="0" borderId="2" xfId="0" applyFont="1" applyBorder="1" applyAlignment="1">
      <alignment textRotation="90"/>
    </xf>
    <xf numFmtId="2" fontId="13" fillId="0" borderId="3" xfId="0" applyNumberFormat="1" applyFont="1" applyBorder="1" applyAlignment="1">
      <alignment textRotation="90"/>
    </xf>
    <xf numFmtId="0" fontId="14" fillId="2" borderId="18" xfId="0" applyFont="1" applyFill="1" applyBorder="1"/>
    <xf numFmtId="0" fontId="13" fillId="0" borderId="3" xfId="0" applyFont="1" applyBorder="1" applyAlignment="1">
      <alignment textRotation="90"/>
    </xf>
    <xf numFmtId="0" fontId="14" fillId="3" borderId="16" xfId="0" applyFont="1" applyFill="1" applyBorder="1"/>
    <xf numFmtId="0" fontId="13" fillId="0" borderId="1" xfId="0" applyFont="1" applyBorder="1"/>
    <xf numFmtId="2" fontId="3" fillId="0" borderId="2" xfId="0" applyNumberFormat="1" applyFont="1" applyBorder="1"/>
    <xf numFmtId="0" fontId="11" fillId="0" borderId="2" xfId="0" applyFont="1" applyFill="1" applyBorder="1" applyAlignment="1">
      <alignment wrapText="1"/>
    </xf>
    <xf numFmtId="0" fontId="13" fillId="0" borderId="14" xfId="0" applyFont="1" applyBorder="1" applyAlignment="1">
      <alignment textRotation="90"/>
    </xf>
    <xf numFmtId="0" fontId="14" fillId="3" borderId="15" xfId="0" applyFont="1" applyFill="1" applyBorder="1"/>
    <xf numFmtId="0" fontId="14" fillId="3" borderId="3" xfId="0" applyFont="1" applyFill="1" applyBorder="1"/>
    <xf numFmtId="2" fontId="13" fillId="0" borderId="14" xfId="0" applyNumberFormat="1" applyFont="1" applyBorder="1" applyAlignment="1">
      <alignment textRotation="90"/>
    </xf>
    <xf numFmtId="0" fontId="14" fillId="2" borderId="13" xfId="0" applyFont="1" applyFill="1" applyBorder="1"/>
    <xf numFmtId="0" fontId="6" fillId="0" borderId="2" xfId="0" applyFont="1" applyBorder="1" applyAlignment="1">
      <alignment horizontal="center" textRotation="90"/>
    </xf>
    <xf numFmtId="0" fontId="6" fillId="0" borderId="2" xfId="0" applyFont="1" applyBorder="1" applyAlignment="1">
      <alignment horizontal="center" textRotation="90" wrapText="1"/>
    </xf>
    <xf numFmtId="0" fontId="3" fillId="0" borderId="3" xfId="0" applyFont="1" applyBorder="1" applyAlignment="1">
      <alignment horizontal="center"/>
    </xf>
    <xf numFmtId="0" fontId="13" fillId="0" borderId="1" xfId="0" applyFont="1" applyFill="1" applyBorder="1"/>
    <xf numFmtId="0" fontId="6" fillId="0" borderId="14" xfId="0" applyFont="1" applyBorder="1" applyAlignment="1">
      <alignment horizontal="center" textRotation="90"/>
    </xf>
    <xf numFmtId="0" fontId="1" fillId="0" borderId="15" xfId="0" applyFont="1" applyBorder="1" applyAlignment="1">
      <alignment horizontal="center" wrapText="1"/>
    </xf>
    <xf numFmtId="2" fontId="14" fillId="0" borderId="15" xfId="0" applyNumberFormat="1" applyFont="1" applyFill="1" applyBorder="1"/>
    <xf numFmtId="2" fontId="3" fillId="0" borderId="19" xfId="0" applyNumberFormat="1" applyFont="1" applyBorder="1"/>
    <xf numFmtId="2" fontId="14" fillId="2" borderId="13" xfId="0" applyNumberFormat="1" applyFont="1" applyFill="1" applyBorder="1"/>
    <xf numFmtId="0" fontId="6" fillId="0" borderId="2" xfId="0" applyFont="1" applyBorder="1" applyAlignment="1">
      <alignment horizontal="center" textRotation="90"/>
    </xf>
    <xf numFmtId="0" fontId="0" fillId="0" borderId="0" xfId="0" applyAlignment="1">
      <alignment wrapText="1"/>
    </xf>
    <xf numFmtId="0" fontId="1" fillId="0" borderId="8" xfId="1" applyBorder="1" applyAlignment="1">
      <alignment wrapText="1"/>
    </xf>
    <xf numFmtId="0" fontId="2" fillId="0" borderId="0" xfId="1" applyFont="1" applyBorder="1" applyAlignment="1">
      <alignment wrapText="1"/>
    </xf>
    <xf numFmtId="0" fontId="3" fillId="0" borderId="0" xfId="1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/>
    <xf numFmtId="0" fontId="13" fillId="0" borderId="0" xfId="1" applyFont="1" applyBorder="1" applyAlignment="1"/>
    <xf numFmtId="0" fontId="8" fillId="0" borderId="2" xfId="0" applyFont="1" applyBorder="1" applyAlignment="1"/>
    <xf numFmtId="0" fontId="1" fillId="0" borderId="0" xfId="1" applyAlignment="1">
      <alignment wrapText="1"/>
    </xf>
    <xf numFmtId="0" fontId="0" fillId="0" borderId="27" xfId="0" applyBorder="1"/>
    <xf numFmtId="14" fontId="8" fillId="0" borderId="3" xfId="0" applyNumberFormat="1" applyFont="1" applyBorder="1" applyAlignment="1">
      <alignment wrapText="1"/>
    </xf>
    <xf numFmtId="0" fontId="6" fillId="0" borderId="8" xfId="1" applyFont="1" applyBorder="1" applyAlignment="1">
      <alignment wrapText="1"/>
    </xf>
    <xf numFmtId="0" fontId="6" fillId="0" borderId="0" xfId="1" applyFont="1" applyBorder="1" applyAlignment="1">
      <alignment wrapText="1"/>
    </xf>
    <xf numFmtId="14" fontId="13" fillId="0" borderId="3" xfId="0" applyNumberFormat="1" applyFont="1" applyBorder="1"/>
    <xf numFmtId="0" fontId="4" fillId="0" borderId="15" xfId="0" applyFont="1" applyBorder="1" applyAlignment="1">
      <alignment horizontal="center" wrapText="1"/>
    </xf>
    <xf numFmtId="2" fontId="13" fillId="0" borderId="28" xfId="0" applyNumberFormat="1" applyFont="1" applyBorder="1" applyAlignment="1">
      <alignment textRotation="90"/>
    </xf>
    <xf numFmtId="0" fontId="13" fillId="0" borderId="29" xfId="0" applyFont="1" applyBorder="1" applyAlignment="1">
      <alignment textRotation="90"/>
    </xf>
    <xf numFmtId="2" fontId="13" fillId="0" borderId="29" xfId="0" applyNumberFormat="1" applyFont="1" applyBorder="1" applyAlignment="1">
      <alignment textRotation="90"/>
    </xf>
    <xf numFmtId="0" fontId="6" fillId="0" borderId="1" xfId="0" applyFont="1" applyBorder="1" applyAlignment="1">
      <alignment horizontal="center" textRotation="90"/>
    </xf>
    <xf numFmtId="0" fontId="6" fillId="0" borderId="14" xfId="0" applyFont="1" applyBorder="1" applyAlignment="1">
      <alignment horizontal="center" textRotation="90" wrapText="1"/>
    </xf>
    <xf numFmtId="0" fontId="3" fillId="0" borderId="15" xfId="0" applyFont="1" applyBorder="1" applyAlignment="1">
      <alignment horizontal="center"/>
    </xf>
    <xf numFmtId="0" fontId="13" fillId="0" borderId="28" xfId="0" applyFont="1" applyBorder="1" applyAlignment="1">
      <alignment textRotation="90"/>
    </xf>
    <xf numFmtId="2" fontId="13" fillId="0" borderId="1" xfId="0" applyNumberFormat="1" applyFont="1" applyBorder="1" applyAlignment="1">
      <alignment textRotation="90"/>
    </xf>
    <xf numFmtId="0" fontId="2" fillId="0" borderId="15" xfId="0" applyFont="1" applyBorder="1" applyAlignment="1">
      <alignment horizontal="center"/>
    </xf>
    <xf numFmtId="14" fontId="13" fillId="0" borderId="3" xfId="0" applyNumberFormat="1" applyFont="1" applyBorder="1" applyAlignment="1">
      <alignment wrapText="1"/>
    </xf>
    <xf numFmtId="0" fontId="6" fillId="0" borderId="15" xfId="0" applyFont="1" applyBorder="1" applyAlignment="1">
      <alignment horizontal="center" wrapText="1"/>
    </xf>
    <xf numFmtId="14" fontId="8" fillId="0" borderId="3" xfId="0" applyNumberFormat="1" applyFont="1" applyBorder="1" applyAlignment="1"/>
    <xf numFmtId="14" fontId="8" fillId="0" borderId="3" xfId="0" applyNumberFormat="1" applyFont="1" applyBorder="1"/>
    <xf numFmtId="0" fontId="5" fillId="0" borderId="15" xfId="0" applyFont="1" applyBorder="1" applyAlignment="1">
      <alignment horizontal="center"/>
    </xf>
    <xf numFmtId="2" fontId="13" fillId="0" borderId="31" xfId="0" applyNumberFormat="1" applyFont="1" applyBorder="1" applyAlignment="1">
      <alignment textRotation="90"/>
    </xf>
    <xf numFmtId="0" fontId="14" fillId="2" borderId="33" xfId="0" applyFont="1" applyFill="1" applyBorder="1"/>
    <xf numFmtId="0" fontId="13" fillId="0" borderId="31" xfId="0" applyFont="1" applyBorder="1" applyAlignment="1">
      <alignment textRotation="90"/>
    </xf>
    <xf numFmtId="0" fontId="14" fillId="3" borderId="34" xfId="0" applyFont="1" applyFill="1" applyBorder="1"/>
    <xf numFmtId="0" fontId="1" fillId="0" borderId="10" xfId="1" applyBorder="1" applyAlignment="1"/>
    <xf numFmtId="0" fontId="1" fillId="0" borderId="0" xfId="1" applyBorder="1" applyAlignment="1"/>
    <xf numFmtId="0" fontId="6" fillId="0" borderId="0" xfId="1" applyFont="1"/>
    <xf numFmtId="0" fontId="6" fillId="0" borderId="0" xfId="1" applyFont="1" applyBorder="1"/>
    <xf numFmtId="0" fontId="8" fillId="0" borderId="3" xfId="0" applyFont="1" applyBorder="1"/>
    <xf numFmtId="0" fontId="8" fillId="0" borderId="0" xfId="0" applyFont="1"/>
    <xf numFmtId="0" fontId="5" fillId="0" borderId="8" xfId="1" applyFont="1" applyBorder="1" applyAlignment="1">
      <alignment wrapText="1"/>
    </xf>
    <xf numFmtId="0" fontId="5" fillId="0" borderId="0" xfId="1" applyFont="1" applyBorder="1" applyAlignment="1">
      <alignment wrapText="1"/>
    </xf>
    <xf numFmtId="0" fontId="15" fillId="0" borderId="0" xfId="0" applyFont="1" applyAlignment="1">
      <alignment wrapText="1"/>
    </xf>
    <xf numFmtId="14" fontId="11" fillId="0" borderId="2" xfId="0" applyNumberFormat="1" applyFont="1" applyBorder="1" applyAlignment="1">
      <alignment wrapText="1"/>
    </xf>
    <xf numFmtId="0" fontId="6" fillId="0" borderId="8" xfId="1" applyFont="1" applyBorder="1"/>
    <xf numFmtId="14" fontId="8" fillId="0" borderId="2" xfId="0" applyNumberFormat="1" applyFont="1" applyBorder="1" applyAlignment="1"/>
    <xf numFmtId="0" fontId="5" fillId="0" borderId="11" xfId="0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13" fillId="0" borderId="2" xfId="0" applyFont="1" applyBorder="1" applyAlignment="1">
      <alignment wrapText="1"/>
    </xf>
    <xf numFmtId="0" fontId="5" fillId="0" borderId="9" xfId="1" applyFont="1" applyBorder="1" applyAlignment="1"/>
    <xf numFmtId="0" fontId="5" fillId="0" borderId="6" xfId="1" applyFont="1" applyBorder="1" applyAlignment="1"/>
    <xf numFmtId="2" fontId="14" fillId="2" borderId="15" xfId="0" applyNumberFormat="1" applyFont="1" applyFill="1" applyBorder="1"/>
    <xf numFmtId="0" fontId="6" fillId="0" borderId="15" xfId="0" applyFont="1" applyBorder="1" applyAlignment="1">
      <alignment horizontal="center"/>
    </xf>
    <xf numFmtId="0" fontId="0" fillId="4" borderId="2" xfId="0" applyFill="1" applyBorder="1"/>
    <xf numFmtId="0" fontId="0" fillId="0" borderId="12" xfId="0" applyBorder="1"/>
    <xf numFmtId="0" fontId="5" fillId="0" borderId="0" xfId="1" applyFont="1" applyBorder="1" applyAlignment="1">
      <alignment horizontal="center"/>
    </xf>
    <xf numFmtId="0" fontId="0" fillId="4" borderId="2" xfId="0" applyFill="1" applyBorder="1" applyAlignment="1">
      <alignment wrapText="1"/>
    </xf>
    <xf numFmtId="0" fontId="10" fillId="4" borderId="2" xfId="0" applyFont="1" applyFill="1" applyBorder="1" applyAlignment="1">
      <alignment wrapText="1"/>
    </xf>
    <xf numFmtId="14" fontId="8" fillId="4" borderId="3" xfId="0" applyNumberFormat="1" applyFont="1" applyFill="1" applyBorder="1"/>
    <xf numFmtId="0" fontId="11" fillId="4" borderId="2" xfId="0" applyFont="1" applyFill="1" applyBorder="1" applyAlignment="1">
      <alignment wrapText="1"/>
    </xf>
    <xf numFmtId="0" fontId="8" fillId="4" borderId="2" xfId="0" applyFont="1" applyFill="1" applyBorder="1" applyAlignment="1">
      <alignment wrapText="1"/>
    </xf>
    <xf numFmtId="14" fontId="10" fillId="0" borderId="2" xfId="0" applyNumberFormat="1" applyFont="1" applyBorder="1" applyAlignment="1">
      <alignment wrapText="1"/>
    </xf>
    <xf numFmtId="14" fontId="0" fillId="4" borderId="2" xfId="0" applyNumberFormat="1" applyFill="1" applyBorder="1" applyAlignment="1">
      <alignment wrapText="1"/>
    </xf>
    <xf numFmtId="14" fontId="0" fillId="0" borderId="2" xfId="0" applyNumberFormat="1" applyBorder="1" applyAlignment="1">
      <alignment wrapText="1"/>
    </xf>
    <xf numFmtId="0" fontId="0" fillId="0" borderId="35" xfId="0" applyFill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textRotation="90" wrapText="1"/>
    </xf>
    <xf numFmtId="0" fontId="5" fillId="0" borderId="1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textRotation="90"/>
    </xf>
    <xf numFmtId="0" fontId="6" fillId="0" borderId="1" xfId="0" applyFont="1" applyBorder="1" applyAlignment="1">
      <alignment horizontal="center" textRotation="90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textRotation="90" wrapText="1"/>
    </xf>
    <xf numFmtId="0" fontId="5" fillId="0" borderId="1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 textRotation="90"/>
    </xf>
    <xf numFmtId="0" fontId="6" fillId="0" borderId="3" xfId="0" applyFont="1" applyBorder="1" applyAlignment="1">
      <alignment horizontal="center" vertical="center" textRotation="90"/>
    </xf>
    <xf numFmtId="0" fontId="5" fillId="0" borderId="2" xfId="0" applyFont="1" applyBorder="1" applyAlignment="1">
      <alignment horizontal="center" wrapText="1"/>
    </xf>
    <xf numFmtId="0" fontId="0" fillId="0" borderId="11" xfId="0" applyBorder="1" applyAlignment="1">
      <alignment wrapText="1"/>
    </xf>
    <xf numFmtId="0" fontId="10" fillId="0" borderId="11" xfId="0" applyFont="1" applyBorder="1" applyAlignment="1">
      <alignment wrapText="1"/>
    </xf>
    <xf numFmtId="14" fontId="8" fillId="0" borderId="7" xfId="0" applyNumberFormat="1" applyFont="1" applyBorder="1"/>
    <xf numFmtId="0" fontId="4" fillId="0" borderId="18" xfId="0" applyFont="1" applyBorder="1" applyAlignment="1">
      <alignment horizontal="center" wrapText="1"/>
    </xf>
    <xf numFmtId="0" fontId="10" fillId="2" borderId="36" xfId="0" applyFont="1" applyFill="1" applyBorder="1"/>
    <xf numFmtId="0" fontId="5" fillId="0" borderId="16" xfId="0" applyFont="1" applyBorder="1" applyAlignment="1">
      <alignment horizontal="center"/>
    </xf>
    <xf numFmtId="0" fontId="10" fillId="3" borderId="19" xfId="0" applyFont="1" applyFill="1" applyBorder="1"/>
    <xf numFmtId="0" fontId="3" fillId="0" borderId="16" xfId="0" applyFont="1" applyBorder="1" applyAlignment="1">
      <alignment horizontal="center"/>
    </xf>
    <xf numFmtId="0" fontId="6" fillId="0" borderId="13" xfId="0" applyFont="1" applyBorder="1" applyAlignment="1">
      <alignment horizontal="center" wrapText="1"/>
    </xf>
    <xf numFmtId="0" fontId="12" fillId="0" borderId="11" xfId="0" applyFont="1" applyBorder="1" applyAlignment="1">
      <alignment wrapText="1"/>
    </xf>
    <xf numFmtId="0" fontId="11" fillId="0" borderId="11" xfId="0" applyFont="1" applyBorder="1" applyAlignment="1">
      <alignment wrapText="1"/>
    </xf>
    <xf numFmtId="0" fontId="5" fillId="0" borderId="3" xfId="0" applyFont="1" applyBorder="1" applyAlignment="1">
      <alignment horizontal="center"/>
    </xf>
    <xf numFmtId="14" fontId="13" fillId="0" borderId="7" xfId="0" applyNumberFormat="1" applyFont="1" applyBorder="1" applyAlignment="1">
      <alignment wrapText="1"/>
    </xf>
    <xf numFmtId="0" fontId="13" fillId="0" borderId="1" xfId="0" applyFont="1" applyBorder="1" applyAlignment="1">
      <alignment textRotation="90"/>
    </xf>
    <xf numFmtId="0" fontId="13" fillId="0" borderId="6" xfId="0" applyFont="1" applyFill="1" applyBorder="1"/>
    <xf numFmtId="0" fontId="2" fillId="0" borderId="19" xfId="0" applyFont="1" applyBorder="1" applyAlignment="1">
      <alignment horizontal="center"/>
    </xf>
    <xf numFmtId="2" fontId="3" fillId="0" borderId="37" xfId="0" applyNumberFormat="1" applyFont="1" applyBorder="1"/>
    <xf numFmtId="14" fontId="8" fillId="0" borderId="7" xfId="0" applyNumberFormat="1" applyFont="1" applyBorder="1" applyAlignment="1">
      <alignment wrapText="1"/>
    </xf>
    <xf numFmtId="0" fontId="5" fillId="0" borderId="0" xfId="1" applyFont="1" applyBorder="1" applyAlignment="1"/>
    <xf numFmtId="0" fontId="0" fillId="4" borderId="12" xfId="0" applyFill="1" applyBorder="1"/>
    <xf numFmtId="0" fontId="11" fillId="0" borderId="12" xfId="0" applyFont="1" applyBorder="1" applyAlignment="1">
      <alignment wrapText="1"/>
    </xf>
    <xf numFmtId="14" fontId="11" fillId="0" borderId="12" xfId="0" applyNumberFormat="1" applyFont="1" applyBorder="1" applyAlignment="1">
      <alignment wrapText="1"/>
    </xf>
    <xf numFmtId="14" fontId="13" fillId="0" borderId="4" xfId="0" applyNumberFormat="1" applyFont="1" applyBorder="1" applyAlignment="1">
      <alignment wrapText="1"/>
    </xf>
    <xf numFmtId="2" fontId="13" fillId="0" borderId="23" xfId="0" applyNumberFormat="1" applyFont="1" applyBorder="1" applyAlignment="1">
      <alignment textRotation="90"/>
    </xf>
    <xf numFmtId="0" fontId="13" fillId="0" borderId="12" xfId="0" applyFont="1" applyBorder="1" applyAlignment="1">
      <alignment textRotation="90"/>
    </xf>
    <xf numFmtId="2" fontId="13" fillId="0" borderId="12" xfId="0" applyNumberFormat="1" applyFont="1" applyBorder="1" applyAlignment="1">
      <alignment textRotation="90"/>
    </xf>
    <xf numFmtId="0" fontId="14" fillId="2" borderId="38" xfId="0" applyFont="1" applyFill="1" applyBorder="1"/>
    <xf numFmtId="0" fontId="13" fillId="0" borderId="23" xfId="0" applyFont="1" applyBorder="1" applyAlignment="1">
      <alignment textRotation="90"/>
    </xf>
    <xf numFmtId="0" fontId="14" fillId="3" borderId="39" xfId="0" applyFont="1" applyFill="1" applyBorder="1"/>
    <xf numFmtId="2" fontId="13" fillId="0" borderId="5" xfId="0" applyNumberFormat="1" applyFont="1" applyBorder="1" applyAlignment="1">
      <alignment textRotation="90"/>
    </xf>
    <xf numFmtId="2" fontId="14" fillId="0" borderId="39" xfId="0" applyNumberFormat="1" applyFont="1" applyFill="1" applyBorder="1"/>
    <xf numFmtId="0" fontId="13" fillId="0" borderId="5" xfId="0" applyFont="1" applyFill="1" applyBorder="1"/>
    <xf numFmtId="2" fontId="3" fillId="0" borderId="40" xfId="0" applyNumberFormat="1" applyFont="1" applyBorder="1"/>
    <xf numFmtId="0" fontId="0" fillId="4" borderId="0" xfId="0" applyFill="1" applyBorder="1"/>
    <xf numFmtId="0" fontId="0" fillId="0" borderId="0" xfId="0" applyBorder="1" applyAlignment="1">
      <alignment wrapText="1"/>
    </xf>
    <xf numFmtId="0" fontId="10" fillId="0" borderId="0" xfId="0" applyFont="1" applyBorder="1" applyAlignment="1">
      <alignment wrapText="1"/>
    </xf>
    <xf numFmtId="14" fontId="8" fillId="0" borderId="0" xfId="0" applyNumberFormat="1" applyFont="1" applyBorder="1" applyAlignment="1">
      <alignment wrapText="1"/>
    </xf>
    <xf numFmtId="2" fontId="13" fillId="0" borderId="0" xfId="0" applyNumberFormat="1" applyFont="1" applyBorder="1" applyAlignment="1">
      <alignment textRotation="90"/>
    </xf>
    <xf numFmtId="0" fontId="13" fillId="0" borderId="0" xfId="0" applyFont="1" applyBorder="1" applyAlignment="1">
      <alignment textRotation="90"/>
    </xf>
    <xf numFmtId="0" fontId="14" fillId="2" borderId="0" xfId="0" applyFont="1" applyFill="1" applyBorder="1"/>
    <xf numFmtId="0" fontId="14" fillId="3" borderId="0" xfId="0" applyFont="1" applyFill="1" applyBorder="1"/>
    <xf numFmtId="2" fontId="14" fillId="0" borderId="0" xfId="0" applyNumberFormat="1" applyFont="1" applyFill="1" applyBorder="1"/>
    <xf numFmtId="0" fontId="13" fillId="0" borderId="0" xfId="0" applyFont="1" applyFill="1" applyBorder="1"/>
    <xf numFmtId="2" fontId="3" fillId="0" borderId="0" xfId="0" applyNumberFormat="1" applyFont="1" applyBorder="1"/>
    <xf numFmtId="0" fontId="5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textRotation="90"/>
    </xf>
    <xf numFmtId="0" fontId="6" fillId="0" borderId="0" xfId="0" applyFont="1" applyBorder="1" applyAlignment="1">
      <alignment horizontal="center" vertical="center" textRotation="90"/>
    </xf>
    <xf numFmtId="0" fontId="6" fillId="0" borderId="0" xfId="0" applyNumberFormat="1" applyFont="1" applyBorder="1" applyAlignment="1">
      <alignment horizontal="center" textRotation="90"/>
    </xf>
    <xf numFmtId="0" fontId="4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textRotation="90" wrapText="1"/>
    </xf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4" fillId="0" borderId="0" xfId="0" applyFont="1" applyBorder="1" applyAlignment="1">
      <alignment wrapText="1"/>
    </xf>
    <xf numFmtId="14" fontId="13" fillId="0" borderId="0" xfId="0" applyNumberFormat="1" applyFont="1" applyBorder="1" applyAlignment="1">
      <alignment wrapText="1"/>
    </xf>
    <xf numFmtId="0" fontId="12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2" fillId="0" borderId="2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0" xfId="0" applyBorder="1" applyAlignment="1">
      <alignment horizontal="center"/>
    </xf>
    <xf numFmtId="0" fontId="6" fillId="0" borderId="32" xfId="0" applyFont="1" applyBorder="1" applyAlignment="1">
      <alignment horizontal="center" textRotation="90"/>
    </xf>
    <xf numFmtId="0" fontId="6" fillId="0" borderId="6" xfId="0" applyFont="1" applyBorder="1" applyAlignment="1">
      <alignment horizontal="center" textRotation="90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textRotation="90" wrapText="1"/>
    </xf>
    <xf numFmtId="0" fontId="5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6" fillId="0" borderId="23" xfId="0" applyFont="1" applyBorder="1" applyAlignment="1">
      <alignment horizontal="center" textRotation="90"/>
    </xf>
    <xf numFmtId="0" fontId="6" fillId="0" borderId="24" xfId="0" applyFont="1" applyBorder="1" applyAlignment="1">
      <alignment horizontal="center" textRotation="90"/>
    </xf>
    <xf numFmtId="0" fontId="6" fillId="0" borderId="3" xfId="0" applyFont="1" applyBorder="1" applyAlignment="1">
      <alignment horizontal="center" textRotation="90" wrapText="1"/>
    </xf>
    <xf numFmtId="0" fontId="6" fillId="0" borderId="1" xfId="0" applyFont="1" applyBorder="1" applyAlignment="1">
      <alignment horizontal="center" textRotation="90" wrapText="1"/>
    </xf>
    <xf numFmtId="0" fontId="6" fillId="0" borderId="5" xfId="0" applyFont="1" applyBorder="1" applyAlignment="1">
      <alignment horizontal="center" textRotation="90"/>
    </xf>
    <xf numFmtId="0" fontId="6" fillId="0" borderId="4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2" fillId="0" borderId="3" xfId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 textRotation="90"/>
    </xf>
    <xf numFmtId="0" fontId="6" fillId="0" borderId="1" xfId="0" applyFont="1" applyBorder="1" applyAlignment="1">
      <alignment horizontal="center" textRotation="90"/>
    </xf>
    <xf numFmtId="0" fontId="13" fillId="0" borderId="4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</cellXfs>
  <cellStyles count="2">
    <cellStyle name="Normale" xfId="0" builtinId="0"/>
    <cellStyle name="Normale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114300</xdr:rowOff>
    </xdr:from>
    <xdr:to>
      <xdr:col>1</xdr:col>
      <xdr:colOff>914400</xdr:colOff>
      <xdr:row>4</xdr:row>
      <xdr:rowOff>9525</xdr:rowOff>
    </xdr:to>
    <xdr:pic>
      <xdr:nvPicPr>
        <xdr:cNvPr id="2" name="Picture 5" descr="logo nuo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304800"/>
          <a:ext cx="9048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30</xdr:col>
      <xdr:colOff>133350</xdr:colOff>
      <xdr:row>2</xdr:row>
      <xdr:rowOff>114300</xdr:rowOff>
    </xdr:from>
    <xdr:to>
      <xdr:col>32</xdr:col>
      <xdr:colOff>95250</xdr:colOff>
      <xdr:row>4</xdr:row>
      <xdr:rowOff>66675</xdr:rowOff>
    </xdr:to>
    <xdr:pic>
      <xdr:nvPicPr>
        <xdr:cNvPr id="6" name="Picture 6" descr="Le Ginnastich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763125" y="504825"/>
          <a:ext cx="457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114300</xdr:rowOff>
    </xdr:from>
    <xdr:to>
      <xdr:col>1</xdr:col>
      <xdr:colOff>914400</xdr:colOff>
      <xdr:row>4</xdr:row>
      <xdr:rowOff>9525</xdr:rowOff>
    </xdr:to>
    <xdr:pic>
      <xdr:nvPicPr>
        <xdr:cNvPr id="2" name="Picture 5" descr="logo nuo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304800"/>
          <a:ext cx="9048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25</xdr:col>
      <xdr:colOff>133350</xdr:colOff>
      <xdr:row>2</xdr:row>
      <xdr:rowOff>114300</xdr:rowOff>
    </xdr:from>
    <xdr:to>
      <xdr:col>27</xdr:col>
      <xdr:colOff>95250</xdr:colOff>
      <xdr:row>4</xdr:row>
      <xdr:rowOff>66675</xdr:rowOff>
    </xdr:to>
    <xdr:pic>
      <xdr:nvPicPr>
        <xdr:cNvPr id="3" name="Picture 6" descr="Le Ginnastich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763125" y="504825"/>
          <a:ext cx="457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114300</xdr:rowOff>
    </xdr:from>
    <xdr:to>
      <xdr:col>1</xdr:col>
      <xdr:colOff>914400</xdr:colOff>
      <xdr:row>4</xdr:row>
      <xdr:rowOff>9525</xdr:rowOff>
    </xdr:to>
    <xdr:pic>
      <xdr:nvPicPr>
        <xdr:cNvPr id="2" name="Picture 5" descr="logo nuo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304800"/>
          <a:ext cx="9048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25</xdr:col>
      <xdr:colOff>171450</xdr:colOff>
      <xdr:row>1</xdr:row>
      <xdr:rowOff>180975</xdr:rowOff>
    </xdr:from>
    <xdr:to>
      <xdr:col>25</xdr:col>
      <xdr:colOff>352425</xdr:colOff>
      <xdr:row>3</xdr:row>
      <xdr:rowOff>133350</xdr:rowOff>
    </xdr:to>
    <xdr:pic>
      <xdr:nvPicPr>
        <xdr:cNvPr id="3" name="Picture 6" descr="Le Ginnastich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48675" y="371475"/>
          <a:ext cx="1809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114300</xdr:rowOff>
    </xdr:from>
    <xdr:to>
      <xdr:col>1</xdr:col>
      <xdr:colOff>914400</xdr:colOff>
      <xdr:row>4</xdr:row>
      <xdr:rowOff>9525</xdr:rowOff>
    </xdr:to>
    <xdr:pic>
      <xdr:nvPicPr>
        <xdr:cNvPr id="2" name="Picture 5" descr="logo nuo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9125" y="304800"/>
          <a:ext cx="9048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25</xdr:col>
      <xdr:colOff>133350</xdr:colOff>
      <xdr:row>2</xdr:row>
      <xdr:rowOff>114300</xdr:rowOff>
    </xdr:from>
    <xdr:to>
      <xdr:col>27</xdr:col>
      <xdr:colOff>95250</xdr:colOff>
      <xdr:row>4</xdr:row>
      <xdr:rowOff>66675</xdr:rowOff>
    </xdr:to>
    <xdr:pic>
      <xdr:nvPicPr>
        <xdr:cNvPr id="3" name="Picture 6" descr="Le Ginnastich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201150" y="504825"/>
          <a:ext cx="457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114300</xdr:rowOff>
    </xdr:from>
    <xdr:to>
      <xdr:col>1</xdr:col>
      <xdr:colOff>914400</xdr:colOff>
      <xdr:row>4</xdr:row>
      <xdr:rowOff>9525</xdr:rowOff>
    </xdr:to>
    <xdr:pic>
      <xdr:nvPicPr>
        <xdr:cNvPr id="2" name="Picture 5" descr="logo nuo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304800"/>
          <a:ext cx="9048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0</xdr:colOff>
      <xdr:row>0</xdr:row>
      <xdr:rowOff>171450</xdr:rowOff>
    </xdr:from>
    <xdr:to>
      <xdr:col>35</xdr:col>
      <xdr:colOff>209550</xdr:colOff>
      <xdr:row>2</xdr:row>
      <xdr:rowOff>133350</xdr:rowOff>
    </xdr:to>
    <xdr:pic>
      <xdr:nvPicPr>
        <xdr:cNvPr id="3" name="Picture 6" descr="Le Ginnastich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077575" y="171450"/>
          <a:ext cx="2095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114300</xdr:rowOff>
    </xdr:from>
    <xdr:to>
      <xdr:col>1</xdr:col>
      <xdr:colOff>914400</xdr:colOff>
      <xdr:row>4</xdr:row>
      <xdr:rowOff>9525</xdr:rowOff>
    </xdr:to>
    <xdr:pic>
      <xdr:nvPicPr>
        <xdr:cNvPr id="2" name="Picture 5" descr="logo nuo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9125" y="304800"/>
          <a:ext cx="9048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25</xdr:col>
      <xdr:colOff>133350</xdr:colOff>
      <xdr:row>2</xdr:row>
      <xdr:rowOff>114300</xdr:rowOff>
    </xdr:from>
    <xdr:to>
      <xdr:col>27</xdr:col>
      <xdr:colOff>95250</xdr:colOff>
      <xdr:row>4</xdr:row>
      <xdr:rowOff>66675</xdr:rowOff>
    </xdr:to>
    <xdr:pic>
      <xdr:nvPicPr>
        <xdr:cNvPr id="3" name="Picture 6" descr="Le Ginnastich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201150" y="504825"/>
          <a:ext cx="4572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114300</xdr:rowOff>
    </xdr:from>
    <xdr:to>
      <xdr:col>1</xdr:col>
      <xdr:colOff>914400</xdr:colOff>
      <xdr:row>4</xdr:row>
      <xdr:rowOff>9525</xdr:rowOff>
    </xdr:to>
    <xdr:pic>
      <xdr:nvPicPr>
        <xdr:cNvPr id="2" name="Picture 5" descr="logo nuo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304800"/>
          <a:ext cx="9048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29</xdr:col>
      <xdr:colOff>200025</xdr:colOff>
      <xdr:row>1</xdr:row>
      <xdr:rowOff>190500</xdr:rowOff>
    </xdr:from>
    <xdr:to>
      <xdr:col>30</xdr:col>
      <xdr:colOff>180975</xdr:colOff>
      <xdr:row>3</xdr:row>
      <xdr:rowOff>142875</xdr:rowOff>
    </xdr:to>
    <xdr:pic>
      <xdr:nvPicPr>
        <xdr:cNvPr id="3" name="Picture 6" descr="Le Ginnastich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810750" y="381000"/>
          <a:ext cx="2095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114300</xdr:rowOff>
    </xdr:from>
    <xdr:to>
      <xdr:col>1</xdr:col>
      <xdr:colOff>914400</xdr:colOff>
      <xdr:row>4</xdr:row>
      <xdr:rowOff>9525</xdr:rowOff>
    </xdr:to>
    <xdr:pic>
      <xdr:nvPicPr>
        <xdr:cNvPr id="2" name="Picture 5" descr="logo nuo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" y="304800"/>
          <a:ext cx="9048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28</xdr:col>
      <xdr:colOff>581025</xdr:colOff>
      <xdr:row>2</xdr:row>
      <xdr:rowOff>9525</xdr:rowOff>
    </xdr:from>
    <xdr:to>
      <xdr:col>29</xdr:col>
      <xdr:colOff>180975</xdr:colOff>
      <xdr:row>3</xdr:row>
      <xdr:rowOff>161925</xdr:rowOff>
    </xdr:to>
    <xdr:pic>
      <xdr:nvPicPr>
        <xdr:cNvPr id="3" name="Picture 6" descr="Le Ginnastich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820275" y="400050"/>
          <a:ext cx="2095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114300</xdr:rowOff>
    </xdr:from>
    <xdr:to>
      <xdr:col>1</xdr:col>
      <xdr:colOff>914400</xdr:colOff>
      <xdr:row>4</xdr:row>
      <xdr:rowOff>9525</xdr:rowOff>
    </xdr:to>
    <xdr:pic>
      <xdr:nvPicPr>
        <xdr:cNvPr id="2" name="Picture 5" descr="logo nuo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" y="304800"/>
          <a:ext cx="9048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28</xdr:col>
      <xdr:colOff>514350</xdr:colOff>
      <xdr:row>2</xdr:row>
      <xdr:rowOff>9525</xdr:rowOff>
    </xdr:from>
    <xdr:to>
      <xdr:col>29</xdr:col>
      <xdr:colOff>171450</xdr:colOff>
      <xdr:row>3</xdr:row>
      <xdr:rowOff>161925</xdr:rowOff>
    </xdr:to>
    <xdr:pic>
      <xdr:nvPicPr>
        <xdr:cNvPr id="3" name="Picture 6" descr="Le Ginnastich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29825" y="400050"/>
          <a:ext cx="2095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58"/>
  <sheetViews>
    <sheetView workbookViewId="0">
      <selection activeCell="A20" sqref="A20"/>
    </sheetView>
  </sheetViews>
  <sheetFormatPr defaultRowHeight="15"/>
  <cols>
    <col min="1" max="1" width="3.140625" customWidth="1"/>
    <col min="2" max="2" width="15.42578125" style="71" customWidth="1"/>
    <col min="3" max="3" width="12.140625" style="112" customWidth="1"/>
    <col min="4" max="4" width="8.7109375" style="109" customWidth="1"/>
    <col min="5" max="13" width="2.7109375" customWidth="1"/>
    <col min="14" max="14" width="6.7109375" customWidth="1"/>
    <col min="15" max="18" width="2.7109375" customWidth="1"/>
    <col min="19" max="19" width="7.140625" customWidth="1"/>
    <col min="20" max="23" width="2.28515625" customWidth="1"/>
    <col min="24" max="24" width="7" customWidth="1"/>
    <col min="25" max="33" width="2.28515625" customWidth="1"/>
    <col min="34" max="34" width="7.140625" customWidth="1"/>
    <col min="35" max="35" width="2.7109375" customWidth="1"/>
    <col min="36" max="36" width="8" customWidth="1"/>
    <col min="38" max="38" width="4.28515625" customWidth="1"/>
    <col min="39" max="39" width="16.140625" customWidth="1"/>
    <col min="40" max="40" width="12.5703125" customWidth="1"/>
    <col min="41" max="41" width="8.7109375" customWidth="1"/>
    <col min="42" max="45" width="3.28515625" customWidth="1"/>
    <col min="46" max="46" width="7.5703125" customWidth="1"/>
    <col min="47" max="50" width="3.28515625" customWidth="1"/>
    <col min="51" max="51" width="6.7109375" customWidth="1"/>
    <col min="52" max="55" width="3.28515625" customWidth="1"/>
    <col min="56" max="56" width="7" customWidth="1"/>
    <col min="57" max="57" width="3.140625" customWidth="1"/>
  </cols>
  <sheetData>
    <row r="1" spans="1:37">
      <c r="A1" s="28"/>
      <c r="B1" s="72"/>
      <c r="C1" s="110"/>
      <c r="D1" s="114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30"/>
      <c r="AK1" s="1"/>
    </row>
    <row r="2" spans="1:37" ht="15.75">
      <c r="A2" s="210" t="s">
        <v>9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2"/>
      <c r="AK2" s="7"/>
    </row>
    <row r="3" spans="1:37" ht="15.75">
      <c r="A3" s="25"/>
      <c r="B3" s="73"/>
      <c r="C3" s="111"/>
      <c r="D3" s="107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31"/>
      <c r="AK3" s="3"/>
    </row>
    <row r="4" spans="1:37" ht="15.75">
      <c r="A4" s="210" t="s">
        <v>0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2"/>
      <c r="AK4" s="7"/>
    </row>
    <row r="5" spans="1:37">
      <c r="A5" s="27"/>
      <c r="B5" s="74"/>
      <c r="C5" s="111"/>
      <c r="D5" s="107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32"/>
      <c r="AK5" s="2"/>
    </row>
    <row r="6" spans="1:37">
      <c r="A6" s="213" t="s">
        <v>43</v>
      </c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5"/>
      <c r="AK6" s="8"/>
    </row>
    <row r="7" spans="1:37" ht="15.75" customHeight="1">
      <c r="A7" s="208" t="s">
        <v>1</v>
      </c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B7" s="208"/>
      <c r="AC7" s="208"/>
      <c r="AD7" s="208"/>
      <c r="AE7" s="208"/>
      <c r="AF7" s="208"/>
      <c r="AG7" s="208"/>
      <c r="AH7" s="208"/>
      <c r="AI7" s="208"/>
      <c r="AJ7" s="208"/>
      <c r="AK7" s="13"/>
    </row>
    <row r="8" spans="1:37" ht="15.75" customHeight="1" thickBot="1">
      <c r="A8" s="208"/>
      <c r="B8" s="208"/>
      <c r="C8" s="208"/>
      <c r="D8" s="208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13"/>
    </row>
    <row r="9" spans="1:37" ht="21.75" customHeight="1">
      <c r="A9" s="224" t="s">
        <v>17</v>
      </c>
      <c r="B9" s="226" t="s">
        <v>2</v>
      </c>
      <c r="C9" s="226" t="s">
        <v>3</v>
      </c>
      <c r="D9" s="228" t="s">
        <v>18</v>
      </c>
      <c r="E9" s="230" t="s">
        <v>21</v>
      </c>
      <c r="F9" s="231"/>
      <c r="G9" s="231"/>
      <c r="H9" s="231"/>
      <c r="I9" s="231"/>
      <c r="J9" s="231"/>
      <c r="K9" s="231"/>
      <c r="L9" s="231"/>
      <c r="M9" s="231"/>
      <c r="N9" s="232"/>
      <c r="O9" s="216" t="s">
        <v>6</v>
      </c>
      <c r="P9" s="217"/>
      <c r="Q9" s="217"/>
      <c r="R9" s="217"/>
      <c r="S9" s="218"/>
      <c r="T9" s="216" t="s">
        <v>7</v>
      </c>
      <c r="U9" s="217"/>
      <c r="V9" s="217"/>
      <c r="W9" s="217"/>
      <c r="X9" s="219"/>
      <c r="Y9" s="216" t="s">
        <v>29</v>
      </c>
      <c r="Z9" s="217"/>
      <c r="AA9" s="217"/>
      <c r="AB9" s="217"/>
      <c r="AC9" s="217"/>
      <c r="AD9" s="217"/>
      <c r="AE9" s="217"/>
      <c r="AF9" s="217"/>
      <c r="AG9" s="217"/>
      <c r="AH9" s="218"/>
      <c r="AI9" s="220" t="s">
        <v>8</v>
      </c>
      <c r="AJ9" s="80" t="s">
        <v>22</v>
      </c>
      <c r="AK9" s="14"/>
    </row>
    <row r="10" spans="1:37" ht="62.25" customHeight="1">
      <c r="A10" s="225"/>
      <c r="B10" s="227"/>
      <c r="C10" s="227"/>
      <c r="D10" s="229"/>
      <c r="E10" s="65" t="s">
        <v>23</v>
      </c>
      <c r="F10" s="70" t="s">
        <v>4</v>
      </c>
      <c r="G10" s="70" t="s">
        <v>4</v>
      </c>
      <c r="H10" s="16" t="s">
        <v>5</v>
      </c>
      <c r="I10" s="16" t="s">
        <v>24</v>
      </c>
      <c r="J10" s="10" t="s">
        <v>10</v>
      </c>
      <c r="K10" s="70" t="s">
        <v>10</v>
      </c>
      <c r="L10" s="16" t="s">
        <v>11</v>
      </c>
      <c r="M10" s="16" t="s">
        <v>25</v>
      </c>
      <c r="N10" s="85" t="s">
        <v>26</v>
      </c>
      <c r="O10" s="90" t="s">
        <v>23</v>
      </c>
      <c r="P10" s="222" t="s">
        <v>27</v>
      </c>
      <c r="Q10" s="222"/>
      <c r="R10" s="70" t="s">
        <v>28</v>
      </c>
      <c r="S10" s="91" t="s">
        <v>6</v>
      </c>
      <c r="T10" s="65" t="s">
        <v>23</v>
      </c>
      <c r="U10" s="223" t="s">
        <v>27</v>
      </c>
      <c r="V10" s="223"/>
      <c r="W10" s="70" t="s">
        <v>28</v>
      </c>
      <c r="X10" s="63" t="s">
        <v>7</v>
      </c>
      <c r="Y10" s="65" t="s">
        <v>23</v>
      </c>
      <c r="Z10" s="70" t="s">
        <v>4</v>
      </c>
      <c r="AA10" s="70" t="s">
        <v>4</v>
      </c>
      <c r="AB10" s="16" t="s">
        <v>5</v>
      </c>
      <c r="AC10" s="16" t="s">
        <v>24</v>
      </c>
      <c r="AD10" s="10" t="s">
        <v>10</v>
      </c>
      <c r="AE10" s="70" t="s">
        <v>10</v>
      </c>
      <c r="AF10" s="16" t="s">
        <v>11</v>
      </c>
      <c r="AG10" s="16" t="s">
        <v>25</v>
      </c>
      <c r="AH10" s="66" t="s">
        <v>30</v>
      </c>
      <c r="AI10" s="221"/>
      <c r="AJ10" s="94" t="s">
        <v>20</v>
      </c>
    </row>
    <row r="11" spans="1:37" ht="31.5" customHeight="1">
      <c r="A11" s="4">
        <v>1</v>
      </c>
      <c r="B11" s="42" t="s">
        <v>192</v>
      </c>
      <c r="C11" s="42" t="s">
        <v>131</v>
      </c>
      <c r="D11" s="84">
        <v>37762</v>
      </c>
      <c r="E11" s="59">
        <v>15</v>
      </c>
      <c r="F11" s="48">
        <v>0.6</v>
      </c>
      <c r="G11" s="48">
        <v>0.6</v>
      </c>
      <c r="H11" s="47">
        <f t="shared" ref="H11:H38" si="0">AVERAGE(F11:G11)</f>
        <v>0.6</v>
      </c>
      <c r="I11" s="47">
        <f t="shared" ref="I11:I38" si="1">E11-H11</f>
        <v>14.4</v>
      </c>
      <c r="J11" s="48">
        <v>0.6</v>
      </c>
      <c r="K11" s="48">
        <v>0.6</v>
      </c>
      <c r="L11" s="47">
        <f t="shared" ref="L11:L38" si="2">AVERAGE(J11:K11)</f>
        <v>0.6</v>
      </c>
      <c r="M11" s="47">
        <f t="shared" ref="M11:M38" si="3">E11-L11</f>
        <v>14.4</v>
      </c>
      <c r="N11" s="60">
        <f t="shared" ref="N11:N38" si="4">MAX(I11,M11)</f>
        <v>14.4</v>
      </c>
      <c r="O11" s="56">
        <v>15</v>
      </c>
      <c r="P11" s="48">
        <v>0.5</v>
      </c>
      <c r="Q11" s="48">
        <v>0.6</v>
      </c>
      <c r="R11" s="48">
        <f t="shared" ref="R11:R38" si="5">AVERAGE(P11:Q11)</f>
        <v>0.55000000000000004</v>
      </c>
      <c r="S11" s="57">
        <f t="shared" ref="S11:S38" si="6">O11-R11</f>
        <v>14.45</v>
      </c>
      <c r="T11" s="56">
        <v>15</v>
      </c>
      <c r="U11" s="48">
        <v>0.5</v>
      </c>
      <c r="V11" s="48">
        <v>0.5</v>
      </c>
      <c r="W11" s="48">
        <f t="shared" ref="W11:W38" si="7">AVERAGE(U11:V11)</f>
        <v>0.5</v>
      </c>
      <c r="X11" s="58">
        <f t="shared" ref="X11:X38" si="8">+T11-W11</f>
        <v>14.5</v>
      </c>
      <c r="Y11" s="59">
        <v>15</v>
      </c>
      <c r="Z11" s="48">
        <v>0.4</v>
      </c>
      <c r="AA11" s="48">
        <v>0.6</v>
      </c>
      <c r="AB11" s="47">
        <f t="shared" ref="AB11:AB38" si="9">AVERAGE(Z11:AA11)</f>
        <v>0.5</v>
      </c>
      <c r="AC11" s="47">
        <f t="shared" ref="AC11:AC38" si="10">Y11-AB11</f>
        <v>14.5</v>
      </c>
      <c r="AD11" s="48">
        <v>0.4</v>
      </c>
      <c r="AE11" s="48">
        <v>0.6</v>
      </c>
      <c r="AF11" s="47">
        <f t="shared" ref="AF11:AF38" si="11">AVERAGE(AD11:AE11)</f>
        <v>0.5</v>
      </c>
      <c r="AG11" s="47">
        <f t="shared" ref="AG11:AG38" si="12">Y11-AF11</f>
        <v>14.5</v>
      </c>
      <c r="AH11" s="67">
        <f t="shared" ref="AH11:AH38" si="13">AVERAGE(AC11,AG11)</f>
        <v>14.5</v>
      </c>
      <c r="AI11" s="64"/>
      <c r="AJ11" s="68">
        <f t="shared" ref="AJ11:AJ38" si="14">SUM(N11+S11+X11+AH11-AI11)</f>
        <v>57.85</v>
      </c>
    </row>
    <row r="12" spans="1:37" ht="25.5">
      <c r="A12" s="4">
        <f>1+1</f>
        <v>2</v>
      </c>
      <c r="B12" s="42" t="s">
        <v>133</v>
      </c>
      <c r="C12" s="42" t="s">
        <v>131</v>
      </c>
      <c r="D12" s="84">
        <v>37740</v>
      </c>
      <c r="E12" s="59">
        <v>15</v>
      </c>
      <c r="F12" s="48">
        <v>0.5</v>
      </c>
      <c r="G12" s="48">
        <v>0.5</v>
      </c>
      <c r="H12" s="47">
        <f t="shared" si="0"/>
        <v>0.5</v>
      </c>
      <c r="I12" s="47">
        <f t="shared" si="1"/>
        <v>14.5</v>
      </c>
      <c r="J12" s="48">
        <v>0.5</v>
      </c>
      <c r="K12" s="48">
        <v>0.5</v>
      </c>
      <c r="L12" s="47">
        <f t="shared" si="2"/>
        <v>0.5</v>
      </c>
      <c r="M12" s="47">
        <f t="shared" si="3"/>
        <v>14.5</v>
      </c>
      <c r="N12" s="60">
        <f t="shared" si="4"/>
        <v>14.5</v>
      </c>
      <c r="O12" s="56">
        <v>15</v>
      </c>
      <c r="P12" s="48">
        <v>0.8</v>
      </c>
      <c r="Q12" s="48">
        <v>0.9</v>
      </c>
      <c r="R12" s="48">
        <f t="shared" si="5"/>
        <v>0.85000000000000009</v>
      </c>
      <c r="S12" s="57">
        <f t="shared" si="6"/>
        <v>14.15</v>
      </c>
      <c r="T12" s="56">
        <v>15</v>
      </c>
      <c r="U12" s="48">
        <v>0.5</v>
      </c>
      <c r="V12" s="48">
        <v>0.5</v>
      </c>
      <c r="W12" s="48">
        <f t="shared" si="7"/>
        <v>0.5</v>
      </c>
      <c r="X12" s="58">
        <f t="shared" si="8"/>
        <v>14.5</v>
      </c>
      <c r="Y12" s="59">
        <v>15</v>
      </c>
      <c r="Z12" s="48">
        <v>0.7</v>
      </c>
      <c r="AA12" s="48">
        <v>0.4</v>
      </c>
      <c r="AB12" s="47">
        <f t="shared" si="9"/>
        <v>0.55000000000000004</v>
      </c>
      <c r="AC12" s="47">
        <f t="shared" si="10"/>
        <v>14.45</v>
      </c>
      <c r="AD12" s="48">
        <v>0.7</v>
      </c>
      <c r="AE12" s="48">
        <v>0.4</v>
      </c>
      <c r="AF12" s="47">
        <f t="shared" si="11"/>
        <v>0.55000000000000004</v>
      </c>
      <c r="AG12" s="47">
        <f t="shared" si="12"/>
        <v>14.45</v>
      </c>
      <c r="AH12" s="67">
        <f t="shared" si="13"/>
        <v>14.45</v>
      </c>
      <c r="AI12" s="64"/>
      <c r="AJ12" s="68">
        <f t="shared" si="14"/>
        <v>57.599999999999994</v>
      </c>
    </row>
    <row r="13" spans="1:37" ht="30">
      <c r="A13" s="4">
        <v>3</v>
      </c>
      <c r="B13" s="42" t="s">
        <v>76</v>
      </c>
      <c r="C13" s="42" t="s">
        <v>39</v>
      </c>
      <c r="D13" s="84">
        <v>38074</v>
      </c>
      <c r="E13" s="59">
        <v>15</v>
      </c>
      <c r="F13" s="48">
        <v>0.9</v>
      </c>
      <c r="G13" s="48">
        <v>0.9</v>
      </c>
      <c r="H13" s="47">
        <f t="shared" si="0"/>
        <v>0.9</v>
      </c>
      <c r="I13" s="47">
        <f t="shared" si="1"/>
        <v>14.1</v>
      </c>
      <c r="J13" s="48">
        <v>0.9</v>
      </c>
      <c r="K13" s="48">
        <v>0.9</v>
      </c>
      <c r="L13" s="47">
        <f t="shared" si="2"/>
        <v>0.9</v>
      </c>
      <c r="M13" s="47">
        <f t="shared" si="3"/>
        <v>14.1</v>
      </c>
      <c r="N13" s="60">
        <f t="shared" si="4"/>
        <v>14.1</v>
      </c>
      <c r="O13" s="56">
        <v>15</v>
      </c>
      <c r="P13" s="48">
        <v>0.9</v>
      </c>
      <c r="Q13" s="48">
        <v>1.1000000000000001</v>
      </c>
      <c r="R13" s="48">
        <f t="shared" si="5"/>
        <v>1</v>
      </c>
      <c r="S13" s="57">
        <f t="shared" si="6"/>
        <v>14</v>
      </c>
      <c r="T13" s="56">
        <v>15</v>
      </c>
      <c r="U13" s="48">
        <v>0.8</v>
      </c>
      <c r="V13" s="48">
        <v>0.8</v>
      </c>
      <c r="W13" s="48">
        <f t="shared" si="7"/>
        <v>0.8</v>
      </c>
      <c r="X13" s="58">
        <f t="shared" si="8"/>
        <v>14.2</v>
      </c>
      <c r="Y13" s="59">
        <v>15</v>
      </c>
      <c r="Z13" s="48">
        <v>0.3</v>
      </c>
      <c r="AA13" s="48">
        <v>0.3</v>
      </c>
      <c r="AB13" s="47">
        <f t="shared" si="9"/>
        <v>0.3</v>
      </c>
      <c r="AC13" s="47">
        <f t="shared" si="10"/>
        <v>14.7</v>
      </c>
      <c r="AD13" s="48">
        <v>0.3</v>
      </c>
      <c r="AE13" s="48">
        <v>0.3</v>
      </c>
      <c r="AF13" s="47">
        <f t="shared" si="11"/>
        <v>0.3</v>
      </c>
      <c r="AG13" s="47">
        <f t="shared" si="12"/>
        <v>14.7</v>
      </c>
      <c r="AH13" s="67">
        <f t="shared" si="13"/>
        <v>14.7</v>
      </c>
      <c r="AI13" s="64"/>
      <c r="AJ13" s="68">
        <f t="shared" si="14"/>
        <v>57</v>
      </c>
    </row>
    <row r="14" spans="1:37" ht="25.5">
      <c r="A14" s="4">
        <v>4</v>
      </c>
      <c r="B14" s="42" t="s">
        <v>164</v>
      </c>
      <c r="C14" s="42" t="s">
        <v>156</v>
      </c>
      <c r="D14" s="84">
        <v>37936</v>
      </c>
      <c r="E14" s="59">
        <v>15</v>
      </c>
      <c r="F14" s="48">
        <v>1.1000000000000001</v>
      </c>
      <c r="G14" s="48">
        <v>1.1000000000000001</v>
      </c>
      <c r="H14" s="47">
        <f t="shared" si="0"/>
        <v>1.1000000000000001</v>
      </c>
      <c r="I14" s="47">
        <f t="shared" si="1"/>
        <v>13.9</v>
      </c>
      <c r="J14" s="48">
        <v>1.1000000000000001</v>
      </c>
      <c r="K14" s="48">
        <v>1.1000000000000001</v>
      </c>
      <c r="L14" s="47">
        <f t="shared" si="2"/>
        <v>1.1000000000000001</v>
      </c>
      <c r="M14" s="47">
        <f t="shared" si="3"/>
        <v>13.9</v>
      </c>
      <c r="N14" s="60">
        <f t="shared" si="4"/>
        <v>13.9</v>
      </c>
      <c r="O14" s="56">
        <v>15</v>
      </c>
      <c r="P14" s="48">
        <v>1.1000000000000001</v>
      </c>
      <c r="Q14" s="48">
        <v>1.5</v>
      </c>
      <c r="R14" s="48">
        <f t="shared" si="5"/>
        <v>1.3</v>
      </c>
      <c r="S14" s="57">
        <f t="shared" si="6"/>
        <v>13.7</v>
      </c>
      <c r="T14" s="56">
        <v>15</v>
      </c>
      <c r="U14" s="48">
        <v>0.5</v>
      </c>
      <c r="V14" s="48">
        <v>0.5</v>
      </c>
      <c r="W14" s="48">
        <f t="shared" si="7"/>
        <v>0.5</v>
      </c>
      <c r="X14" s="58">
        <f t="shared" si="8"/>
        <v>14.5</v>
      </c>
      <c r="Y14" s="59">
        <v>15</v>
      </c>
      <c r="Z14" s="48">
        <v>0.2</v>
      </c>
      <c r="AA14" s="48">
        <v>0.4</v>
      </c>
      <c r="AB14" s="47">
        <f t="shared" si="9"/>
        <v>0.30000000000000004</v>
      </c>
      <c r="AC14" s="47">
        <f t="shared" si="10"/>
        <v>14.7</v>
      </c>
      <c r="AD14" s="48">
        <v>0.2</v>
      </c>
      <c r="AE14" s="48">
        <v>0.4</v>
      </c>
      <c r="AF14" s="47">
        <f t="shared" si="11"/>
        <v>0.30000000000000004</v>
      </c>
      <c r="AG14" s="47">
        <f t="shared" si="12"/>
        <v>14.7</v>
      </c>
      <c r="AH14" s="67">
        <f t="shared" si="13"/>
        <v>14.7</v>
      </c>
      <c r="AI14" s="64"/>
      <c r="AJ14" s="68">
        <f t="shared" si="14"/>
        <v>56.8</v>
      </c>
    </row>
    <row r="15" spans="1:37" ht="30">
      <c r="A15" s="4">
        <v>5</v>
      </c>
      <c r="B15" s="42" t="s">
        <v>75</v>
      </c>
      <c r="C15" s="42" t="s">
        <v>39</v>
      </c>
      <c r="D15" s="84">
        <v>38211</v>
      </c>
      <c r="E15" s="59">
        <v>15</v>
      </c>
      <c r="F15" s="48">
        <v>1.1000000000000001</v>
      </c>
      <c r="G15" s="48">
        <v>1.1000000000000001</v>
      </c>
      <c r="H15" s="47">
        <f t="shared" si="0"/>
        <v>1.1000000000000001</v>
      </c>
      <c r="I15" s="47">
        <f t="shared" si="1"/>
        <v>13.9</v>
      </c>
      <c r="J15" s="48">
        <v>1.1000000000000001</v>
      </c>
      <c r="K15" s="48">
        <v>1.1000000000000001</v>
      </c>
      <c r="L15" s="47">
        <f t="shared" si="2"/>
        <v>1.1000000000000001</v>
      </c>
      <c r="M15" s="47">
        <f t="shared" si="3"/>
        <v>13.9</v>
      </c>
      <c r="N15" s="60">
        <f t="shared" si="4"/>
        <v>13.9</v>
      </c>
      <c r="O15" s="56">
        <v>15</v>
      </c>
      <c r="P15" s="48">
        <v>1.1000000000000001</v>
      </c>
      <c r="Q15" s="48">
        <v>1.1000000000000001</v>
      </c>
      <c r="R15" s="48">
        <f t="shared" si="5"/>
        <v>1.1000000000000001</v>
      </c>
      <c r="S15" s="57">
        <f t="shared" si="6"/>
        <v>13.9</v>
      </c>
      <c r="T15" s="56">
        <v>15</v>
      </c>
      <c r="U15" s="48">
        <v>0.4</v>
      </c>
      <c r="V15" s="48">
        <v>0.4</v>
      </c>
      <c r="W15" s="48">
        <f t="shared" si="7"/>
        <v>0.4</v>
      </c>
      <c r="X15" s="58">
        <f t="shared" si="8"/>
        <v>14.6</v>
      </c>
      <c r="Y15" s="59">
        <v>15</v>
      </c>
      <c r="Z15" s="48">
        <v>0.6</v>
      </c>
      <c r="AA15" s="48">
        <v>0.7</v>
      </c>
      <c r="AB15" s="47">
        <f t="shared" si="9"/>
        <v>0.64999999999999991</v>
      </c>
      <c r="AC15" s="47">
        <f t="shared" si="10"/>
        <v>14.35</v>
      </c>
      <c r="AD15" s="48">
        <v>0.6</v>
      </c>
      <c r="AE15" s="48">
        <v>0.7</v>
      </c>
      <c r="AF15" s="47">
        <f t="shared" si="11"/>
        <v>0.64999999999999991</v>
      </c>
      <c r="AG15" s="47">
        <f t="shared" si="12"/>
        <v>14.35</v>
      </c>
      <c r="AH15" s="67">
        <f t="shared" si="13"/>
        <v>14.35</v>
      </c>
      <c r="AI15" s="64"/>
      <c r="AJ15" s="68">
        <f t="shared" si="14"/>
        <v>56.75</v>
      </c>
    </row>
    <row r="16" spans="1:37" ht="25.5">
      <c r="A16" s="4">
        <v>6</v>
      </c>
      <c r="B16" s="42" t="s">
        <v>66</v>
      </c>
      <c r="C16" s="42" t="s">
        <v>36</v>
      </c>
      <c r="D16" s="84">
        <v>37983</v>
      </c>
      <c r="E16" s="59">
        <v>15</v>
      </c>
      <c r="F16" s="48">
        <v>0.6</v>
      </c>
      <c r="G16" s="48">
        <v>0.6</v>
      </c>
      <c r="H16" s="47">
        <f t="shared" si="0"/>
        <v>0.6</v>
      </c>
      <c r="I16" s="47">
        <f t="shared" si="1"/>
        <v>14.4</v>
      </c>
      <c r="J16" s="48">
        <v>0.6</v>
      </c>
      <c r="K16" s="48">
        <v>0.6</v>
      </c>
      <c r="L16" s="47">
        <f t="shared" si="2"/>
        <v>0.6</v>
      </c>
      <c r="M16" s="47">
        <f t="shared" si="3"/>
        <v>14.4</v>
      </c>
      <c r="N16" s="60">
        <f t="shared" si="4"/>
        <v>14.4</v>
      </c>
      <c r="O16" s="56">
        <v>15</v>
      </c>
      <c r="P16" s="48">
        <v>1.1000000000000001</v>
      </c>
      <c r="Q16" s="48">
        <v>1.4</v>
      </c>
      <c r="R16" s="48">
        <f t="shared" si="5"/>
        <v>1.25</v>
      </c>
      <c r="S16" s="57">
        <f t="shared" si="6"/>
        <v>13.75</v>
      </c>
      <c r="T16" s="56">
        <v>15</v>
      </c>
      <c r="U16" s="48">
        <v>0.6</v>
      </c>
      <c r="V16" s="48">
        <v>0.6</v>
      </c>
      <c r="W16" s="48">
        <f t="shared" si="7"/>
        <v>0.6</v>
      </c>
      <c r="X16" s="58">
        <f t="shared" si="8"/>
        <v>14.4</v>
      </c>
      <c r="Y16" s="59">
        <v>15</v>
      </c>
      <c r="Z16" s="48">
        <v>1</v>
      </c>
      <c r="AA16" s="48">
        <v>1.1000000000000001</v>
      </c>
      <c r="AB16" s="47">
        <f t="shared" si="9"/>
        <v>1.05</v>
      </c>
      <c r="AC16" s="47">
        <f t="shared" si="10"/>
        <v>13.95</v>
      </c>
      <c r="AD16" s="48">
        <v>1</v>
      </c>
      <c r="AE16" s="48">
        <v>1.1000000000000001</v>
      </c>
      <c r="AF16" s="47">
        <f t="shared" si="11"/>
        <v>1.05</v>
      </c>
      <c r="AG16" s="47">
        <f t="shared" si="12"/>
        <v>13.95</v>
      </c>
      <c r="AH16" s="67">
        <f t="shared" si="13"/>
        <v>13.95</v>
      </c>
      <c r="AI16" s="64"/>
      <c r="AJ16" s="68">
        <f t="shared" si="14"/>
        <v>56.5</v>
      </c>
    </row>
    <row r="17" spans="1:37" ht="30">
      <c r="A17" s="4">
        <v>7</v>
      </c>
      <c r="B17" s="42" t="s">
        <v>132</v>
      </c>
      <c r="C17" s="42" t="s">
        <v>131</v>
      </c>
      <c r="D17" s="84">
        <v>37727</v>
      </c>
      <c r="E17" s="59">
        <v>15</v>
      </c>
      <c r="F17" s="48">
        <v>0.3</v>
      </c>
      <c r="G17" s="48">
        <v>0.3</v>
      </c>
      <c r="H17" s="47">
        <f t="shared" si="0"/>
        <v>0.3</v>
      </c>
      <c r="I17" s="47">
        <f t="shared" si="1"/>
        <v>14.7</v>
      </c>
      <c r="J17" s="48">
        <v>0.3</v>
      </c>
      <c r="K17" s="48">
        <v>0.3</v>
      </c>
      <c r="L17" s="47">
        <f t="shared" si="2"/>
        <v>0.3</v>
      </c>
      <c r="M17" s="47">
        <f t="shared" si="3"/>
        <v>14.7</v>
      </c>
      <c r="N17" s="60">
        <f t="shared" si="4"/>
        <v>14.7</v>
      </c>
      <c r="O17" s="56">
        <v>13.9</v>
      </c>
      <c r="P17" s="48">
        <v>0.9</v>
      </c>
      <c r="Q17" s="48">
        <v>0.7</v>
      </c>
      <c r="R17" s="48">
        <f t="shared" si="5"/>
        <v>0.8</v>
      </c>
      <c r="S17" s="57">
        <f t="shared" si="6"/>
        <v>13.1</v>
      </c>
      <c r="T17" s="56">
        <v>15</v>
      </c>
      <c r="U17" s="48">
        <v>0.8</v>
      </c>
      <c r="V17" s="48">
        <v>0.8</v>
      </c>
      <c r="W17" s="48">
        <f t="shared" si="7"/>
        <v>0.8</v>
      </c>
      <c r="X17" s="58">
        <f t="shared" si="8"/>
        <v>14.2</v>
      </c>
      <c r="Y17" s="59">
        <v>15</v>
      </c>
      <c r="Z17" s="48">
        <v>0.5</v>
      </c>
      <c r="AA17" s="48">
        <v>0.6</v>
      </c>
      <c r="AB17" s="47">
        <f t="shared" si="9"/>
        <v>0.55000000000000004</v>
      </c>
      <c r="AC17" s="47">
        <f t="shared" si="10"/>
        <v>14.45</v>
      </c>
      <c r="AD17" s="48">
        <v>0.5</v>
      </c>
      <c r="AE17" s="48">
        <v>0.6</v>
      </c>
      <c r="AF17" s="47">
        <f t="shared" si="11"/>
        <v>0.55000000000000004</v>
      </c>
      <c r="AG17" s="47">
        <f t="shared" si="12"/>
        <v>14.45</v>
      </c>
      <c r="AH17" s="67">
        <f t="shared" si="13"/>
        <v>14.45</v>
      </c>
      <c r="AI17" s="64"/>
      <c r="AJ17" s="68">
        <f t="shared" si="14"/>
        <v>56.45</v>
      </c>
    </row>
    <row r="18" spans="1:37" ht="30">
      <c r="A18" s="4">
        <v>8</v>
      </c>
      <c r="B18" s="42" t="s">
        <v>165</v>
      </c>
      <c r="C18" s="42" t="s">
        <v>156</v>
      </c>
      <c r="D18" s="84">
        <v>37690</v>
      </c>
      <c r="E18" s="59">
        <v>15</v>
      </c>
      <c r="F18" s="48">
        <v>1.2</v>
      </c>
      <c r="G18" s="48">
        <v>1.2</v>
      </c>
      <c r="H18" s="47">
        <f t="shared" si="0"/>
        <v>1.2</v>
      </c>
      <c r="I18" s="47">
        <f t="shared" si="1"/>
        <v>13.8</v>
      </c>
      <c r="J18" s="48">
        <v>1.2</v>
      </c>
      <c r="K18" s="48">
        <v>1.2</v>
      </c>
      <c r="L18" s="47">
        <f t="shared" si="2"/>
        <v>1.2</v>
      </c>
      <c r="M18" s="47">
        <f t="shared" si="3"/>
        <v>13.8</v>
      </c>
      <c r="N18" s="60">
        <f t="shared" si="4"/>
        <v>13.8</v>
      </c>
      <c r="O18" s="56">
        <v>15</v>
      </c>
      <c r="P18" s="48">
        <v>1.2</v>
      </c>
      <c r="Q18" s="48">
        <v>1.2</v>
      </c>
      <c r="R18" s="48">
        <f t="shared" si="5"/>
        <v>1.2</v>
      </c>
      <c r="S18" s="57">
        <f t="shared" si="6"/>
        <v>13.8</v>
      </c>
      <c r="T18" s="56">
        <v>15</v>
      </c>
      <c r="U18" s="48">
        <v>1</v>
      </c>
      <c r="V18" s="48">
        <v>1</v>
      </c>
      <c r="W18" s="48">
        <f t="shared" si="7"/>
        <v>1</v>
      </c>
      <c r="X18" s="58">
        <f t="shared" si="8"/>
        <v>14</v>
      </c>
      <c r="Y18" s="59">
        <v>15</v>
      </c>
      <c r="Z18" s="48">
        <v>0.1</v>
      </c>
      <c r="AA18" s="48">
        <v>0.5</v>
      </c>
      <c r="AB18" s="47">
        <f t="shared" si="9"/>
        <v>0.3</v>
      </c>
      <c r="AC18" s="47">
        <f t="shared" si="10"/>
        <v>14.7</v>
      </c>
      <c r="AD18" s="48">
        <v>0.1</v>
      </c>
      <c r="AE18" s="48">
        <v>0.5</v>
      </c>
      <c r="AF18" s="47">
        <f t="shared" si="11"/>
        <v>0.3</v>
      </c>
      <c r="AG18" s="47">
        <f t="shared" si="12"/>
        <v>14.7</v>
      </c>
      <c r="AH18" s="67">
        <f t="shared" si="13"/>
        <v>14.7</v>
      </c>
      <c r="AI18" s="64"/>
      <c r="AJ18" s="68">
        <f t="shared" si="14"/>
        <v>56.3</v>
      </c>
    </row>
    <row r="19" spans="1:37" ht="30">
      <c r="A19" s="4">
        <v>9</v>
      </c>
      <c r="B19" s="42" t="s">
        <v>77</v>
      </c>
      <c r="C19" s="42" t="s">
        <v>39</v>
      </c>
      <c r="D19" s="84">
        <v>37834</v>
      </c>
      <c r="E19" s="59">
        <v>15</v>
      </c>
      <c r="F19" s="48">
        <v>0.7</v>
      </c>
      <c r="G19" s="48">
        <v>0.7</v>
      </c>
      <c r="H19" s="47">
        <f t="shared" si="0"/>
        <v>0.7</v>
      </c>
      <c r="I19" s="47">
        <f t="shared" si="1"/>
        <v>14.3</v>
      </c>
      <c r="J19" s="48">
        <v>0.7</v>
      </c>
      <c r="K19" s="48">
        <v>0.7</v>
      </c>
      <c r="L19" s="47">
        <f t="shared" si="2"/>
        <v>0.7</v>
      </c>
      <c r="M19" s="47">
        <f t="shared" si="3"/>
        <v>14.3</v>
      </c>
      <c r="N19" s="60">
        <f t="shared" si="4"/>
        <v>14.3</v>
      </c>
      <c r="O19" s="56">
        <v>15</v>
      </c>
      <c r="P19" s="48">
        <v>1.7</v>
      </c>
      <c r="Q19" s="48">
        <v>2.1</v>
      </c>
      <c r="R19" s="48">
        <f t="shared" si="5"/>
        <v>1.9</v>
      </c>
      <c r="S19" s="57">
        <f t="shared" si="6"/>
        <v>13.1</v>
      </c>
      <c r="T19" s="56">
        <v>15</v>
      </c>
      <c r="U19" s="48">
        <v>0.8</v>
      </c>
      <c r="V19" s="48">
        <v>0.8</v>
      </c>
      <c r="W19" s="48">
        <f t="shared" si="7"/>
        <v>0.8</v>
      </c>
      <c r="X19" s="58">
        <f t="shared" si="8"/>
        <v>14.2</v>
      </c>
      <c r="Y19" s="59">
        <v>15</v>
      </c>
      <c r="Z19" s="48">
        <v>0.4</v>
      </c>
      <c r="AA19" s="48">
        <v>0.4</v>
      </c>
      <c r="AB19" s="47">
        <f t="shared" si="9"/>
        <v>0.4</v>
      </c>
      <c r="AC19" s="47">
        <f t="shared" si="10"/>
        <v>14.6</v>
      </c>
      <c r="AD19" s="48">
        <v>0.4</v>
      </c>
      <c r="AE19" s="48">
        <v>0.4</v>
      </c>
      <c r="AF19" s="47">
        <f t="shared" si="11"/>
        <v>0.4</v>
      </c>
      <c r="AG19" s="47">
        <f t="shared" si="12"/>
        <v>14.6</v>
      </c>
      <c r="AH19" s="67">
        <f t="shared" si="13"/>
        <v>14.6</v>
      </c>
      <c r="AI19" s="64"/>
      <c r="AJ19" s="68">
        <f t="shared" si="14"/>
        <v>56.199999999999996</v>
      </c>
    </row>
    <row r="20" spans="1:37" ht="30">
      <c r="A20" s="4">
        <v>10</v>
      </c>
      <c r="B20" s="42" t="s">
        <v>57</v>
      </c>
      <c r="C20" s="42" t="s">
        <v>51</v>
      </c>
      <c r="D20" s="84">
        <v>37961</v>
      </c>
      <c r="E20" s="59">
        <v>15</v>
      </c>
      <c r="F20" s="48">
        <v>0.9</v>
      </c>
      <c r="G20" s="48">
        <v>0.9</v>
      </c>
      <c r="H20" s="47">
        <f t="shared" si="0"/>
        <v>0.9</v>
      </c>
      <c r="I20" s="47">
        <f t="shared" si="1"/>
        <v>14.1</v>
      </c>
      <c r="J20" s="48">
        <v>0.9</v>
      </c>
      <c r="K20" s="48">
        <v>0.9</v>
      </c>
      <c r="L20" s="47">
        <f t="shared" si="2"/>
        <v>0.9</v>
      </c>
      <c r="M20" s="47">
        <f t="shared" si="3"/>
        <v>14.1</v>
      </c>
      <c r="N20" s="60">
        <f t="shared" si="4"/>
        <v>14.1</v>
      </c>
      <c r="O20" s="56">
        <v>15</v>
      </c>
      <c r="P20" s="48">
        <v>1.3</v>
      </c>
      <c r="Q20" s="48">
        <v>1.1000000000000001</v>
      </c>
      <c r="R20" s="48">
        <f t="shared" si="5"/>
        <v>1.2000000000000002</v>
      </c>
      <c r="S20" s="57">
        <f t="shared" si="6"/>
        <v>13.8</v>
      </c>
      <c r="T20" s="56">
        <v>15</v>
      </c>
      <c r="U20" s="48">
        <v>1.5</v>
      </c>
      <c r="V20" s="48">
        <v>1.5</v>
      </c>
      <c r="W20" s="48">
        <f t="shared" si="7"/>
        <v>1.5</v>
      </c>
      <c r="X20" s="58">
        <f t="shared" si="8"/>
        <v>13.5</v>
      </c>
      <c r="Y20" s="59">
        <v>15</v>
      </c>
      <c r="Z20" s="48">
        <v>0.6</v>
      </c>
      <c r="AA20" s="48">
        <v>0.5</v>
      </c>
      <c r="AB20" s="47">
        <f t="shared" si="9"/>
        <v>0.55000000000000004</v>
      </c>
      <c r="AC20" s="47">
        <f t="shared" si="10"/>
        <v>14.45</v>
      </c>
      <c r="AD20" s="48">
        <v>0.6</v>
      </c>
      <c r="AE20" s="48">
        <v>0.5</v>
      </c>
      <c r="AF20" s="47">
        <f t="shared" si="11"/>
        <v>0.55000000000000004</v>
      </c>
      <c r="AG20" s="47">
        <f t="shared" si="12"/>
        <v>14.45</v>
      </c>
      <c r="AH20" s="67">
        <f t="shared" si="13"/>
        <v>14.45</v>
      </c>
      <c r="AI20" s="64"/>
      <c r="AJ20" s="68">
        <f t="shared" si="14"/>
        <v>55.849999999999994</v>
      </c>
    </row>
    <row r="21" spans="1:37" ht="30">
      <c r="A21" s="4">
        <v>11</v>
      </c>
      <c r="B21" s="42" t="s">
        <v>91</v>
      </c>
      <c r="C21" s="42" t="s">
        <v>89</v>
      </c>
      <c r="D21" s="84">
        <v>38222</v>
      </c>
      <c r="E21" s="59">
        <v>15</v>
      </c>
      <c r="F21" s="48">
        <v>0.6</v>
      </c>
      <c r="G21" s="48">
        <v>0.6</v>
      </c>
      <c r="H21" s="47">
        <f t="shared" si="0"/>
        <v>0.6</v>
      </c>
      <c r="I21" s="47">
        <f t="shared" si="1"/>
        <v>14.4</v>
      </c>
      <c r="J21" s="48">
        <v>0.6</v>
      </c>
      <c r="K21" s="48">
        <v>0.6</v>
      </c>
      <c r="L21" s="47">
        <f t="shared" si="2"/>
        <v>0.6</v>
      </c>
      <c r="M21" s="47">
        <f t="shared" si="3"/>
        <v>14.4</v>
      </c>
      <c r="N21" s="60">
        <f t="shared" si="4"/>
        <v>14.4</v>
      </c>
      <c r="O21" s="56">
        <v>15</v>
      </c>
      <c r="P21" s="48">
        <v>1.8</v>
      </c>
      <c r="Q21" s="48">
        <v>1.6</v>
      </c>
      <c r="R21" s="48">
        <f t="shared" si="5"/>
        <v>1.7000000000000002</v>
      </c>
      <c r="S21" s="57">
        <f t="shared" si="6"/>
        <v>13.3</v>
      </c>
      <c r="T21" s="56">
        <v>15</v>
      </c>
      <c r="U21" s="48">
        <v>1.5</v>
      </c>
      <c r="V21" s="48">
        <v>1.5</v>
      </c>
      <c r="W21" s="48">
        <f t="shared" si="7"/>
        <v>1.5</v>
      </c>
      <c r="X21" s="58">
        <f t="shared" si="8"/>
        <v>13.5</v>
      </c>
      <c r="Y21" s="59">
        <v>15</v>
      </c>
      <c r="Z21" s="48">
        <v>1</v>
      </c>
      <c r="AA21" s="48">
        <v>0.4</v>
      </c>
      <c r="AB21" s="47">
        <f t="shared" si="9"/>
        <v>0.7</v>
      </c>
      <c r="AC21" s="47">
        <f t="shared" si="10"/>
        <v>14.3</v>
      </c>
      <c r="AD21" s="48">
        <v>1</v>
      </c>
      <c r="AE21" s="48">
        <v>0.4</v>
      </c>
      <c r="AF21" s="47">
        <f t="shared" si="11"/>
        <v>0.7</v>
      </c>
      <c r="AG21" s="47">
        <f t="shared" si="12"/>
        <v>14.3</v>
      </c>
      <c r="AH21" s="67">
        <f t="shared" si="13"/>
        <v>14.3</v>
      </c>
      <c r="AI21" s="64"/>
      <c r="AJ21" s="68">
        <f t="shared" si="14"/>
        <v>55.5</v>
      </c>
    </row>
    <row r="22" spans="1:37" ht="30">
      <c r="A22" s="4">
        <v>12</v>
      </c>
      <c r="B22" s="42" t="s">
        <v>155</v>
      </c>
      <c r="C22" s="42" t="s">
        <v>156</v>
      </c>
      <c r="D22" s="84">
        <v>37989</v>
      </c>
      <c r="E22" s="59">
        <v>15</v>
      </c>
      <c r="F22" s="48">
        <v>0.5</v>
      </c>
      <c r="G22" s="48">
        <v>0.5</v>
      </c>
      <c r="H22" s="47">
        <f t="shared" si="0"/>
        <v>0.5</v>
      </c>
      <c r="I22" s="47">
        <f t="shared" si="1"/>
        <v>14.5</v>
      </c>
      <c r="J22" s="48">
        <v>0.5</v>
      </c>
      <c r="K22" s="48">
        <v>0.5</v>
      </c>
      <c r="L22" s="47">
        <f t="shared" si="2"/>
        <v>0.5</v>
      </c>
      <c r="M22" s="47">
        <f t="shared" si="3"/>
        <v>14.5</v>
      </c>
      <c r="N22" s="60">
        <f t="shared" si="4"/>
        <v>14.5</v>
      </c>
      <c r="O22" s="56">
        <v>15</v>
      </c>
      <c r="P22" s="48">
        <v>1.4</v>
      </c>
      <c r="Q22" s="48">
        <v>1.8</v>
      </c>
      <c r="R22" s="48">
        <f t="shared" si="5"/>
        <v>1.6</v>
      </c>
      <c r="S22" s="57">
        <f t="shared" si="6"/>
        <v>13.4</v>
      </c>
      <c r="T22" s="56">
        <v>14.5</v>
      </c>
      <c r="U22" s="48">
        <v>1.7</v>
      </c>
      <c r="V22" s="48">
        <v>1.7</v>
      </c>
      <c r="W22" s="48">
        <f t="shared" si="7"/>
        <v>1.7</v>
      </c>
      <c r="X22" s="58">
        <f t="shared" si="8"/>
        <v>12.8</v>
      </c>
      <c r="Y22" s="59">
        <v>15</v>
      </c>
      <c r="Z22" s="48">
        <v>0.4</v>
      </c>
      <c r="AA22" s="48">
        <v>0.4</v>
      </c>
      <c r="AB22" s="47">
        <f t="shared" si="9"/>
        <v>0.4</v>
      </c>
      <c r="AC22" s="47">
        <f t="shared" si="10"/>
        <v>14.6</v>
      </c>
      <c r="AD22" s="48">
        <v>0.4</v>
      </c>
      <c r="AE22" s="48">
        <v>0.4</v>
      </c>
      <c r="AF22" s="47">
        <f t="shared" si="11"/>
        <v>0.4</v>
      </c>
      <c r="AG22" s="47">
        <f t="shared" si="12"/>
        <v>14.6</v>
      </c>
      <c r="AH22" s="67">
        <f t="shared" si="13"/>
        <v>14.6</v>
      </c>
      <c r="AI22" s="64"/>
      <c r="AJ22" s="68">
        <f t="shared" si="14"/>
        <v>55.300000000000004</v>
      </c>
    </row>
    <row r="23" spans="1:37" ht="30">
      <c r="A23" s="4">
        <v>13</v>
      </c>
      <c r="B23" s="42" t="s">
        <v>145</v>
      </c>
      <c r="C23" s="42" t="s">
        <v>144</v>
      </c>
      <c r="D23" s="84">
        <v>37781</v>
      </c>
      <c r="E23" s="59">
        <v>14</v>
      </c>
      <c r="F23" s="48">
        <v>1</v>
      </c>
      <c r="G23" s="48">
        <v>1</v>
      </c>
      <c r="H23" s="47">
        <f t="shared" si="0"/>
        <v>1</v>
      </c>
      <c r="I23" s="47">
        <f t="shared" si="1"/>
        <v>13</v>
      </c>
      <c r="J23" s="48">
        <v>1</v>
      </c>
      <c r="K23" s="48">
        <v>1</v>
      </c>
      <c r="L23" s="47">
        <f t="shared" si="2"/>
        <v>1</v>
      </c>
      <c r="M23" s="47">
        <f t="shared" si="3"/>
        <v>13</v>
      </c>
      <c r="N23" s="60">
        <f t="shared" si="4"/>
        <v>13</v>
      </c>
      <c r="O23" s="56">
        <v>15</v>
      </c>
      <c r="P23" s="48">
        <v>1.7</v>
      </c>
      <c r="Q23" s="48">
        <v>1.6</v>
      </c>
      <c r="R23" s="48">
        <f t="shared" si="5"/>
        <v>1.65</v>
      </c>
      <c r="S23" s="57">
        <f t="shared" si="6"/>
        <v>13.35</v>
      </c>
      <c r="T23" s="56">
        <v>15</v>
      </c>
      <c r="U23" s="48">
        <v>0.9</v>
      </c>
      <c r="V23" s="48">
        <v>0.9</v>
      </c>
      <c r="W23" s="48">
        <f t="shared" si="7"/>
        <v>0.9</v>
      </c>
      <c r="X23" s="58">
        <f t="shared" si="8"/>
        <v>14.1</v>
      </c>
      <c r="Y23" s="59">
        <v>15</v>
      </c>
      <c r="Z23" s="48">
        <v>0.4</v>
      </c>
      <c r="AA23" s="48">
        <v>0.2</v>
      </c>
      <c r="AB23" s="47">
        <f t="shared" si="9"/>
        <v>0.30000000000000004</v>
      </c>
      <c r="AC23" s="47">
        <f t="shared" si="10"/>
        <v>14.7</v>
      </c>
      <c r="AD23" s="48">
        <v>0.4</v>
      </c>
      <c r="AE23" s="48">
        <v>0.2</v>
      </c>
      <c r="AF23" s="47">
        <f t="shared" si="11"/>
        <v>0.30000000000000004</v>
      </c>
      <c r="AG23" s="47">
        <f t="shared" si="12"/>
        <v>14.7</v>
      </c>
      <c r="AH23" s="67">
        <f t="shared" si="13"/>
        <v>14.7</v>
      </c>
      <c r="AI23" s="64"/>
      <c r="AJ23" s="68">
        <f t="shared" si="14"/>
        <v>55.150000000000006</v>
      </c>
    </row>
    <row r="24" spans="1:37" ht="30">
      <c r="A24" s="4">
        <v>14</v>
      </c>
      <c r="B24" s="42" t="s">
        <v>187</v>
      </c>
      <c r="C24" s="42" t="s">
        <v>44</v>
      </c>
      <c r="D24" s="84">
        <v>38188</v>
      </c>
      <c r="E24" s="59">
        <v>15</v>
      </c>
      <c r="F24" s="48">
        <v>0.9</v>
      </c>
      <c r="G24" s="48">
        <v>0.9</v>
      </c>
      <c r="H24" s="47">
        <f t="shared" si="0"/>
        <v>0.9</v>
      </c>
      <c r="I24" s="47">
        <f t="shared" si="1"/>
        <v>14.1</v>
      </c>
      <c r="J24" s="48">
        <v>0.9</v>
      </c>
      <c r="K24" s="48">
        <v>0.9</v>
      </c>
      <c r="L24" s="47">
        <f t="shared" si="2"/>
        <v>0.9</v>
      </c>
      <c r="M24" s="47">
        <f t="shared" si="3"/>
        <v>14.1</v>
      </c>
      <c r="N24" s="60">
        <f t="shared" si="4"/>
        <v>14.1</v>
      </c>
      <c r="O24" s="56">
        <v>15</v>
      </c>
      <c r="P24" s="48">
        <v>2.9</v>
      </c>
      <c r="Q24" s="48">
        <v>2.9</v>
      </c>
      <c r="R24" s="48">
        <f t="shared" si="5"/>
        <v>2.9</v>
      </c>
      <c r="S24" s="57">
        <f t="shared" si="6"/>
        <v>12.1</v>
      </c>
      <c r="T24" s="56">
        <v>15</v>
      </c>
      <c r="U24" s="48">
        <v>0.6</v>
      </c>
      <c r="V24" s="48">
        <v>0.6</v>
      </c>
      <c r="W24" s="48">
        <f t="shared" si="7"/>
        <v>0.6</v>
      </c>
      <c r="X24" s="58">
        <f t="shared" si="8"/>
        <v>14.4</v>
      </c>
      <c r="Y24" s="59">
        <v>15</v>
      </c>
      <c r="Z24" s="48">
        <v>0.6</v>
      </c>
      <c r="AA24" s="48">
        <v>0.4</v>
      </c>
      <c r="AB24" s="47">
        <f t="shared" si="9"/>
        <v>0.5</v>
      </c>
      <c r="AC24" s="47">
        <f t="shared" si="10"/>
        <v>14.5</v>
      </c>
      <c r="AD24" s="48">
        <v>0.6</v>
      </c>
      <c r="AE24" s="48">
        <v>0.4</v>
      </c>
      <c r="AF24" s="47">
        <f t="shared" si="11"/>
        <v>0.5</v>
      </c>
      <c r="AG24" s="47">
        <f t="shared" si="12"/>
        <v>14.5</v>
      </c>
      <c r="AH24" s="67">
        <f t="shared" si="13"/>
        <v>14.5</v>
      </c>
      <c r="AI24" s="64"/>
      <c r="AJ24" s="68">
        <f t="shared" si="14"/>
        <v>55.1</v>
      </c>
    </row>
    <row r="25" spans="1:37" ht="30">
      <c r="A25" s="4">
        <v>15</v>
      </c>
      <c r="B25" s="42" t="s">
        <v>46</v>
      </c>
      <c r="C25" s="42" t="s">
        <v>44</v>
      </c>
      <c r="D25" s="84">
        <v>37828</v>
      </c>
      <c r="E25" s="59">
        <v>14</v>
      </c>
      <c r="F25" s="48">
        <v>1.1000000000000001</v>
      </c>
      <c r="G25" s="48">
        <v>1.1000000000000001</v>
      </c>
      <c r="H25" s="47">
        <f t="shared" si="0"/>
        <v>1.1000000000000001</v>
      </c>
      <c r="I25" s="47">
        <f t="shared" si="1"/>
        <v>12.9</v>
      </c>
      <c r="J25" s="48">
        <v>1.1000000000000001</v>
      </c>
      <c r="K25" s="48">
        <v>1.1000000000000001</v>
      </c>
      <c r="L25" s="47">
        <f t="shared" si="2"/>
        <v>1.1000000000000001</v>
      </c>
      <c r="M25" s="47">
        <f t="shared" si="3"/>
        <v>12.9</v>
      </c>
      <c r="N25" s="60">
        <f t="shared" si="4"/>
        <v>12.9</v>
      </c>
      <c r="O25" s="56">
        <v>15</v>
      </c>
      <c r="P25" s="48">
        <v>1.4</v>
      </c>
      <c r="Q25" s="48">
        <v>1.4</v>
      </c>
      <c r="R25" s="48">
        <f t="shared" si="5"/>
        <v>1.4</v>
      </c>
      <c r="S25" s="57">
        <f t="shared" si="6"/>
        <v>13.6</v>
      </c>
      <c r="T25" s="56">
        <v>15</v>
      </c>
      <c r="U25" s="48">
        <v>0.6</v>
      </c>
      <c r="V25" s="48">
        <v>0.6</v>
      </c>
      <c r="W25" s="48">
        <f t="shared" si="7"/>
        <v>0.6</v>
      </c>
      <c r="X25" s="58">
        <f t="shared" si="8"/>
        <v>14.4</v>
      </c>
      <c r="Y25" s="59">
        <v>15</v>
      </c>
      <c r="Z25" s="48">
        <v>0.7</v>
      </c>
      <c r="AA25" s="48">
        <v>0.9</v>
      </c>
      <c r="AB25" s="47">
        <f t="shared" si="9"/>
        <v>0.8</v>
      </c>
      <c r="AC25" s="47">
        <f t="shared" si="10"/>
        <v>14.2</v>
      </c>
      <c r="AD25" s="48">
        <v>0.7</v>
      </c>
      <c r="AE25" s="48">
        <v>0.9</v>
      </c>
      <c r="AF25" s="47">
        <f t="shared" si="11"/>
        <v>0.8</v>
      </c>
      <c r="AG25" s="47">
        <f t="shared" si="12"/>
        <v>14.2</v>
      </c>
      <c r="AH25" s="67">
        <f t="shared" si="13"/>
        <v>14.2</v>
      </c>
      <c r="AI25" s="64"/>
      <c r="AJ25" s="68">
        <f t="shared" si="14"/>
        <v>55.099999999999994</v>
      </c>
    </row>
    <row r="26" spans="1:37" ht="25.5">
      <c r="A26" s="124"/>
      <c r="B26" s="42" t="s">
        <v>65</v>
      </c>
      <c r="C26" s="42" t="s">
        <v>36</v>
      </c>
      <c r="D26" s="84">
        <v>37664</v>
      </c>
      <c r="E26" s="59">
        <v>14</v>
      </c>
      <c r="F26" s="48">
        <v>1.1000000000000001</v>
      </c>
      <c r="G26" s="48">
        <v>1.1000000000000001</v>
      </c>
      <c r="H26" s="47">
        <f t="shared" si="0"/>
        <v>1.1000000000000001</v>
      </c>
      <c r="I26" s="47">
        <f t="shared" si="1"/>
        <v>12.9</v>
      </c>
      <c r="J26" s="48">
        <v>1.1000000000000001</v>
      </c>
      <c r="K26" s="48">
        <v>1.1000000000000001</v>
      </c>
      <c r="L26" s="47">
        <f t="shared" si="2"/>
        <v>1.1000000000000001</v>
      </c>
      <c r="M26" s="47">
        <f t="shared" si="3"/>
        <v>12.9</v>
      </c>
      <c r="N26" s="60">
        <f t="shared" si="4"/>
        <v>12.9</v>
      </c>
      <c r="O26" s="56">
        <v>15</v>
      </c>
      <c r="P26" s="48">
        <v>1.4</v>
      </c>
      <c r="Q26" s="48">
        <v>1.6</v>
      </c>
      <c r="R26" s="48">
        <f t="shared" si="5"/>
        <v>1.5</v>
      </c>
      <c r="S26" s="57">
        <f t="shared" si="6"/>
        <v>13.5</v>
      </c>
      <c r="T26" s="56">
        <v>15</v>
      </c>
      <c r="U26" s="48">
        <v>1</v>
      </c>
      <c r="V26" s="48">
        <v>1</v>
      </c>
      <c r="W26" s="48">
        <f t="shared" si="7"/>
        <v>1</v>
      </c>
      <c r="X26" s="58">
        <f t="shared" si="8"/>
        <v>14</v>
      </c>
      <c r="Y26" s="59">
        <v>15</v>
      </c>
      <c r="Z26" s="48">
        <v>0.3</v>
      </c>
      <c r="AA26" s="48">
        <v>0.4</v>
      </c>
      <c r="AB26" s="47">
        <f t="shared" si="9"/>
        <v>0.35</v>
      </c>
      <c r="AC26" s="47">
        <f t="shared" si="10"/>
        <v>14.65</v>
      </c>
      <c r="AD26" s="48">
        <v>0.3</v>
      </c>
      <c r="AE26" s="48">
        <v>0.4</v>
      </c>
      <c r="AF26" s="47">
        <f t="shared" si="11"/>
        <v>0.35</v>
      </c>
      <c r="AG26" s="47">
        <f t="shared" si="12"/>
        <v>14.65</v>
      </c>
      <c r="AH26" s="67">
        <f t="shared" si="13"/>
        <v>14.65</v>
      </c>
      <c r="AI26" s="64"/>
      <c r="AJ26" s="68">
        <f t="shared" si="14"/>
        <v>55.05</v>
      </c>
    </row>
    <row r="27" spans="1:37" ht="25.5">
      <c r="A27" s="6"/>
      <c r="B27" s="42" t="s">
        <v>188</v>
      </c>
      <c r="C27" s="42" t="s">
        <v>189</v>
      </c>
      <c r="D27" s="84">
        <v>38315</v>
      </c>
      <c r="E27" s="59">
        <v>15</v>
      </c>
      <c r="F27" s="48">
        <v>1.1000000000000001</v>
      </c>
      <c r="G27" s="48">
        <v>1.1000000000000001</v>
      </c>
      <c r="H27" s="47">
        <f t="shared" si="0"/>
        <v>1.1000000000000001</v>
      </c>
      <c r="I27" s="47">
        <f t="shared" si="1"/>
        <v>13.9</v>
      </c>
      <c r="J27" s="48">
        <v>1.1000000000000001</v>
      </c>
      <c r="K27" s="48">
        <v>1.1000000000000001</v>
      </c>
      <c r="L27" s="47">
        <f t="shared" si="2"/>
        <v>1.1000000000000001</v>
      </c>
      <c r="M27" s="47">
        <f t="shared" si="3"/>
        <v>13.9</v>
      </c>
      <c r="N27" s="60">
        <f t="shared" si="4"/>
        <v>13.9</v>
      </c>
      <c r="O27" s="56">
        <v>13.9</v>
      </c>
      <c r="P27" s="48">
        <v>1</v>
      </c>
      <c r="Q27" s="48">
        <v>1.3</v>
      </c>
      <c r="R27" s="48">
        <f t="shared" si="5"/>
        <v>1.1499999999999999</v>
      </c>
      <c r="S27" s="57">
        <f t="shared" si="6"/>
        <v>12.75</v>
      </c>
      <c r="T27" s="56">
        <v>15</v>
      </c>
      <c r="U27" s="48">
        <v>0.9</v>
      </c>
      <c r="V27" s="48">
        <v>0.3</v>
      </c>
      <c r="W27" s="48">
        <f t="shared" si="7"/>
        <v>0.6</v>
      </c>
      <c r="X27" s="58">
        <f t="shared" si="8"/>
        <v>14.4</v>
      </c>
      <c r="Y27" s="59">
        <v>15</v>
      </c>
      <c r="Z27" s="48">
        <v>1</v>
      </c>
      <c r="AA27" s="48">
        <v>1</v>
      </c>
      <c r="AB27" s="47">
        <f t="shared" si="9"/>
        <v>1</v>
      </c>
      <c r="AC27" s="47">
        <f t="shared" si="10"/>
        <v>14</v>
      </c>
      <c r="AD27" s="48">
        <v>1</v>
      </c>
      <c r="AE27" s="48">
        <v>1</v>
      </c>
      <c r="AF27" s="47">
        <f t="shared" si="11"/>
        <v>1</v>
      </c>
      <c r="AG27" s="47">
        <f t="shared" si="12"/>
        <v>14</v>
      </c>
      <c r="AH27" s="67">
        <f t="shared" si="13"/>
        <v>14</v>
      </c>
      <c r="AI27" s="64"/>
      <c r="AJ27" s="68">
        <f t="shared" si="14"/>
        <v>55.05</v>
      </c>
      <c r="AK27" s="15"/>
    </row>
    <row r="28" spans="1:37" ht="30.75">
      <c r="A28" s="6"/>
      <c r="B28" s="42" t="s">
        <v>158</v>
      </c>
      <c r="C28" s="42" t="s">
        <v>156</v>
      </c>
      <c r="D28" s="84">
        <v>37961</v>
      </c>
      <c r="E28" s="59">
        <v>15</v>
      </c>
      <c r="F28" s="48">
        <v>1.1000000000000001</v>
      </c>
      <c r="G28" s="48">
        <v>1.1000000000000001</v>
      </c>
      <c r="H28" s="47">
        <f t="shared" si="0"/>
        <v>1.1000000000000001</v>
      </c>
      <c r="I28" s="47">
        <f t="shared" si="1"/>
        <v>13.9</v>
      </c>
      <c r="J28" s="48">
        <v>1.1000000000000001</v>
      </c>
      <c r="K28" s="48">
        <v>1.1000000000000001</v>
      </c>
      <c r="L28" s="47">
        <f t="shared" si="2"/>
        <v>1.1000000000000001</v>
      </c>
      <c r="M28" s="47">
        <f t="shared" si="3"/>
        <v>13.9</v>
      </c>
      <c r="N28" s="60">
        <f t="shared" si="4"/>
        <v>13.9</v>
      </c>
      <c r="O28" s="56">
        <v>15</v>
      </c>
      <c r="P28" s="48">
        <v>2.2000000000000002</v>
      </c>
      <c r="Q28" s="48">
        <v>2.5</v>
      </c>
      <c r="R28" s="48">
        <f t="shared" si="5"/>
        <v>2.35</v>
      </c>
      <c r="S28" s="57">
        <f t="shared" si="6"/>
        <v>12.65</v>
      </c>
      <c r="T28" s="56">
        <v>15</v>
      </c>
      <c r="U28" s="48">
        <v>1.2</v>
      </c>
      <c r="V28" s="48">
        <v>1.2</v>
      </c>
      <c r="W28" s="48">
        <f t="shared" si="7"/>
        <v>1.2</v>
      </c>
      <c r="X28" s="58">
        <f t="shared" si="8"/>
        <v>13.8</v>
      </c>
      <c r="Y28" s="59">
        <v>15</v>
      </c>
      <c r="Z28" s="48">
        <v>0.1</v>
      </c>
      <c r="AA28" s="48">
        <v>1</v>
      </c>
      <c r="AB28" s="47">
        <f t="shared" si="9"/>
        <v>0.55000000000000004</v>
      </c>
      <c r="AC28" s="47">
        <f t="shared" si="10"/>
        <v>14.45</v>
      </c>
      <c r="AD28" s="48">
        <v>0.1</v>
      </c>
      <c r="AE28" s="48">
        <v>1</v>
      </c>
      <c r="AF28" s="47">
        <f t="shared" si="11"/>
        <v>0.55000000000000004</v>
      </c>
      <c r="AG28" s="47">
        <f t="shared" si="12"/>
        <v>14.45</v>
      </c>
      <c r="AH28" s="67">
        <f t="shared" si="13"/>
        <v>14.45</v>
      </c>
      <c r="AI28" s="64"/>
      <c r="AJ28" s="68">
        <f t="shared" si="14"/>
        <v>54.8</v>
      </c>
      <c r="AK28" s="15"/>
    </row>
    <row r="29" spans="1:37" ht="30.75">
      <c r="A29" s="6"/>
      <c r="B29" s="42" t="s">
        <v>69</v>
      </c>
      <c r="C29" s="42" t="s">
        <v>36</v>
      </c>
      <c r="D29" s="84">
        <v>37698</v>
      </c>
      <c r="E29" s="59">
        <v>15</v>
      </c>
      <c r="F29" s="48">
        <v>0.9</v>
      </c>
      <c r="G29" s="48">
        <v>0.9</v>
      </c>
      <c r="H29" s="47">
        <f t="shared" si="0"/>
        <v>0.9</v>
      </c>
      <c r="I29" s="47">
        <f t="shared" si="1"/>
        <v>14.1</v>
      </c>
      <c r="J29" s="48">
        <v>0.9</v>
      </c>
      <c r="K29" s="48">
        <v>0.9</v>
      </c>
      <c r="L29" s="47">
        <f t="shared" si="2"/>
        <v>0.9</v>
      </c>
      <c r="M29" s="47">
        <f t="shared" si="3"/>
        <v>14.1</v>
      </c>
      <c r="N29" s="60">
        <f t="shared" si="4"/>
        <v>14.1</v>
      </c>
      <c r="O29" s="56">
        <v>13.9</v>
      </c>
      <c r="P29" s="48">
        <v>0.9</v>
      </c>
      <c r="Q29" s="48">
        <v>1.2</v>
      </c>
      <c r="R29" s="48">
        <f t="shared" si="5"/>
        <v>1.05</v>
      </c>
      <c r="S29" s="57">
        <f t="shared" si="6"/>
        <v>12.85</v>
      </c>
      <c r="T29" s="56">
        <v>15</v>
      </c>
      <c r="U29" s="48">
        <v>1</v>
      </c>
      <c r="V29" s="48">
        <v>1</v>
      </c>
      <c r="W29" s="48">
        <f t="shared" si="7"/>
        <v>1</v>
      </c>
      <c r="X29" s="58">
        <f t="shared" si="8"/>
        <v>14</v>
      </c>
      <c r="Y29" s="59">
        <v>15</v>
      </c>
      <c r="Z29" s="48">
        <v>1.5</v>
      </c>
      <c r="AA29" s="48">
        <v>0.9</v>
      </c>
      <c r="AB29" s="47">
        <f t="shared" si="9"/>
        <v>1.2</v>
      </c>
      <c r="AC29" s="47">
        <f t="shared" si="10"/>
        <v>13.8</v>
      </c>
      <c r="AD29" s="48">
        <v>1.5</v>
      </c>
      <c r="AE29" s="48">
        <v>0.9</v>
      </c>
      <c r="AF29" s="47">
        <f t="shared" si="11"/>
        <v>1.2</v>
      </c>
      <c r="AG29" s="47">
        <f t="shared" si="12"/>
        <v>13.8</v>
      </c>
      <c r="AH29" s="67">
        <f t="shared" si="13"/>
        <v>13.8</v>
      </c>
      <c r="AI29" s="64"/>
      <c r="AJ29" s="68">
        <f t="shared" si="14"/>
        <v>54.75</v>
      </c>
      <c r="AK29" s="15"/>
    </row>
    <row r="30" spans="1:37" ht="30.75">
      <c r="A30" s="6"/>
      <c r="B30" s="42" t="s">
        <v>58</v>
      </c>
      <c r="C30" s="113" t="s">
        <v>51</v>
      </c>
      <c r="D30" s="84">
        <v>38133</v>
      </c>
      <c r="E30" s="59">
        <v>15</v>
      </c>
      <c r="F30" s="48">
        <v>1.2</v>
      </c>
      <c r="G30" s="48">
        <v>1.2</v>
      </c>
      <c r="H30" s="47">
        <f t="shared" si="0"/>
        <v>1.2</v>
      </c>
      <c r="I30" s="47">
        <f t="shared" si="1"/>
        <v>13.8</v>
      </c>
      <c r="J30" s="48">
        <v>1.2</v>
      </c>
      <c r="K30" s="48">
        <v>1.2</v>
      </c>
      <c r="L30" s="47">
        <f t="shared" si="2"/>
        <v>1.2</v>
      </c>
      <c r="M30" s="47">
        <f t="shared" si="3"/>
        <v>13.8</v>
      </c>
      <c r="N30" s="60">
        <f t="shared" si="4"/>
        <v>13.8</v>
      </c>
      <c r="O30" s="56">
        <v>13.9</v>
      </c>
      <c r="P30" s="48">
        <v>1.9</v>
      </c>
      <c r="Q30" s="48">
        <v>1.6</v>
      </c>
      <c r="R30" s="48">
        <f t="shared" si="5"/>
        <v>1.75</v>
      </c>
      <c r="S30" s="57">
        <f t="shared" si="6"/>
        <v>12.15</v>
      </c>
      <c r="T30" s="56">
        <v>15</v>
      </c>
      <c r="U30" s="48">
        <v>1</v>
      </c>
      <c r="V30" s="48">
        <v>1</v>
      </c>
      <c r="W30" s="48">
        <f t="shared" si="7"/>
        <v>1</v>
      </c>
      <c r="X30" s="58">
        <f t="shared" si="8"/>
        <v>14</v>
      </c>
      <c r="Y30" s="59">
        <v>15</v>
      </c>
      <c r="Z30" s="48">
        <v>0.4</v>
      </c>
      <c r="AA30" s="48">
        <v>0.5</v>
      </c>
      <c r="AB30" s="47">
        <f t="shared" si="9"/>
        <v>0.45</v>
      </c>
      <c r="AC30" s="47">
        <f t="shared" si="10"/>
        <v>14.55</v>
      </c>
      <c r="AD30" s="48">
        <v>0.4</v>
      </c>
      <c r="AE30" s="48">
        <v>0.5</v>
      </c>
      <c r="AF30" s="47">
        <f t="shared" si="11"/>
        <v>0.45</v>
      </c>
      <c r="AG30" s="47">
        <f t="shared" si="12"/>
        <v>14.55</v>
      </c>
      <c r="AH30" s="67">
        <f t="shared" si="13"/>
        <v>14.55</v>
      </c>
      <c r="AI30" s="64"/>
      <c r="AJ30" s="68">
        <f t="shared" si="14"/>
        <v>54.5</v>
      </c>
      <c r="AK30" s="15"/>
    </row>
    <row r="31" spans="1:37" ht="30.75">
      <c r="A31" s="6"/>
      <c r="B31" s="42" t="s">
        <v>67</v>
      </c>
      <c r="C31" s="42" t="s">
        <v>36</v>
      </c>
      <c r="D31" s="84">
        <v>37952</v>
      </c>
      <c r="E31" s="59">
        <v>14</v>
      </c>
      <c r="F31" s="48">
        <v>1.6</v>
      </c>
      <c r="G31" s="48">
        <v>1.6</v>
      </c>
      <c r="H31" s="47">
        <f t="shared" si="0"/>
        <v>1.6</v>
      </c>
      <c r="I31" s="47">
        <f t="shared" si="1"/>
        <v>12.4</v>
      </c>
      <c r="J31" s="48">
        <v>1.6</v>
      </c>
      <c r="K31" s="48">
        <v>1.6</v>
      </c>
      <c r="L31" s="47">
        <f t="shared" si="2"/>
        <v>1.6</v>
      </c>
      <c r="M31" s="47">
        <f t="shared" si="3"/>
        <v>12.4</v>
      </c>
      <c r="N31" s="60">
        <f t="shared" si="4"/>
        <v>12.4</v>
      </c>
      <c r="O31" s="56">
        <v>13.9</v>
      </c>
      <c r="P31" s="48">
        <v>0.9</v>
      </c>
      <c r="Q31" s="48">
        <v>1</v>
      </c>
      <c r="R31" s="48">
        <f t="shared" si="5"/>
        <v>0.95</v>
      </c>
      <c r="S31" s="57">
        <f t="shared" si="6"/>
        <v>12.950000000000001</v>
      </c>
      <c r="T31" s="56">
        <v>15</v>
      </c>
      <c r="U31" s="48">
        <v>0.4</v>
      </c>
      <c r="V31" s="48">
        <v>0.4</v>
      </c>
      <c r="W31" s="48">
        <f t="shared" si="7"/>
        <v>0.4</v>
      </c>
      <c r="X31" s="58">
        <f t="shared" si="8"/>
        <v>14.6</v>
      </c>
      <c r="Y31" s="59">
        <v>15</v>
      </c>
      <c r="Z31" s="48">
        <v>0.6</v>
      </c>
      <c r="AA31" s="48">
        <v>1</v>
      </c>
      <c r="AB31" s="47">
        <f t="shared" si="9"/>
        <v>0.8</v>
      </c>
      <c r="AC31" s="47">
        <f t="shared" si="10"/>
        <v>14.2</v>
      </c>
      <c r="AD31" s="48">
        <v>0.6</v>
      </c>
      <c r="AE31" s="48">
        <v>1</v>
      </c>
      <c r="AF31" s="47">
        <f t="shared" si="11"/>
        <v>0.8</v>
      </c>
      <c r="AG31" s="47">
        <f t="shared" si="12"/>
        <v>14.2</v>
      </c>
      <c r="AH31" s="67">
        <f t="shared" si="13"/>
        <v>14.2</v>
      </c>
      <c r="AI31" s="64"/>
      <c r="AJ31" s="68">
        <f t="shared" si="14"/>
        <v>54.150000000000006</v>
      </c>
      <c r="AK31" s="15"/>
    </row>
    <row r="32" spans="1:37" ht="30.75">
      <c r="A32" s="6"/>
      <c r="B32" s="42" t="s">
        <v>151</v>
      </c>
      <c r="C32" s="42" t="s">
        <v>150</v>
      </c>
      <c r="D32" s="84">
        <v>37798</v>
      </c>
      <c r="E32" s="59">
        <v>14</v>
      </c>
      <c r="F32" s="48">
        <v>0.8</v>
      </c>
      <c r="G32" s="48">
        <v>0.8</v>
      </c>
      <c r="H32" s="47">
        <f t="shared" si="0"/>
        <v>0.8</v>
      </c>
      <c r="I32" s="47">
        <f t="shared" si="1"/>
        <v>13.2</v>
      </c>
      <c r="J32" s="48">
        <v>0.8</v>
      </c>
      <c r="K32" s="48">
        <v>0.8</v>
      </c>
      <c r="L32" s="47">
        <f t="shared" si="2"/>
        <v>0.8</v>
      </c>
      <c r="M32" s="47">
        <f t="shared" si="3"/>
        <v>13.2</v>
      </c>
      <c r="N32" s="60">
        <f t="shared" si="4"/>
        <v>13.2</v>
      </c>
      <c r="O32" s="56">
        <v>15</v>
      </c>
      <c r="P32" s="48">
        <v>1.1000000000000001</v>
      </c>
      <c r="Q32" s="48">
        <v>1.1000000000000001</v>
      </c>
      <c r="R32" s="48">
        <f t="shared" si="5"/>
        <v>1.1000000000000001</v>
      </c>
      <c r="S32" s="57">
        <f t="shared" si="6"/>
        <v>13.9</v>
      </c>
      <c r="T32" s="56">
        <v>15</v>
      </c>
      <c r="U32" s="48">
        <v>1</v>
      </c>
      <c r="V32" s="48">
        <v>1</v>
      </c>
      <c r="W32" s="48">
        <f t="shared" si="7"/>
        <v>1</v>
      </c>
      <c r="X32" s="58">
        <f t="shared" si="8"/>
        <v>14</v>
      </c>
      <c r="Y32" s="59">
        <v>14</v>
      </c>
      <c r="Z32" s="48">
        <v>1</v>
      </c>
      <c r="AA32" s="48">
        <v>0.9</v>
      </c>
      <c r="AB32" s="47">
        <f t="shared" si="9"/>
        <v>0.95</v>
      </c>
      <c r="AC32" s="47">
        <f t="shared" si="10"/>
        <v>13.05</v>
      </c>
      <c r="AD32" s="48">
        <v>1</v>
      </c>
      <c r="AE32" s="48">
        <v>0.9</v>
      </c>
      <c r="AF32" s="47">
        <f t="shared" si="11"/>
        <v>0.95</v>
      </c>
      <c r="AG32" s="47">
        <f t="shared" si="12"/>
        <v>13.05</v>
      </c>
      <c r="AH32" s="67">
        <f t="shared" si="13"/>
        <v>13.05</v>
      </c>
      <c r="AI32" s="64"/>
      <c r="AJ32" s="68">
        <f t="shared" si="14"/>
        <v>54.150000000000006</v>
      </c>
      <c r="AK32" s="15"/>
    </row>
    <row r="33" spans="1:37" ht="30.75">
      <c r="A33" s="6"/>
      <c r="B33" s="42" t="s">
        <v>64</v>
      </c>
      <c r="C33" s="42" t="s">
        <v>36</v>
      </c>
      <c r="D33" s="84">
        <v>38082</v>
      </c>
      <c r="E33" s="59">
        <v>14</v>
      </c>
      <c r="F33" s="48">
        <v>1.2</v>
      </c>
      <c r="G33" s="48">
        <v>1.2</v>
      </c>
      <c r="H33" s="47">
        <f t="shared" si="0"/>
        <v>1.2</v>
      </c>
      <c r="I33" s="47">
        <f t="shared" si="1"/>
        <v>12.8</v>
      </c>
      <c r="J33" s="48">
        <v>1.2</v>
      </c>
      <c r="K33" s="48">
        <v>1.2</v>
      </c>
      <c r="L33" s="47">
        <f t="shared" si="2"/>
        <v>1.2</v>
      </c>
      <c r="M33" s="47">
        <f t="shared" si="3"/>
        <v>12.8</v>
      </c>
      <c r="N33" s="60">
        <f t="shared" si="4"/>
        <v>12.8</v>
      </c>
      <c r="O33" s="56">
        <v>13.4</v>
      </c>
      <c r="P33" s="48">
        <v>1.2</v>
      </c>
      <c r="Q33" s="48">
        <v>1.5</v>
      </c>
      <c r="R33" s="48">
        <f t="shared" si="5"/>
        <v>1.35</v>
      </c>
      <c r="S33" s="57">
        <f t="shared" si="6"/>
        <v>12.05</v>
      </c>
      <c r="T33" s="56">
        <v>15</v>
      </c>
      <c r="U33" s="48">
        <v>0.7</v>
      </c>
      <c r="V33" s="48">
        <v>0.7</v>
      </c>
      <c r="W33" s="48">
        <f t="shared" si="7"/>
        <v>0.7</v>
      </c>
      <c r="X33" s="58">
        <f t="shared" si="8"/>
        <v>14.3</v>
      </c>
      <c r="Y33" s="59">
        <v>15</v>
      </c>
      <c r="Z33" s="48">
        <v>0.9</v>
      </c>
      <c r="AA33" s="48">
        <v>0.6</v>
      </c>
      <c r="AB33" s="47">
        <f t="shared" si="9"/>
        <v>0.75</v>
      </c>
      <c r="AC33" s="47">
        <f t="shared" si="10"/>
        <v>14.25</v>
      </c>
      <c r="AD33" s="48">
        <v>0.9</v>
      </c>
      <c r="AE33" s="48">
        <v>0.6</v>
      </c>
      <c r="AF33" s="47">
        <f t="shared" si="11"/>
        <v>0.75</v>
      </c>
      <c r="AG33" s="47">
        <f t="shared" si="12"/>
        <v>14.25</v>
      </c>
      <c r="AH33" s="67">
        <f t="shared" si="13"/>
        <v>14.25</v>
      </c>
      <c r="AI33" s="64"/>
      <c r="AJ33" s="68">
        <f t="shared" si="14"/>
        <v>53.400000000000006</v>
      </c>
      <c r="AK33" s="15"/>
    </row>
    <row r="34" spans="1:37" ht="25.5">
      <c r="A34" s="6"/>
      <c r="B34" s="42" t="s">
        <v>143</v>
      </c>
      <c r="C34" s="42" t="s">
        <v>144</v>
      </c>
      <c r="D34" s="84">
        <v>38257</v>
      </c>
      <c r="E34" s="59">
        <v>14</v>
      </c>
      <c r="F34" s="48">
        <v>1.4</v>
      </c>
      <c r="G34" s="48">
        <v>1.4</v>
      </c>
      <c r="H34" s="47">
        <f t="shared" si="0"/>
        <v>1.4</v>
      </c>
      <c r="I34" s="47">
        <f t="shared" si="1"/>
        <v>12.6</v>
      </c>
      <c r="J34" s="48">
        <v>1.4</v>
      </c>
      <c r="K34" s="48">
        <v>1.4</v>
      </c>
      <c r="L34" s="47">
        <f t="shared" si="2"/>
        <v>1.4</v>
      </c>
      <c r="M34" s="47">
        <f t="shared" si="3"/>
        <v>12.6</v>
      </c>
      <c r="N34" s="60">
        <f t="shared" si="4"/>
        <v>12.6</v>
      </c>
      <c r="O34" s="56">
        <v>13.9</v>
      </c>
      <c r="P34" s="48">
        <v>2.5</v>
      </c>
      <c r="Q34" s="48">
        <v>2.2000000000000002</v>
      </c>
      <c r="R34" s="48">
        <f t="shared" si="5"/>
        <v>2.35</v>
      </c>
      <c r="S34" s="57">
        <f t="shared" si="6"/>
        <v>11.55</v>
      </c>
      <c r="T34" s="56">
        <v>15</v>
      </c>
      <c r="U34" s="48">
        <v>0.9</v>
      </c>
      <c r="V34" s="48">
        <v>0.9</v>
      </c>
      <c r="W34" s="48">
        <f t="shared" si="7"/>
        <v>0.9</v>
      </c>
      <c r="X34" s="58">
        <f t="shared" si="8"/>
        <v>14.1</v>
      </c>
      <c r="Y34" s="59">
        <v>15</v>
      </c>
      <c r="Z34" s="48">
        <v>0.3</v>
      </c>
      <c r="AA34" s="48">
        <v>0.7</v>
      </c>
      <c r="AB34" s="47">
        <f t="shared" si="9"/>
        <v>0.5</v>
      </c>
      <c r="AC34" s="47">
        <f t="shared" si="10"/>
        <v>14.5</v>
      </c>
      <c r="AD34" s="48">
        <v>0.3</v>
      </c>
      <c r="AE34" s="48">
        <v>0.7</v>
      </c>
      <c r="AF34" s="47">
        <f t="shared" si="11"/>
        <v>0.5</v>
      </c>
      <c r="AG34" s="47">
        <f t="shared" si="12"/>
        <v>14.5</v>
      </c>
      <c r="AH34" s="67">
        <f t="shared" si="13"/>
        <v>14.5</v>
      </c>
      <c r="AI34" s="64"/>
      <c r="AJ34" s="68">
        <f t="shared" si="14"/>
        <v>52.75</v>
      </c>
      <c r="AK34" s="15"/>
    </row>
    <row r="35" spans="1:37" ht="30">
      <c r="A35" s="6"/>
      <c r="B35" s="42" t="s">
        <v>45</v>
      </c>
      <c r="C35" s="42" t="s">
        <v>44</v>
      </c>
      <c r="D35" s="84">
        <v>38184</v>
      </c>
      <c r="E35" s="59">
        <v>14</v>
      </c>
      <c r="F35" s="48">
        <v>0.8</v>
      </c>
      <c r="G35" s="48">
        <v>0.8</v>
      </c>
      <c r="H35" s="47">
        <f t="shared" si="0"/>
        <v>0.8</v>
      </c>
      <c r="I35" s="47">
        <f t="shared" si="1"/>
        <v>13.2</v>
      </c>
      <c r="J35" s="48">
        <v>0.8</v>
      </c>
      <c r="K35" s="48">
        <v>0.8</v>
      </c>
      <c r="L35" s="47">
        <f t="shared" si="2"/>
        <v>0.8</v>
      </c>
      <c r="M35" s="47">
        <f t="shared" si="3"/>
        <v>13.2</v>
      </c>
      <c r="N35" s="60">
        <f t="shared" si="4"/>
        <v>13.2</v>
      </c>
      <c r="O35" s="56">
        <v>14.5</v>
      </c>
      <c r="P35" s="48">
        <v>2.4</v>
      </c>
      <c r="Q35" s="48">
        <v>2.7</v>
      </c>
      <c r="R35" s="48">
        <f t="shared" si="5"/>
        <v>2.5499999999999998</v>
      </c>
      <c r="S35" s="57">
        <f t="shared" si="6"/>
        <v>11.95</v>
      </c>
      <c r="T35" s="56">
        <v>14.5</v>
      </c>
      <c r="U35" s="48">
        <v>1.4</v>
      </c>
      <c r="V35" s="48">
        <v>1.4</v>
      </c>
      <c r="W35" s="48">
        <f t="shared" si="7"/>
        <v>1.4</v>
      </c>
      <c r="X35" s="58">
        <f t="shared" si="8"/>
        <v>13.1</v>
      </c>
      <c r="Y35" s="59">
        <v>14</v>
      </c>
      <c r="Z35" s="48">
        <v>0.7</v>
      </c>
      <c r="AA35" s="48">
        <v>0.5</v>
      </c>
      <c r="AB35" s="47">
        <f t="shared" si="9"/>
        <v>0.6</v>
      </c>
      <c r="AC35" s="47">
        <f t="shared" si="10"/>
        <v>13.4</v>
      </c>
      <c r="AD35" s="48">
        <v>0.7</v>
      </c>
      <c r="AE35" s="48">
        <v>0.5</v>
      </c>
      <c r="AF35" s="47">
        <f t="shared" si="11"/>
        <v>0.6</v>
      </c>
      <c r="AG35" s="47">
        <f t="shared" si="12"/>
        <v>13.4</v>
      </c>
      <c r="AH35" s="67">
        <f t="shared" si="13"/>
        <v>13.4</v>
      </c>
      <c r="AI35" s="64"/>
      <c r="AJ35" s="68">
        <f t="shared" si="14"/>
        <v>51.65</v>
      </c>
    </row>
    <row r="36" spans="1:37" ht="30">
      <c r="A36" s="6"/>
      <c r="B36" s="42" t="s">
        <v>90</v>
      </c>
      <c r="C36" s="42" t="s">
        <v>89</v>
      </c>
      <c r="D36" s="84">
        <v>37932</v>
      </c>
      <c r="E36" s="59">
        <v>15</v>
      </c>
      <c r="F36" s="48">
        <v>1</v>
      </c>
      <c r="G36" s="48">
        <v>1</v>
      </c>
      <c r="H36" s="47">
        <f t="shared" si="0"/>
        <v>1</v>
      </c>
      <c r="I36" s="47">
        <f t="shared" si="1"/>
        <v>14</v>
      </c>
      <c r="J36" s="48">
        <v>1</v>
      </c>
      <c r="K36" s="48">
        <v>1</v>
      </c>
      <c r="L36" s="47">
        <f t="shared" si="2"/>
        <v>1</v>
      </c>
      <c r="M36" s="47">
        <f t="shared" si="3"/>
        <v>14</v>
      </c>
      <c r="N36" s="60">
        <f t="shared" si="4"/>
        <v>14</v>
      </c>
      <c r="O36" s="56">
        <v>15</v>
      </c>
      <c r="P36" s="48">
        <v>2.7</v>
      </c>
      <c r="Q36" s="48">
        <v>2.4</v>
      </c>
      <c r="R36" s="48">
        <f t="shared" si="5"/>
        <v>2.5499999999999998</v>
      </c>
      <c r="S36" s="57">
        <f t="shared" si="6"/>
        <v>12.45</v>
      </c>
      <c r="T36" s="56">
        <v>15</v>
      </c>
      <c r="U36" s="48">
        <v>1.3</v>
      </c>
      <c r="V36" s="48">
        <v>1.3</v>
      </c>
      <c r="W36" s="48">
        <f t="shared" si="7"/>
        <v>1.3</v>
      </c>
      <c r="X36" s="58">
        <f t="shared" si="8"/>
        <v>13.7</v>
      </c>
      <c r="Y36" s="59">
        <v>15</v>
      </c>
      <c r="Z36" s="48">
        <v>0.5</v>
      </c>
      <c r="AA36" s="48">
        <v>15</v>
      </c>
      <c r="AB36" s="47">
        <f t="shared" si="9"/>
        <v>7.75</v>
      </c>
      <c r="AC36" s="47">
        <f t="shared" si="10"/>
        <v>7.25</v>
      </c>
      <c r="AD36" s="48">
        <v>0.5</v>
      </c>
      <c r="AE36" s="48">
        <v>15</v>
      </c>
      <c r="AF36" s="47">
        <f t="shared" si="11"/>
        <v>7.75</v>
      </c>
      <c r="AG36" s="47">
        <f t="shared" si="12"/>
        <v>7.25</v>
      </c>
      <c r="AH36" s="67">
        <f t="shared" si="13"/>
        <v>7.25</v>
      </c>
      <c r="AI36" s="64"/>
      <c r="AJ36" s="68">
        <f t="shared" si="14"/>
        <v>47.4</v>
      </c>
    </row>
    <row r="37" spans="1:37" ht="30">
      <c r="B37" s="42" t="s">
        <v>149</v>
      </c>
      <c r="C37" s="42" t="s">
        <v>150</v>
      </c>
      <c r="D37" s="84">
        <v>38063</v>
      </c>
      <c r="E37" s="59">
        <v>14</v>
      </c>
      <c r="F37" s="48">
        <v>1.1000000000000001</v>
      </c>
      <c r="G37" s="48">
        <v>1.1000000000000001</v>
      </c>
      <c r="H37" s="47">
        <f t="shared" si="0"/>
        <v>1.1000000000000001</v>
      </c>
      <c r="I37" s="47">
        <f t="shared" si="1"/>
        <v>12.9</v>
      </c>
      <c r="J37" s="48">
        <v>1.1000000000000001</v>
      </c>
      <c r="K37" s="48">
        <v>1.1000000000000001</v>
      </c>
      <c r="L37" s="47">
        <f t="shared" si="2"/>
        <v>1.1000000000000001</v>
      </c>
      <c r="M37" s="47">
        <f t="shared" si="3"/>
        <v>12.9</v>
      </c>
      <c r="N37" s="60">
        <f t="shared" si="4"/>
        <v>12.9</v>
      </c>
      <c r="O37" s="56">
        <v>14.5</v>
      </c>
      <c r="P37" s="48">
        <v>0.9</v>
      </c>
      <c r="Q37" s="48">
        <v>0.8</v>
      </c>
      <c r="R37" s="48">
        <f t="shared" si="5"/>
        <v>0.85000000000000009</v>
      </c>
      <c r="S37" s="57">
        <f t="shared" si="6"/>
        <v>13.65</v>
      </c>
      <c r="T37" s="56">
        <v>15</v>
      </c>
      <c r="U37" s="48">
        <v>1.2</v>
      </c>
      <c r="V37" s="48">
        <v>1.2</v>
      </c>
      <c r="W37" s="48">
        <f t="shared" si="7"/>
        <v>1.2</v>
      </c>
      <c r="X37" s="58">
        <f t="shared" si="8"/>
        <v>13.8</v>
      </c>
      <c r="Y37" s="59">
        <v>14</v>
      </c>
      <c r="Z37" s="48">
        <v>1.1000000000000001</v>
      </c>
      <c r="AA37" s="48">
        <v>1.1000000000000001</v>
      </c>
      <c r="AB37" s="47">
        <f t="shared" si="9"/>
        <v>1.1000000000000001</v>
      </c>
      <c r="AC37" s="47">
        <f t="shared" si="10"/>
        <v>12.9</v>
      </c>
      <c r="AD37" s="48">
        <v>14</v>
      </c>
      <c r="AE37" s="48">
        <v>14</v>
      </c>
      <c r="AF37" s="47">
        <f t="shared" si="11"/>
        <v>14</v>
      </c>
      <c r="AG37" s="47">
        <f t="shared" si="12"/>
        <v>0</v>
      </c>
      <c r="AH37" s="67">
        <f t="shared" si="13"/>
        <v>6.45</v>
      </c>
      <c r="AI37" s="64"/>
      <c r="AJ37" s="68">
        <f t="shared" si="14"/>
        <v>46.800000000000004</v>
      </c>
    </row>
    <row r="38" spans="1:37" ht="31.5">
      <c r="B38" s="42" t="s">
        <v>92</v>
      </c>
      <c r="C38" s="42" t="s">
        <v>89</v>
      </c>
      <c r="D38" s="84">
        <v>37886</v>
      </c>
      <c r="E38" s="59"/>
      <c r="F38" s="48"/>
      <c r="G38" s="48"/>
      <c r="H38" s="47" t="e">
        <f t="shared" si="0"/>
        <v>#DIV/0!</v>
      </c>
      <c r="I38" s="47" t="e">
        <f t="shared" si="1"/>
        <v>#DIV/0!</v>
      </c>
      <c r="J38" s="48"/>
      <c r="K38" s="48"/>
      <c r="L38" s="47" t="e">
        <f t="shared" si="2"/>
        <v>#DIV/0!</v>
      </c>
      <c r="M38" s="47" t="e">
        <f t="shared" si="3"/>
        <v>#DIV/0!</v>
      </c>
      <c r="N38" s="60" t="e">
        <f t="shared" si="4"/>
        <v>#DIV/0!</v>
      </c>
      <c r="O38" s="56"/>
      <c r="P38" s="48"/>
      <c r="Q38" s="48"/>
      <c r="R38" s="48" t="e">
        <f t="shared" si="5"/>
        <v>#DIV/0!</v>
      </c>
      <c r="S38" s="57" t="e">
        <f t="shared" si="6"/>
        <v>#DIV/0!</v>
      </c>
      <c r="T38" s="56"/>
      <c r="U38" s="48"/>
      <c r="V38" s="48"/>
      <c r="W38" s="48" t="e">
        <f t="shared" si="7"/>
        <v>#DIV/0!</v>
      </c>
      <c r="X38" s="58" t="e">
        <f t="shared" si="8"/>
        <v>#DIV/0!</v>
      </c>
      <c r="Y38" s="59"/>
      <c r="Z38" s="48"/>
      <c r="AA38" s="48"/>
      <c r="AB38" s="47" t="e">
        <f t="shared" si="9"/>
        <v>#DIV/0!</v>
      </c>
      <c r="AC38" s="47" t="e">
        <f t="shared" si="10"/>
        <v>#DIV/0!</v>
      </c>
      <c r="AD38" s="48"/>
      <c r="AE38" s="48"/>
      <c r="AF38" s="47" t="e">
        <f t="shared" si="11"/>
        <v>#DIV/0!</v>
      </c>
      <c r="AG38" s="47" t="e">
        <f t="shared" si="12"/>
        <v>#DIV/0!</v>
      </c>
      <c r="AH38" s="67" t="e">
        <f t="shared" si="13"/>
        <v>#DIV/0!</v>
      </c>
      <c r="AI38" s="64"/>
      <c r="AJ38" s="68" t="e">
        <f t="shared" si="14"/>
        <v>#DIV/0!</v>
      </c>
    </row>
    <row r="39" spans="1:37" ht="31.5">
      <c r="B39" s="42"/>
      <c r="C39" s="42"/>
      <c r="D39" s="84"/>
      <c r="E39" s="59"/>
      <c r="F39" s="48"/>
      <c r="G39" s="48"/>
      <c r="H39" s="47" t="e">
        <f t="shared" ref="H39:H58" si="15">AVERAGE(F39:G39)</f>
        <v>#DIV/0!</v>
      </c>
      <c r="I39" s="47" t="e">
        <f t="shared" ref="I39:I58" si="16">E39-H39</f>
        <v>#DIV/0!</v>
      </c>
      <c r="J39" s="48"/>
      <c r="K39" s="48"/>
      <c r="L39" s="47" t="e">
        <f t="shared" ref="L39:L58" si="17">AVERAGE(J39:K39)</f>
        <v>#DIV/0!</v>
      </c>
      <c r="M39" s="47" t="e">
        <f t="shared" ref="M39:M58" si="18">E39-L39</f>
        <v>#DIV/0!</v>
      </c>
      <c r="N39" s="60" t="e">
        <f t="shared" ref="N39:N58" si="19">MAX(I39,M39)</f>
        <v>#DIV/0!</v>
      </c>
      <c r="O39" s="56"/>
      <c r="P39" s="48"/>
      <c r="Q39" s="48"/>
      <c r="R39" s="48" t="e">
        <f t="shared" ref="R39:R58" si="20">AVERAGE(P39:Q39)</f>
        <v>#DIV/0!</v>
      </c>
      <c r="S39" s="57" t="e">
        <f t="shared" ref="S39:S58" si="21">O39-R39</f>
        <v>#DIV/0!</v>
      </c>
      <c r="T39" s="56"/>
      <c r="U39" s="48"/>
      <c r="V39" s="48"/>
      <c r="W39" s="48" t="e">
        <f t="shared" ref="W39:W58" si="22">AVERAGE(U39:V39)</f>
        <v>#DIV/0!</v>
      </c>
      <c r="X39" s="58" t="e">
        <f t="shared" ref="X39:X58" si="23">+T39-W39</f>
        <v>#DIV/0!</v>
      </c>
      <c r="Y39" s="59"/>
      <c r="Z39" s="48"/>
      <c r="AA39" s="48"/>
      <c r="AB39" s="47" t="e">
        <f t="shared" ref="AB39:AB58" si="24">AVERAGE(Z39:AA39)</f>
        <v>#DIV/0!</v>
      </c>
      <c r="AC39" s="47" t="e">
        <f t="shared" ref="AC39:AC58" si="25">Y39-AB39</f>
        <v>#DIV/0!</v>
      </c>
      <c r="AD39" s="48"/>
      <c r="AE39" s="48"/>
      <c r="AF39" s="47" t="e">
        <f t="shared" ref="AF39:AF58" si="26">AVERAGE(AD39:AE39)</f>
        <v>#DIV/0!</v>
      </c>
      <c r="AG39" s="47" t="e">
        <f t="shared" ref="AG39:AG58" si="27">Y39-AF39</f>
        <v>#DIV/0!</v>
      </c>
      <c r="AH39" s="67" t="e">
        <f t="shared" ref="AH39:AH58" si="28">AVERAGE(AC39,AG39)</f>
        <v>#DIV/0!</v>
      </c>
      <c r="AI39" s="64"/>
      <c r="AJ39" s="68" t="e">
        <f t="shared" ref="AJ39:AJ58" si="29">SUM(N39+S39+X39+AH39-AI39)</f>
        <v>#DIV/0!</v>
      </c>
    </row>
    <row r="40" spans="1:37" ht="31.5">
      <c r="B40" s="42"/>
      <c r="C40" s="42"/>
      <c r="D40" s="84"/>
      <c r="E40" s="59"/>
      <c r="F40" s="48"/>
      <c r="G40" s="48"/>
      <c r="H40" s="47" t="e">
        <f t="shared" si="15"/>
        <v>#DIV/0!</v>
      </c>
      <c r="I40" s="47" t="e">
        <f t="shared" si="16"/>
        <v>#DIV/0!</v>
      </c>
      <c r="J40" s="48"/>
      <c r="K40" s="48"/>
      <c r="L40" s="47" t="e">
        <f t="shared" si="17"/>
        <v>#DIV/0!</v>
      </c>
      <c r="M40" s="47" t="e">
        <f t="shared" si="18"/>
        <v>#DIV/0!</v>
      </c>
      <c r="N40" s="60" t="e">
        <f t="shared" si="19"/>
        <v>#DIV/0!</v>
      </c>
      <c r="O40" s="56"/>
      <c r="P40" s="48"/>
      <c r="Q40" s="48"/>
      <c r="R40" s="48" t="e">
        <f t="shared" si="20"/>
        <v>#DIV/0!</v>
      </c>
      <c r="S40" s="57" t="e">
        <f t="shared" si="21"/>
        <v>#DIV/0!</v>
      </c>
      <c r="T40" s="56"/>
      <c r="U40" s="48"/>
      <c r="V40" s="48"/>
      <c r="W40" s="48" t="e">
        <f t="shared" si="22"/>
        <v>#DIV/0!</v>
      </c>
      <c r="X40" s="58" t="e">
        <f t="shared" si="23"/>
        <v>#DIV/0!</v>
      </c>
      <c r="Y40" s="59"/>
      <c r="Z40" s="48"/>
      <c r="AA40" s="48"/>
      <c r="AB40" s="47" t="e">
        <f t="shared" si="24"/>
        <v>#DIV/0!</v>
      </c>
      <c r="AC40" s="47" t="e">
        <f t="shared" si="25"/>
        <v>#DIV/0!</v>
      </c>
      <c r="AD40" s="48"/>
      <c r="AE40" s="48"/>
      <c r="AF40" s="47" t="e">
        <f t="shared" si="26"/>
        <v>#DIV/0!</v>
      </c>
      <c r="AG40" s="47" t="e">
        <f t="shared" si="27"/>
        <v>#DIV/0!</v>
      </c>
      <c r="AH40" s="67" t="e">
        <f t="shared" si="28"/>
        <v>#DIV/0!</v>
      </c>
      <c r="AI40" s="64"/>
      <c r="AJ40" s="68" t="e">
        <f t="shared" si="29"/>
        <v>#DIV/0!</v>
      </c>
    </row>
    <row r="41" spans="1:37" ht="31.5">
      <c r="B41" s="42"/>
      <c r="C41" s="42"/>
      <c r="D41" s="84"/>
      <c r="E41" s="59"/>
      <c r="F41" s="48"/>
      <c r="G41" s="48"/>
      <c r="H41" s="47" t="e">
        <f t="shared" si="15"/>
        <v>#DIV/0!</v>
      </c>
      <c r="I41" s="47" t="e">
        <f t="shared" si="16"/>
        <v>#DIV/0!</v>
      </c>
      <c r="J41" s="48"/>
      <c r="K41" s="48"/>
      <c r="L41" s="47" t="e">
        <f t="shared" si="17"/>
        <v>#DIV/0!</v>
      </c>
      <c r="M41" s="47" t="e">
        <f t="shared" si="18"/>
        <v>#DIV/0!</v>
      </c>
      <c r="N41" s="60" t="e">
        <f t="shared" si="19"/>
        <v>#DIV/0!</v>
      </c>
      <c r="O41" s="56"/>
      <c r="P41" s="48"/>
      <c r="Q41" s="48"/>
      <c r="R41" s="48" t="e">
        <f t="shared" si="20"/>
        <v>#DIV/0!</v>
      </c>
      <c r="S41" s="57" t="e">
        <f t="shared" si="21"/>
        <v>#DIV/0!</v>
      </c>
      <c r="T41" s="56"/>
      <c r="U41" s="48"/>
      <c r="V41" s="48"/>
      <c r="W41" s="48" t="e">
        <f t="shared" si="22"/>
        <v>#DIV/0!</v>
      </c>
      <c r="X41" s="58" t="e">
        <f t="shared" si="23"/>
        <v>#DIV/0!</v>
      </c>
      <c r="Y41" s="59"/>
      <c r="Z41" s="48"/>
      <c r="AA41" s="48"/>
      <c r="AB41" s="47" t="e">
        <f t="shared" si="24"/>
        <v>#DIV/0!</v>
      </c>
      <c r="AC41" s="47" t="e">
        <f t="shared" si="25"/>
        <v>#DIV/0!</v>
      </c>
      <c r="AD41" s="48"/>
      <c r="AE41" s="48"/>
      <c r="AF41" s="47" t="e">
        <f t="shared" si="26"/>
        <v>#DIV/0!</v>
      </c>
      <c r="AG41" s="47" t="e">
        <f t="shared" si="27"/>
        <v>#DIV/0!</v>
      </c>
      <c r="AH41" s="67" t="e">
        <f t="shared" si="28"/>
        <v>#DIV/0!</v>
      </c>
      <c r="AI41" s="64"/>
      <c r="AJ41" s="68" t="e">
        <f t="shared" si="29"/>
        <v>#DIV/0!</v>
      </c>
    </row>
    <row r="42" spans="1:37" ht="31.5">
      <c r="B42" s="42"/>
      <c r="C42" s="42"/>
      <c r="D42" s="84"/>
      <c r="E42" s="59"/>
      <c r="F42" s="48"/>
      <c r="G42" s="48"/>
      <c r="H42" s="47" t="e">
        <f t="shared" si="15"/>
        <v>#DIV/0!</v>
      </c>
      <c r="I42" s="47" t="e">
        <f t="shared" si="16"/>
        <v>#DIV/0!</v>
      </c>
      <c r="J42" s="48"/>
      <c r="K42" s="48"/>
      <c r="L42" s="47" t="e">
        <f t="shared" si="17"/>
        <v>#DIV/0!</v>
      </c>
      <c r="M42" s="47" t="e">
        <f t="shared" si="18"/>
        <v>#DIV/0!</v>
      </c>
      <c r="N42" s="60" t="e">
        <f t="shared" si="19"/>
        <v>#DIV/0!</v>
      </c>
      <c r="O42" s="56"/>
      <c r="P42" s="48"/>
      <c r="Q42" s="48"/>
      <c r="R42" s="48" t="e">
        <f t="shared" si="20"/>
        <v>#DIV/0!</v>
      </c>
      <c r="S42" s="57" t="e">
        <f t="shared" si="21"/>
        <v>#DIV/0!</v>
      </c>
      <c r="T42" s="56"/>
      <c r="U42" s="48"/>
      <c r="V42" s="48"/>
      <c r="W42" s="48" t="e">
        <f t="shared" si="22"/>
        <v>#DIV/0!</v>
      </c>
      <c r="X42" s="58" t="e">
        <f t="shared" si="23"/>
        <v>#DIV/0!</v>
      </c>
      <c r="Y42" s="59"/>
      <c r="Z42" s="48"/>
      <c r="AA42" s="48"/>
      <c r="AB42" s="47" t="e">
        <f t="shared" si="24"/>
        <v>#DIV/0!</v>
      </c>
      <c r="AC42" s="47" t="e">
        <f t="shared" si="25"/>
        <v>#DIV/0!</v>
      </c>
      <c r="AD42" s="48"/>
      <c r="AE42" s="48"/>
      <c r="AF42" s="47" t="e">
        <f t="shared" si="26"/>
        <v>#DIV/0!</v>
      </c>
      <c r="AG42" s="47" t="e">
        <f t="shared" si="27"/>
        <v>#DIV/0!</v>
      </c>
      <c r="AH42" s="67" t="e">
        <f t="shared" si="28"/>
        <v>#DIV/0!</v>
      </c>
      <c r="AI42" s="64"/>
      <c r="AJ42" s="68" t="e">
        <f t="shared" si="29"/>
        <v>#DIV/0!</v>
      </c>
    </row>
    <row r="43" spans="1:37" ht="31.5">
      <c r="B43" s="42"/>
      <c r="C43" s="42"/>
      <c r="D43" s="84"/>
      <c r="E43" s="59"/>
      <c r="F43" s="48"/>
      <c r="G43" s="48"/>
      <c r="H43" s="47" t="e">
        <f t="shared" si="15"/>
        <v>#DIV/0!</v>
      </c>
      <c r="I43" s="47" t="e">
        <f t="shared" si="16"/>
        <v>#DIV/0!</v>
      </c>
      <c r="J43" s="48"/>
      <c r="K43" s="48"/>
      <c r="L43" s="47" t="e">
        <f t="shared" si="17"/>
        <v>#DIV/0!</v>
      </c>
      <c r="M43" s="47" t="e">
        <f t="shared" si="18"/>
        <v>#DIV/0!</v>
      </c>
      <c r="N43" s="60" t="e">
        <f t="shared" si="19"/>
        <v>#DIV/0!</v>
      </c>
      <c r="O43" s="56"/>
      <c r="P43" s="48"/>
      <c r="Q43" s="48"/>
      <c r="R43" s="48" t="e">
        <f t="shared" si="20"/>
        <v>#DIV/0!</v>
      </c>
      <c r="S43" s="57" t="e">
        <f t="shared" si="21"/>
        <v>#DIV/0!</v>
      </c>
      <c r="T43" s="56"/>
      <c r="U43" s="48"/>
      <c r="V43" s="48"/>
      <c r="W43" s="48" t="e">
        <f t="shared" si="22"/>
        <v>#DIV/0!</v>
      </c>
      <c r="X43" s="58" t="e">
        <f t="shared" si="23"/>
        <v>#DIV/0!</v>
      </c>
      <c r="Y43" s="59"/>
      <c r="Z43" s="48"/>
      <c r="AA43" s="48"/>
      <c r="AB43" s="47" t="e">
        <f t="shared" si="24"/>
        <v>#DIV/0!</v>
      </c>
      <c r="AC43" s="47" t="e">
        <f t="shared" si="25"/>
        <v>#DIV/0!</v>
      </c>
      <c r="AD43" s="48"/>
      <c r="AE43" s="48"/>
      <c r="AF43" s="47" t="e">
        <f t="shared" si="26"/>
        <v>#DIV/0!</v>
      </c>
      <c r="AG43" s="47" t="e">
        <f t="shared" si="27"/>
        <v>#DIV/0!</v>
      </c>
      <c r="AH43" s="67" t="e">
        <f t="shared" si="28"/>
        <v>#DIV/0!</v>
      </c>
      <c r="AI43" s="64"/>
      <c r="AJ43" s="68" t="e">
        <f t="shared" si="29"/>
        <v>#DIV/0!</v>
      </c>
    </row>
    <row r="44" spans="1:37" ht="31.5">
      <c r="B44" s="42"/>
      <c r="C44" s="42"/>
      <c r="D44" s="84"/>
      <c r="E44" s="59"/>
      <c r="F44" s="48"/>
      <c r="G44" s="48"/>
      <c r="H44" s="47" t="e">
        <f t="shared" si="15"/>
        <v>#DIV/0!</v>
      </c>
      <c r="I44" s="47" t="e">
        <f t="shared" si="16"/>
        <v>#DIV/0!</v>
      </c>
      <c r="J44" s="48"/>
      <c r="K44" s="48"/>
      <c r="L44" s="47" t="e">
        <f t="shared" si="17"/>
        <v>#DIV/0!</v>
      </c>
      <c r="M44" s="47" t="e">
        <f t="shared" si="18"/>
        <v>#DIV/0!</v>
      </c>
      <c r="N44" s="60" t="e">
        <f t="shared" si="19"/>
        <v>#DIV/0!</v>
      </c>
      <c r="O44" s="56"/>
      <c r="P44" s="48"/>
      <c r="Q44" s="48"/>
      <c r="R44" s="48" t="e">
        <f t="shared" si="20"/>
        <v>#DIV/0!</v>
      </c>
      <c r="S44" s="57" t="e">
        <f t="shared" si="21"/>
        <v>#DIV/0!</v>
      </c>
      <c r="T44" s="56"/>
      <c r="U44" s="48"/>
      <c r="V44" s="48"/>
      <c r="W44" s="48" t="e">
        <f t="shared" si="22"/>
        <v>#DIV/0!</v>
      </c>
      <c r="X44" s="58" t="e">
        <f t="shared" si="23"/>
        <v>#DIV/0!</v>
      </c>
      <c r="Y44" s="59"/>
      <c r="Z44" s="48"/>
      <c r="AA44" s="48"/>
      <c r="AB44" s="47" t="e">
        <f t="shared" si="24"/>
        <v>#DIV/0!</v>
      </c>
      <c r="AC44" s="47" t="e">
        <f t="shared" si="25"/>
        <v>#DIV/0!</v>
      </c>
      <c r="AD44" s="48"/>
      <c r="AE44" s="48"/>
      <c r="AF44" s="47" t="e">
        <f t="shared" si="26"/>
        <v>#DIV/0!</v>
      </c>
      <c r="AG44" s="47" t="e">
        <f t="shared" si="27"/>
        <v>#DIV/0!</v>
      </c>
      <c r="AH44" s="67" t="e">
        <f t="shared" si="28"/>
        <v>#DIV/0!</v>
      </c>
      <c r="AI44" s="64"/>
      <c r="AJ44" s="68" t="e">
        <f t="shared" si="29"/>
        <v>#DIV/0!</v>
      </c>
    </row>
    <row r="45" spans="1:37" ht="31.5">
      <c r="B45" s="42"/>
      <c r="C45" s="42"/>
      <c r="D45" s="84"/>
      <c r="E45" s="59"/>
      <c r="F45" s="48"/>
      <c r="G45" s="48"/>
      <c r="H45" s="47" t="e">
        <f t="shared" si="15"/>
        <v>#DIV/0!</v>
      </c>
      <c r="I45" s="47" t="e">
        <f t="shared" si="16"/>
        <v>#DIV/0!</v>
      </c>
      <c r="J45" s="48"/>
      <c r="K45" s="48"/>
      <c r="L45" s="47" t="e">
        <f t="shared" si="17"/>
        <v>#DIV/0!</v>
      </c>
      <c r="M45" s="47" t="e">
        <f t="shared" si="18"/>
        <v>#DIV/0!</v>
      </c>
      <c r="N45" s="60" t="e">
        <f t="shared" si="19"/>
        <v>#DIV/0!</v>
      </c>
      <c r="O45" s="56"/>
      <c r="P45" s="48"/>
      <c r="Q45" s="48"/>
      <c r="R45" s="48" t="e">
        <f t="shared" si="20"/>
        <v>#DIV/0!</v>
      </c>
      <c r="S45" s="57" t="e">
        <f t="shared" si="21"/>
        <v>#DIV/0!</v>
      </c>
      <c r="T45" s="56"/>
      <c r="U45" s="48"/>
      <c r="V45" s="48"/>
      <c r="W45" s="48" t="e">
        <f t="shared" si="22"/>
        <v>#DIV/0!</v>
      </c>
      <c r="X45" s="58" t="e">
        <f t="shared" si="23"/>
        <v>#DIV/0!</v>
      </c>
      <c r="Y45" s="59"/>
      <c r="Z45" s="48"/>
      <c r="AA45" s="48"/>
      <c r="AB45" s="47" t="e">
        <f t="shared" si="24"/>
        <v>#DIV/0!</v>
      </c>
      <c r="AC45" s="47" t="e">
        <f t="shared" si="25"/>
        <v>#DIV/0!</v>
      </c>
      <c r="AD45" s="48"/>
      <c r="AE45" s="48"/>
      <c r="AF45" s="47" t="e">
        <f t="shared" si="26"/>
        <v>#DIV/0!</v>
      </c>
      <c r="AG45" s="47" t="e">
        <f t="shared" si="27"/>
        <v>#DIV/0!</v>
      </c>
      <c r="AH45" s="67" t="e">
        <f t="shared" si="28"/>
        <v>#DIV/0!</v>
      </c>
      <c r="AI45" s="64"/>
      <c r="AJ45" s="68" t="e">
        <f t="shared" si="29"/>
        <v>#DIV/0!</v>
      </c>
    </row>
    <row r="46" spans="1:37" ht="31.5">
      <c r="B46" s="42"/>
      <c r="C46" s="42"/>
      <c r="D46" s="84"/>
      <c r="E46" s="59"/>
      <c r="F46" s="48"/>
      <c r="G46" s="48"/>
      <c r="H46" s="47" t="e">
        <f t="shared" si="15"/>
        <v>#DIV/0!</v>
      </c>
      <c r="I46" s="47" t="e">
        <f t="shared" si="16"/>
        <v>#DIV/0!</v>
      </c>
      <c r="J46" s="48"/>
      <c r="K46" s="48"/>
      <c r="L46" s="47" t="e">
        <f t="shared" si="17"/>
        <v>#DIV/0!</v>
      </c>
      <c r="M46" s="47" t="e">
        <f t="shared" si="18"/>
        <v>#DIV/0!</v>
      </c>
      <c r="N46" s="60" t="e">
        <f t="shared" si="19"/>
        <v>#DIV/0!</v>
      </c>
      <c r="O46" s="56"/>
      <c r="P46" s="48"/>
      <c r="Q46" s="48"/>
      <c r="R46" s="48" t="e">
        <f t="shared" si="20"/>
        <v>#DIV/0!</v>
      </c>
      <c r="S46" s="57" t="e">
        <f t="shared" si="21"/>
        <v>#DIV/0!</v>
      </c>
      <c r="T46" s="56"/>
      <c r="U46" s="48"/>
      <c r="V46" s="48"/>
      <c r="W46" s="48" t="e">
        <f t="shared" si="22"/>
        <v>#DIV/0!</v>
      </c>
      <c r="X46" s="58" t="e">
        <f t="shared" si="23"/>
        <v>#DIV/0!</v>
      </c>
      <c r="Y46" s="59"/>
      <c r="Z46" s="48"/>
      <c r="AA46" s="48"/>
      <c r="AB46" s="47" t="e">
        <f t="shared" si="24"/>
        <v>#DIV/0!</v>
      </c>
      <c r="AC46" s="47" t="e">
        <f t="shared" si="25"/>
        <v>#DIV/0!</v>
      </c>
      <c r="AD46" s="48"/>
      <c r="AE46" s="48"/>
      <c r="AF46" s="47" t="e">
        <f t="shared" si="26"/>
        <v>#DIV/0!</v>
      </c>
      <c r="AG46" s="47" t="e">
        <f t="shared" si="27"/>
        <v>#DIV/0!</v>
      </c>
      <c r="AH46" s="67" t="e">
        <f t="shared" si="28"/>
        <v>#DIV/0!</v>
      </c>
      <c r="AI46" s="64"/>
      <c r="AJ46" s="68" t="e">
        <f t="shared" si="29"/>
        <v>#DIV/0!</v>
      </c>
    </row>
    <row r="47" spans="1:37" ht="31.5">
      <c r="B47" s="42"/>
      <c r="C47" s="42"/>
      <c r="D47" s="84"/>
      <c r="E47" s="59"/>
      <c r="F47" s="48"/>
      <c r="G47" s="48"/>
      <c r="H47" s="47" t="e">
        <f t="shared" si="15"/>
        <v>#DIV/0!</v>
      </c>
      <c r="I47" s="47" t="e">
        <f t="shared" si="16"/>
        <v>#DIV/0!</v>
      </c>
      <c r="J47" s="48"/>
      <c r="K47" s="48"/>
      <c r="L47" s="47" t="e">
        <f t="shared" si="17"/>
        <v>#DIV/0!</v>
      </c>
      <c r="M47" s="47" t="e">
        <f t="shared" si="18"/>
        <v>#DIV/0!</v>
      </c>
      <c r="N47" s="60" t="e">
        <f t="shared" si="19"/>
        <v>#DIV/0!</v>
      </c>
      <c r="O47" s="56"/>
      <c r="P47" s="48"/>
      <c r="Q47" s="48"/>
      <c r="R47" s="48" t="e">
        <f t="shared" si="20"/>
        <v>#DIV/0!</v>
      </c>
      <c r="S47" s="57" t="e">
        <f t="shared" si="21"/>
        <v>#DIV/0!</v>
      </c>
      <c r="T47" s="56"/>
      <c r="U47" s="48"/>
      <c r="V47" s="48"/>
      <c r="W47" s="48" t="e">
        <f t="shared" si="22"/>
        <v>#DIV/0!</v>
      </c>
      <c r="X47" s="58" t="e">
        <f t="shared" si="23"/>
        <v>#DIV/0!</v>
      </c>
      <c r="Y47" s="59"/>
      <c r="Z47" s="48"/>
      <c r="AA47" s="48"/>
      <c r="AB47" s="47" t="e">
        <f t="shared" si="24"/>
        <v>#DIV/0!</v>
      </c>
      <c r="AC47" s="47" t="e">
        <f t="shared" si="25"/>
        <v>#DIV/0!</v>
      </c>
      <c r="AD47" s="48"/>
      <c r="AE47" s="48"/>
      <c r="AF47" s="47" t="e">
        <f t="shared" si="26"/>
        <v>#DIV/0!</v>
      </c>
      <c r="AG47" s="47" t="e">
        <f t="shared" si="27"/>
        <v>#DIV/0!</v>
      </c>
      <c r="AH47" s="67" t="e">
        <f t="shared" si="28"/>
        <v>#DIV/0!</v>
      </c>
      <c r="AI47" s="64"/>
      <c r="AJ47" s="68" t="e">
        <f t="shared" si="29"/>
        <v>#DIV/0!</v>
      </c>
    </row>
    <row r="48" spans="1:37" ht="31.5">
      <c r="B48" s="42"/>
      <c r="C48" s="42"/>
      <c r="D48" s="84"/>
      <c r="E48" s="59"/>
      <c r="F48" s="48"/>
      <c r="G48" s="48"/>
      <c r="H48" s="47" t="e">
        <f t="shared" si="15"/>
        <v>#DIV/0!</v>
      </c>
      <c r="I48" s="47" t="e">
        <f t="shared" si="16"/>
        <v>#DIV/0!</v>
      </c>
      <c r="J48" s="48"/>
      <c r="K48" s="48"/>
      <c r="L48" s="47" t="e">
        <f t="shared" si="17"/>
        <v>#DIV/0!</v>
      </c>
      <c r="M48" s="47" t="e">
        <f t="shared" si="18"/>
        <v>#DIV/0!</v>
      </c>
      <c r="N48" s="60" t="e">
        <f t="shared" si="19"/>
        <v>#DIV/0!</v>
      </c>
      <c r="O48" s="56"/>
      <c r="P48" s="48"/>
      <c r="Q48" s="48"/>
      <c r="R48" s="48" t="e">
        <f t="shared" si="20"/>
        <v>#DIV/0!</v>
      </c>
      <c r="S48" s="57" t="e">
        <f t="shared" si="21"/>
        <v>#DIV/0!</v>
      </c>
      <c r="T48" s="56"/>
      <c r="U48" s="48"/>
      <c r="V48" s="48"/>
      <c r="W48" s="48" t="e">
        <f t="shared" si="22"/>
        <v>#DIV/0!</v>
      </c>
      <c r="X48" s="58" t="e">
        <f t="shared" si="23"/>
        <v>#DIV/0!</v>
      </c>
      <c r="Y48" s="59"/>
      <c r="Z48" s="48"/>
      <c r="AA48" s="48"/>
      <c r="AB48" s="47" t="e">
        <f t="shared" si="24"/>
        <v>#DIV/0!</v>
      </c>
      <c r="AC48" s="47" t="e">
        <f t="shared" si="25"/>
        <v>#DIV/0!</v>
      </c>
      <c r="AD48" s="48"/>
      <c r="AE48" s="48"/>
      <c r="AF48" s="47" t="e">
        <f t="shared" si="26"/>
        <v>#DIV/0!</v>
      </c>
      <c r="AG48" s="47" t="e">
        <f t="shared" si="27"/>
        <v>#DIV/0!</v>
      </c>
      <c r="AH48" s="67" t="e">
        <f t="shared" si="28"/>
        <v>#DIV/0!</v>
      </c>
      <c r="AI48" s="64"/>
      <c r="AJ48" s="68" t="e">
        <f t="shared" si="29"/>
        <v>#DIV/0!</v>
      </c>
    </row>
    <row r="49" spans="2:36" ht="31.5">
      <c r="B49" s="42"/>
      <c r="C49" s="42"/>
      <c r="D49" s="84"/>
      <c r="E49" s="59"/>
      <c r="F49" s="48"/>
      <c r="G49" s="48"/>
      <c r="H49" s="47" t="e">
        <f t="shared" si="15"/>
        <v>#DIV/0!</v>
      </c>
      <c r="I49" s="47" t="e">
        <f t="shared" si="16"/>
        <v>#DIV/0!</v>
      </c>
      <c r="J49" s="48"/>
      <c r="K49" s="48"/>
      <c r="L49" s="47" t="e">
        <f t="shared" si="17"/>
        <v>#DIV/0!</v>
      </c>
      <c r="M49" s="47" t="e">
        <f t="shared" si="18"/>
        <v>#DIV/0!</v>
      </c>
      <c r="N49" s="60" t="e">
        <f t="shared" si="19"/>
        <v>#DIV/0!</v>
      </c>
      <c r="O49" s="56"/>
      <c r="P49" s="48"/>
      <c r="Q49" s="48"/>
      <c r="R49" s="48" t="e">
        <f t="shared" si="20"/>
        <v>#DIV/0!</v>
      </c>
      <c r="S49" s="57" t="e">
        <f t="shared" si="21"/>
        <v>#DIV/0!</v>
      </c>
      <c r="T49" s="56"/>
      <c r="U49" s="48"/>
      <c r="V49" s="48"/>
      <c r="W49" s="48" t="e">
        <f t="shared" si="22"/>
        <v>#DIV/0!</v>
      </c>
      <c r="X49" s="58" t="e">
        <f t="shared" si="23"/>
        <v>#DIV/0!</v>
      </c>
      <c r="Y49" s="59"/>
      <c r="Z49" s="48"/>
      <c r="AA49" s="48"/>
      <c r="AB49" s="47" t="e">
        <f t="shared" si="24"/>
        <v>#DIV/0!</v>
      </c>
      <c r="AC49" s="47" t="e">
        <f t="shared" si="25"/>
        <v>#DIV/0!</v>
      </c>
      <c r="AD49" s="48"/>
      <c r="AE49" s="48"/>
      <c r="AF49" s="47" t="e">
        <f t="shared" si="26"/>
        <v>#DIV/0!</v>
      </c>
      <c r="AG49" s="47" t="e">
        <f t="shared" si="27"/>
        <v>#DIV/0!</v>
      </c>
      <c r="AH49" s="67" t="e">
        <f t="shared" si="28"/>
        <v>#DIV/0!</v>
      </c>
      <c r="AI49" s="64"/>
      <c r="AJ49" s="68" t="e">
        <f t="shared" si="29"/>
        <v>#DIV/0!</v>
      </c>
    </row>
    <row r="50" spans="2:36" ht="31.5">
      <c r="B50" s="42"/>
      <c r="C50" s="42"/>
      <c r="D50" s="84"/>
      <c r="E50" s="59"/>
      <c r="F50" s="48"/>
      <c r="G50" s="48"/>
      <c r="H50" s="47" t="e">
        <f t="shared" si="15"/>
        <v>#DIV/0!</v>
      </c>
      <c r="I50" s="47" t="e">
        <f t="shared" si="16"/>
        <v>#DIV/0!</v>
      </c>
      <c r="J50" s="48"/>
      <c r="K50" s="48"/>
      <c r="L50" s="47" t="e">
        <f t="shared" si="17"/>
        <v>#DIV/0!</v>
      </c>
      <c r="M50" s="47" t="e">
        <f t="shared" si="18"/>
        <v>#DIV/0!</v>
      </c>
      <c r="N50" s="60" t="e">
        <f t="shared" si="19"/>
        <v>#DIV/0!</v>
      </c>
      <c r="O50" s="56"/>
      <c r="P50" s="48"/>
      <c r="Q50" s="48"/>
      <c r="R50" s="48" t="e">
        <f t="shared" si="20"/>
        <v>#DIV/0!</v>
      </c>
      <c r="S50" s="57" t="e">
        <f t="shared" si="21"/>
        <v>#DIV/0!</v>
      </c>
      <c r="T50" s="56"/>
      <c r="U50" s="48"/>
      <c r="V50" s="48"/>
      <c r="W50" s="48" t="e">
        <f t="shared" si="22"/>
        <v>#DIV/0!</v>
      </c>
      <c r="X50" s="58" t="e">
        <f t="shared" si="23"/>
        <v>#DIV/0!</v>
      </c>
      <c r="Y50" s="59"/>
      <c r="Z50" s="48"/>
      <c r="AA50" s="48"/>
      <c r="AB50" s="47" t="e">
        <f t="shared" si="24"/>
        <v>#DIV/0!</v>
      </c>
      <c r="AC50" s="47" t="e">
        <f t="shared" si="25"/>
        <v>#DIV/0!</v>
      </c>
      <c r="AD50" s="48"/>
      <c r="AE50" s="48"/>
      <c r="AF50" s="47" t="e">
        <f t="shared" si="26"/>
        <v>#DIV/0!</v>
      </c>
      <c r="AG50" s="47" t="e">
        <f t="shared" si="27"/>
        <v>#DIV/0!</v>
      </c>
      <c r="AH50" s="67" t="e">
        <f t="shared" si="28"/>
        <v>#DIV/0!</v>
      </c>
      <c r="AI50" s="64"/>
      <c r="AJ50" s="68" t="e">
        <f t="shared" si="29"/>
        <v>#DIV/0!</v>
      </c>
    </row>
    <row r="51" spans="2:36" ht="31.5">
      <c r="B51" s="42"/>
      <c r="C51" s="42"/>
      <c r="D51" s="84"/>
      <c r="E51" s="59"/>
      <c r="F51" s="48"/>
      <c r="G51" s="48"/>
      <c r="H51" s="47" t="e">
        <f t="shared" si="15"/>
        <v>#DIV/0!</v>
      </c>
      <c r="I51" s="47" t="e">
        <f t="shared" si="16"/>
        <v>#DIV/0!</v>
      </c>
      <c r="J51" s="48"/>
      <c r="K51" s="48"/>
      <c r="L51" s="47" t="e">
        <f t="shared" si="17"/>
        <v>#DIV/0!</v>
      </c>
      <c r="M51" s="47" t="e">
        <f t="shared" si="18"/>
        <v>#DIV/0!</v>
      </c>
      <c r="N51" s="60" t="e">
        <f t="shared" si="19"/>
        <v>#DIV/0!</v>
      </c>
      <c r="O51" s="56"/>
      <c r="P51" s="48"/>
      <c r="Q51" s="48"/>
      <c r="R51" s="48" t="e">
        <f t="shared" si="20"/>
        <v>#DIV/0!</v>
      </c>
      <c r="S51" s="57" t="e">
        <f t="shared" si="21"/>
        <v>#DIV/0!</v>
      </c>
      <c r="T51" s="56"/>
      <c r="U51" s="48"/>
      <c r="V51" s="48"/>
      <c r="W51" s="48" t="e">
        <f t="shared" si="22"/>
        <v>#DIV/0!</v>
      </c>
      <c r="X51" s="58" t="e">
        <f t="shared" si="23"/>
        <v>#DIV/0!</v>
      </c>
      <c r="Y51" s="59"/>
      <c r="Z51" s="48"/>
      <c r="AA51" s="48"/>
      <c r="AB51" s="47" t="e">
        <f t="shared" si="24"/>
        <v>#DIV/0!</v>
      </c>
      <c r="AC51" s="47" t="e">
        <f t="shared" si="25"/>
        <v>#DIV/0!</v>
      </c>
      <c r="AD51" s="48"/>
      <c r="AE51" s="48"/>
      <c r="AF51" s="47" t="e">
        <f t="shared" si="26"/>
        <v>#DIV/0!</v>
      </c>
      <c r="AG51" s="47" t="e">
        <f t="shared" si="27"/>
        <v>#DIV/0!</v>
      </c>
      <c r="AH51" s="67" t="e">
        <f t="shared" si="28"/>
        <v>#DIV/0!</v>
      </c>
      <c r="AI51" s="64"/>
      <c r="AJ51" s="68" t="e">
        <f t="shared" si="29"/>
        <v>#DIV/0!</v>
      </c>
    </row>
    <row r="52" spans="2:36" ht="31.5">
      <c r="B52" s="42"/>
      <c r="C52" s="42"/>
      <c r="D52" s="84"/>
      <c r="E52" s="59"/>
      <c r="F52" s="48"/>
      <c r="G52" s="48"/>
      <c r="H52" s="47" t="e">
        <f t="shared" si="15"/>
        <v>#DIV/0!</v>
      </c>
      <c r="I52" s="47" t="e">
        <f t="shared" si="16"/>
        <v>#DIV/0!</v>
      </c>
      <c r="J52" s="48"/>
      <c r="K52" s="48"/>
      <c r="L52" s="47" t="e">
        <f t="shared" si="17"/>
        <v>#DIV/0!</v>
      </c>
      <c r="M52" s="47" t="e">
        <f t="shared" si="18"/>
        <v>#DIV/0!</v>
      </c>
      <c r="N52" s="60" t="e">
        <f t="shared" si="19"/>
        <v>#DIV/0!</v>
      </c>
      <c r="O52" s="56"/>
      <c r="P52" s="48"/>
      <c r="Q52" s="48"/>
      <c r="R52" s="48" t="e">
        <f t="shared" si="20"/>
        <v>#DIV/0!</v>
      </c>
      <c r="S52" s="57" t="e">
        <f t="shared" si="21"/>
        <v>#DIV/0!</v>
      </c>
      <c r="T52" s="56"/>
      <c r="U52" s="48"/>
      <c r="V52" s="48"/>
      <c r="W52" s="48" t="e">
        <f t="shared" si="22"/>
        <v>#DIV/0!</v>
      </c>
      <c r="X52" s="58" t="e">
        <f t="shared" si="23"/>
        <v>#DIV/0!</v>
      </c>
      <c r="Y52" s="59"/>
      <c r="Z52" s="48"/>
      <c r="AA52" s="48"/>
      <c r="AB52" s="47" t="e">
        <f t="shared" si="24"/>
        <v>#DIV/0!</v>
      </c>
      <c r="AC52" s="47" t="e">
        <f t="shared" si="25"/>
        <v>#DIV/0!</v>
      </c>
      <c r="AD52" s="48"/>
      <c r="AE52" s="48"/>
      <c r="AF52" s="47" t="e">
        <f t="shared" si="26"/>
        <v>#DIV/0!</v>
      </c>
      <c r="AG52" s="47" t="e">
        <f t="shared" si="27"/>
        <v>#DIV/0!</v>
      </c>
      <c r="AH52" s="67" t="e">
        <f t="shared" si="28"/>
        <v>#DIV/0!</v>
      </c>
      <c r="AI52" s="64"/>
      <c r="AJ52" s="68" t="e">
        <f t="shared" si="29"/>
        <v>#DIV/0!</v>
      </c>
    </row>
    <row r="53" spans="2:36" ht="31.5">
      <c r="B53" s="42"/>
      <c r="C53" s="42"/>
      <c r="D53" s="84"/>
      <c r="E53" s="59"/>
      <c r="F53" s="48"/>
      <c r="G53" s="48"/>
      <c r="H53" s="47" t="e">
        <f t="shared" si="15"/>
        <v>#DIV/0!</v>
      </c>
      <c r="I53" s="47" t="e">
        <f t="shared" si="16"/>
        <v>#DIV/0!</v>
      </c>
      <c r="J53" s="48"/>
      <c r="K53" s="48"/>
      <c r="L53" s="47" t="e">
        <f t="shared" si="17"/>
        <v>#DIV/0!</v>
      </c>
      <c r="M53" s="47" t="e">
        <f t="shared" si="18"/>
        <v>#DIV/0!</v>
      </c>
      <c r="N53" s="60" t="e">
        <f t="shared" si="19"/>
        <v>#DIV/0!</v>
      </c>
      <c r="O53" s="56"/>
      <c r="P53" s="48"/>
      <c r="Q53" s="48"/>
      <c r="R53" s="48" t="e">
        <f t="shared" si="20"/>
        <v>#DIV/0!</v>
      </c>
      <c r="S53" s="57" t="e">
        <f t="shared" si="21"/>
        <v>#DIV/0!</v>
      </c>
      <c r="T53" s="56"/>
      <c r="U53" s="48"/>
      <c r="V53" s="48"/>
      <c r="W53" s="48" t="e">
        <f t="shared" si="22"/>
        <v>#DIV/0!</v>
      </c>
      <c r="X53" s="58" t="e">
        <f t="shared" si="23"/>
        <v>#DIV/0!</v>
      </c>
      <c r="Y53" s="59"/>
      <c r="Z53" s="48"/>
      <c r="AA53" s="48"/>
      <c r="AB53" s="47" t="e">
        <f t="shared" si="24"/>
        <v>#DIV/0!</v>
      </c>
      <c r="AC53" s="47" t="e">
        <f t="shared" si="25"/>
        <v>#DIV/0!</v>
      </c>
      <c r="AD53" s="48"/>
      <c r="AE53" s="48"/>
      <c r="AF53" s="47" t="e">
        <f t="shared" si="26"/>
        <v>#DIV/0!</v>
      </c>
      <c r="AG53" s="47" t="e">
        <f t="shared" si="27"/>
        <v>#DIV/0!</v>
      </c>
      <c r="AH53" s="67" t="e">
        <f t="shared" si="28"/>
        <v>#DIV/0!</v>
      </c>
      <c r="AI53" s="64"/>
      <c r="AJ53" s="68" t="e">
        <f t="shared" si="29"/>
        <v>#DIV/0!</v>
      </c>
    </row>
    <row r="54" spans="2:36" ht="31.5">
      <c r="B54" s="42"/>
      <c r="C54" s="42"/>
      <c r="D54" s="84"/>
      <c r="E54" s="59"/>
      <c r="F54" s="48"/>
      <c r="G54" s="48"/>
      <c r="H54" s="47" t="e">
        <f t="shared" si="15"/>
        <v>#DIV/0!</v>
      </c>
      <c r="I54" s="47" t="e">
        <f t="shared" si="16"/>
        <v>#DIV/0!</v>
      </c>
      <c r="J54" s="48"/>
      <c r="K54" s="48"/>
      <c r="L54" s="47" t="e">
        <f t="shared" si="17"/>
        <v>#DIV/0!</v>
      </c>
      <c r="M54" s="47" t="e">
        <f t="shared" si="18"/>
        <v>#DIV/0!</v>
      </c>
      <c r="N54" s="60" t="e">
        <f t="shared" si="19"/>
        <v>#DIV/0!</v>
      </c>
      <c r="O54" s="56"/>
      <c r="P54" s="48"/>
      <c r="Q54" s="48"/>
      <c r="R54" s="48" t="e">
        <f t="shared" si="20"/>
        <v>#DIV/0!</v>
      </c>
      <c r="S54" s="57" t="e">
        <f t="shared" si="21"/>
        <v>#DIV/0!</v>
      </c>
      <c r="T54" s="56"/>
      <c r="U54" s="48"/>
      <c r="V54" s="48"/>
      <c r="W54" s="48" t="e">
        <f t="shared" si="22"/>
        <v>#DIV/0!</v>
      </c>
      <c r="X54" s="58" t="e">
        <f t="shared" si="23"/>
        <v>#DIV/0!</v>
      </c>
      <c r="Y54" s="59"/>
      <c r="Z54" s="48"/>
      <c r="AA54" s="48"/>
      <c r="AB54" s="47" t="e">
        <f t="shared" si="24"/>
        <v>#DIV/0!</v>
      </c>
      <c r="AC54" s="47" t="e">
        <f t="shared" si="25"/>
        <v>#DIV/0!</v>
      </c>
      <c r="AD54" s="48"/>
      <c r="AE54" s="48"/>
      <c r="AF54" s="47" t="e">
        <f t="shared" si="26"/>
        <v>#DIV/0!</v>
      </c>
      <c r="AG54" s="47" t="e">
        <f t="shared" si="27"/>
        <v>#DIV/0!</v>
      </c>
      <c r="AH54" s="67" t="e">
        <f t="shared" si="28"/>
        <v>#DIV/0!</v>
      </c>
      <c r="AI54" s="64"/>
      <c r="AJ54" s="68" t="e">
        <f t="shared" si="29"/>
        <v>#DIV/0!</v>
      </c>
    </row>
    <row r="55" spans="2:36" ht="31.5">
      <c r="B55" s="42"/>
      <c r="C55" s="42"/>
      <c r="D55" s="84"/>
      <c r="E55" s="59"/>
      <c r="F55" s="48"/>
      <c r="G55" s="48"/>
      <c r="H55" s="47" t="e">
        <f t="shared" si="15"/>
        <v>#DIV/0!</v>
      </c>
      <c r="I55" s="47" t="e">
        <f t="shared" si="16"/>
        <v>#DIV/0!</v>
      </c>
      <c r="J55" s="48"/>
      <c r="K55" s="48"/>
      <c r="L55" s="47" t="e">
        <f t="shared" si="17"/>
        <v>#DIV/0!</v>
      </c>
      <c r="M55" s="47" t="e">
        <f t="shared" si="18"/>
        <v>#DIV/0!</v>
      </c>
      <c r="N55" s="60" t="e">
        <f t="shared" si="19"/>
        <v>#DIV/0!</v>
      </c>
      <c r="O55" s="56"/>
      <c r="P55" s="48"/>
      <c r="Q55" s="48"/>
      <c r="R55" s="48" t="e">
        <f t="shared" si="20"/>
        <v>#DIV/0!</v>
      </c>
      <c r="S55" s="57" t="e">
        <f t="shared" si="21"/>
        <v>#DIV/0!</v>
      </c>
      <c r="T55" s="56"/>
      <c r="U55" s="48"/>
      <c r="V55" s="48"/>
      <c r="W55" s="48" t="e">
        <f t="shared" si="22"/>
        <v>#DIV/0!</v>
      </c>
      <c r="X55" s="58" t="e">
        <f t="shared" si="23"/>
        <v>#DIV/0!</v>
      </c>
      <c r="Y55" s="59"/>
      <c r="Z55" s="48"/>
      <c r="AA55" s="48"/>
      <c r="AB55" s="47" t="e">
        <f t="shared" si="24"/>
        <v>#DIV/0!</v>
      </c>
      <c r="AC55" s="47" t="e">
        <f t="shared" si="25"/>
        <v>#DIV/0!</v>
      </c>
      <c r="AD55" s="48"/>
      <c r="AE55" s="48"/>
      <c r="AF55" s="47" t="e">
        <f t="shared" si="26"/>
        <v>#DIV/0!</v>
      </c>
      <c r="AG55" s="47" t="e">
        <f t="shared" si="27"/>
        <v>#DIV/0!</v>
      </c>
      <c r="AH55" s="67" t="e">
        <f t="shared" si="28"/>
        <v>#DIV/0!</v>
      </c>
      <c r="AI55" s="64"/>
      <c r="AJ55" s="68" t="e">
        <f t="shared" si="29"/>
        <v>#DIV/0!</v>
      </c>
    </row>
    <row r="56" spans="2:36" ht="31.5">
      <c r="B56" s="42"/>
      <c r="C56" s="42"/>
      <c r="D56" s="84"/>
      <c r="E56" s="59"/>
      <c r="F56" s="48"/>
      <c r="G56" s="48"/>
      <c r="H56" s="47" t="e">
        <f t="shared" si="15"/>
        <v>#DIV/0!</v>
      </c>
      <c r="I56" s="47" t="e">
        <f t="shared" si="16"/>
        <v>#DIV/0!</v>
      </c>
      <c r="J56" s="48"/>
      <c r="K56" s="48"/>
      <c r="L56" s="47" t="e">
        <f t="shared" si="17"/>
        <v>#DIV/0!</v>
      </c>
      <c r="M56" s="47" t="e">
        <f t="shared" si="18"/>
        <v>#DIV/0!</v>
      </c>
      <c r="N56" s="60" t="e">
        <f t="shared" si="19"/>
        <v>#DIV/0!</v>
      </c>
      <c r="O56" s="56"/>
      <c r="P56" s="48"/>
      <c r="Q56" s="48"/>
      <c r="R56" s="48" t="e">
        <f t="shared" si="20"/>
        <v>#DIV/0!</v>
      </c>
      <c r="S56" s="57" t="e">
        <f t="shared" si="21"/>
        <v>#DIV/0!</v>
      </c>
      <c r="T56" s="56"/>
      <c r="U56" s="48"/>
      <c r="V56" s="48"/>
      <c r="W56" s="48" t="e">
        <f t="shared" si="22"/>
        <v>#DIV/0!</v>
      </c>
      <c r="X56" s="58" t="e">
        <f t="shared" si="23"/>
        <v>#DIV/0!</v>
      </c>
      <c r="Y56" s="59"/>
      <c r="Z56" s="48"/>
      <c r="AA56" s="48"/>
      <c r="AB56" s="47" t="e">
        <f t="shared" si="24"/>
        <v>#DIV/0!</v>
      </c>
      <c r="AC56" s="47" t="e">
        <f t="shared" si="25"/>
        <v>#DIV/0!</v>
      </c>
      <c r="AD56" s="48"/>
      <c r="AE56" s="48"/>
      <c r="AF56" s="47" t="e">
        <f t="shared" si="26"/>
        <v>#DIV/0!</v>
      </c>
      <c r="AG56" s="47" t="e">
        <f t="shared" si="27"/>
        <v>#DIV/0!</v>
      </c>
      <c r="AH56" s="67" t="e">
        <f t="shared" si="28"/>
        <v>#DIV/0!</v>
      </c>
      <c r="AI56" s="64"/>
      <c r="AJ56" s="68" t="e">
        <f t="shared" si="29"/>
        <v>#DIV/0!</v>
      </c>
    </row>
    <row r="57" spans="2:36" ht="31.5">
      <c r="B57" s="42"/>
      <c r="C57" s="42"/>
      <c r="D57" s="84"/>
      <c r="E57" s="59"/>
      <c r="F57" s="48"/>
      <c r="G57" s="48"/>
      <c r="H57" s="47" t="e">
        <f t="shared" si="15"/>
        <v>#DIV/0!</v>
      </c>
      <c r="I57" s="47" t="e">
        <f t="shared" si="16"/>
        <v>#DIV/0!</v>
      </c>
      <c r="J57" s="48"/>
      <c r="K57" s="48"/>
      <c r="L57" s="47" t="e">
        <f t="shared" si="17"/>
        <v>#DIV/0!</v>
      </c>
      <c r="M57" s="47" t="e">
        <f t="shared" si="18"/>
        <v>#DIV/0!</v>
      </c>
      <c r="N57" s="60" t="e">
        <f t="shared" si="19"/>
        <v>#DIV/0!</v>
      </c>
      <c r="O57" s="56"/>
      <c r="P57" s="48"/>
      <c r="Q57" s="48"/>
      <c r="R57" s="48" t="e">
        <f t="shared" si="20"/>
        <v>#DIV/0!</v>
      </c>
      <c r="S57" s="57" t="e">
        <f t="shared" si="21"/>
        <v>#DIV/0!</v>
      </c>
      <c r="T57" s="56"/>
      <c r="U57" s="48"/>
      <c r="V57" s="48"/>
      <c r="W57" s="48" t="e">
        <f t="shared" si="22"/>
        <v>#DIV/0!</v>
      </c>
      <c r="X57" s="58" t="e">
        <f t="shared" si="23"/>
        <v>#DIV/0!</v>
      </c>
      <c r="Y57" s="59"/>
      <c r="Z57" s="48"/>
      <c r="AA57" s="48"/>
      <c r="AB57" s="47" t="e">
        <f t="shared" si="24"/>
        <v>#DIV/0!</v>
      </c>
      <c r="AC57" s="47" t="e">
        <f t="shared" si="25"/>
        <v>#DIV/0!</v>
      </c>
      <c r="AD57" s="48"/>
      <c r="AE57" s="48"/>
      <c r="AF57" s="47" t="e">
        <f t="shared" si="26"/>
        <v>#DIV/0!</v>
      </c>
      <c r="AG57" s="47" t="e">
        <f t="shared" si="27"/>
        <v>#DIV/0!</v>
      </c>
      <c r="AH57" s="67" t="e">
        <f t="shared" si="28"/>
        <v>#DIV/0!</v>
      </c>
      <c r="AI57" s="64"/>
      <c r="AJ57" s="68" t="e">
        <f t="shared" si="29"/>
        <v>#DIV/0!</v>
      </c>
    </row>
    <row r="58" spans="2:36" ht="31.5">
      <c r="B58" s="42"/>
      <c r="C58" s="42"/>
      <c r="D58" s="84"/>
      <c r="E58" s="59"/>
      <c r="F58" s="48"/>
      <c r="G58" s="48"/>
      <c r="H58" s="47" t="e">
        <f t="shared" si="15"/>
        <v>#DIV/0!</v>
      </c>
      <c r="I58" s="47" t="e">
        <f t="shared" si="16"/>
        <v>#DIV/0!</v>
      </c>
      <c r="J58" s="48"/>
      <c r="K58" s="48"/>
      <c r="L58" s="47" t="e">
        <f t="shared" si="17"/>
        <v>#DIV/0!</v>
      </c>
      <c r="M58" s="47" t="e">
        <f t="shared" si="18"/>
        <v>#DIV/0!</v>
      </c>
      <c r="N58" s="60" t="e">
        <f t="shared" si="19"/>
        <v>#DIV/0!</v>
      </c>
      <c r="O58" s="56"/>
      <c r="P58" s="48"/>
      <c r="Q58" s="48"/>
      <c r="R58" s="48" t="e">
        <f t="shared" si="20"/>
        <v>#DIV/0!</v>
      </c>
      <c r="S58" s="57" t="e">
        <f t="shared" si="21"/>
        <v>#DIV/0!</v>
      </c>
      <c r="T58" s="56"/>
      <c r="U58" s="48"/>
      <c r="V58" s="48"/>
      <c r="W58" s="48" t="e">
        <f t="shared" si="22"/>
        <v>#DIV/0!</v>
      </c>
      <c r="X58" s="58" t="e">
        <f t="shared" si="23"/>
        <v>#DIV/0!</v>
      </c>
      <c r="Y58" s="59"/>
      <c r="Z58" s="48"/>
      <c r="AA58" s="48"/>
      <c r="AB58" s="47" t="e">
        <f t="shared" si="24"/>
        <v>#DIV/0!</v>
      </c>
      <c r="AC58" s="47" t="e">
        <f t="shared" si="25"/>
        <v>#DIV/0!</v>
      </c>
      <c r="AD58" s="48"/>
      <c r="AE58" s="48"/>
      <c r="AF58" s="47" t="e">
        <f t="shared" si="26"/>
        <v>#DIV/0!</v>
      </c>
      <c r="AG58" s="47" t="e">
        <f t="shared" si="27"/>
        <v>#DIV/0!</v>
      </c>
      <c r="AH58" s="67" t="e">
        <f t="shared" si="28"/>
        <v>#DIV/0!</v>
      </c>
      <c r="AI58" s="64"/>
      <c r="AJ58" s="68" t="e">
        <f t="shared" si="29"/>
        <v>#DIV/0!</v>
      </c>
    </row>
  </sheetData>
  <sortState ref="B11:AJ37">
    <sortCondition descending="1" ref="AJ11"/>
  </sortState>
  <mergeCells count="15">
    <mergeCell ref="A7:AJ8"/>
    <mergeCell ref="A2:AJ2"/>
    <mergeCell ref="A4:AJ4"/>
    <mergeCell ref="A6:AJ6"/>
    <mergeCell ref="O9:S9"/>
    <mergeCell ref="T9:X9"/>
    <mergeCell ref="AI9:AI10"/>
    <mergeCell ref="P10:Q10"/>
    <mergeCell ref="U10:V10"/>
    <mergeCell ref="Y9:AH9"/>
    <mergeCell ref="A9:A10"/>
    <mergeCell ref="B9:B10"/>
    <mergeCell ref="C9:C10"/>
    <mergeCell ref="D9:D10"/>
    <mergeCell ref="E9:N9"/>
  </mergeCells>
  <pageMargins left="0.32" right="0.35" top="0.74803149606299213" bottom="0.74803149606299213" header="0.31496062992125984" footer="0.31496062992125984"/>
  <pageSetup paperSize="9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J16"/>
  <sheetViews>
    <sheetView topLeftCell="A10" workbookViewId="0">
      <selection activeCell="AE16" sqref="A14:AE16"/>
    </sheetView>
  </sheetViews>
  <sheetFormatPr defaultRowHeight="15"/>
  <cols>
    <col min="1" max="1" width="4.140625" customWidth="1"/>
    <col min="2" max="2" width="17.85546875" customWidth="1"/>
    <col min="3" max="3" width="14.5703125" customWidth="1"/>
    <col min="5" max="8" width="2.7109375" customWidth="1"/>
    <col min="9" max="9" width="6.85546875" customWidth="1"/>
    <col min="10" max="13" width="2.7109375" customWidth="1"/>
    <col min="14" max="14" width="6.5703125" customWidth="1"/>
    <col min="15" max="18" width="2.7109375" customWidth="1"/>
    <col min="19" max="19" width="6.5703125" customWidth="1"/>
    <col min="20" max="28" width="2.7109375" customWidth="1"/>
    <col min="29" max="29" width="6.140625" customWidth="1"/>
    <col min="30" max="30" width="3.7109375" customWidth="1"/>
  </cols>
  <sheetData>
    <row r="1" spans="1:36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30"/>
    </row>
    <row r="2" spans="1:36" ht="15.75">
      <c r="A2" s="210" t="s">
        <v>9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2"/>
    </row>
    <row r="3" spans="1:36" ht="15.75">
      <c r="A3" s="25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31"/>
    </row>
    <row r="4" spans="1:36" ht="15.75">
      <c r="A4" s="210" t="s">
        <v>0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2"/>
    </row>
    <row r="5" spans="1:36">
      <c r="A5" s="27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32"/>
    </row>
    <row r="6" spans="1:36">
      <c r="A6" s="233" t="s">
        <v>43</v>
      </c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  <c r="AB6" s="233"/>
      <c r="AC6" s="233"/>
      <c r="AD6" s="233"/>
      <c r="AE6" s="233"/>
      <c r="AF6" s="125"/>
      <c r="AG6" s="125"/>
      <c r="AH6" s="125"/>
      <c r="AI6" s="125"/>
      <c r="AJ6" s="125"/>
    </row>
    <row r="7" spans="1:36">
      <c r="A7" s="236" t="s">
        <v>12</v>
      </c>
      <c r="B7" s="236"/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</row>
    <row r="8" spans="1:36" ht="15.75" thickBot="1">
      <c r="A8" s="208"/>
      <c r="B8" s="208"/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8"/>
      <c r="AE8" s="208"/>
    </row>
    <row r="9" spans="1:36" ht="15" customHeight="1">
      <c r="A9" s="224" t="s">
        <v>17</v>
      </c>
      <c r="B9" s="224" t="s">
        <v>2</v>
      </c>
      <c r="C9" s="224" t="s">
        <v>3</v>
      </c>
      <c r="D9" s="224" t="s">
        <v>18</v>
      </c>
      <c r="E9" s="237" t="s">
        <v>13</v>
      </c>
      <c r="F9" s="237"/>
      <c r="G9" s="237"/>
      <c r="H9" s="237"/>
      <c r="I9" s="237"/>
      <c r="J9" s="238" t="s">
        <v>6</v>
      </c>
      <c r="K9" s="238"/>
      <c r="L9" s="238"/>
      <c r="M9" s="238"/>
      <c r="N9" s="238"/>
      <c r="O9" s="238" t="s">
        <v>7</v>
      </c>
      <c r="P9" s="238"/>
      <c r="Q9" s="238"/>
      <c r="R9" s="238"/>
      <c r="S9" s="239"/>
      <c r="T9" s="240" t="s">
        <v>29</v>
      </c>
      <c r="U9" s="241"/>
      <c r="V9" s="241"/>
      <c r="W9" s="241"/>
      <c r="X9" s="241"/>
      <c r="Y9" s="241"/>
      <c r="Z9" s="241"/>
      <c r="AA9" s="241"/>
      <c r="AB9" s="241"/>
      <c r="AC9" s="242"/>
      <c r="AD9" s="243" t="s">
        <v>8</v>
      </c>
      <c r="AE9" s="4" t="s">
        <v>22</v>
      </c>
    </row>
    <row r="10" spans="1:36" ht="63.75">
      <c r="A10" s="225"/>
      <c r="B10" s="225"/>
      <c r="C10" s="225"/>
      <c r="D10" s="225"/>
      <c r="E10" s="61" t="s">
        <v>23</v>
      </c>
      <c r="F10" s="234" t="s">
        <v>8</v>
      </c>
      <c r="G10" s="235"/>
      <c r="H10" s="16" t="s">
        <v>5</v>
      </c>
      <c r="I10" s="11" t="s">
        <v>33</v>
      </c>
      <c r="J10" s="62" t="s">
        <v>23</v>
      </c>
      <c r="K10" s="234" t="s">
        <v>27</v>
      </c>
      <c r="L10" s="235"/>
      <c r="M10" s="61" t="s">
        <v>28</v>
      </c>
      <c r="N10" s="12" t="s">
        <v>6</v>
      </c>
      <c r="O10" s="61" t="s">
        <v>23</v>
      </c>
      <c r="P10" s="245" t="s">
        <v>27</v>
      </c>
      <c r="Q10" s="246"/>
      <c r="R10" s="61" t="s">
        <v>28</v>
      </c>
      <c r="S10" s="63" t="s">
        <v>7</v>
      </c>
      <c r="T10" s="65" t="s">
        <v>23</v>
      </c>
      <c r="U10" s="61" t="s">
        <v>4</v>
      </c>
      <c r="V10" s="61" t="s">
        <v>4</v>
      </c>
      <c r="W10" s="16" t="s">
        <v>5</v>
      </c>
      <c r="X10" s="16" t="s">
        <v>24</v>
      </c>
      <c r="Y10" s="10" t="s">
        <v>10</v>
      </c>
      <c r="Z10" s="61" t="s">
        <v>10</v>
      </c>
      <c r="AA10" s="16" t="s">
        <v>11</v>
      </c>
      <c r="AB10" s="16" t="s">
        <v>25</v>
      </c>
      <c r="AC10" s="66" t="s">
        <v>30</v>
      </c>
      <c r="AD10" s="244"/>
      <c r="AE10" s="9" t="s">
        <v>20</v>
      </c>
    </row>
    <row r="11" spans="1:36" ht="31.5">
      <c r="A11" s="4">
        <v>1</v>
      </c>
      <c r="B11" s="41" t="s">
        <v>181</v>
      </c>
      <c r="C11" s="113" t="s">
        <v>126</v>
      </c>
      <c r="D11" s="46">
        <v>38082</v>
      </c>
      <c r="E11" s="59">
        <v>15</v>
      </c>
      <c r="F11" s="48">
        <v>1.3</v>
      </c>
      <c r="G11" s="48">
        <v>1.3</v>
      </c>
      <c r="H11" s="47">
        <f t="shared" ref="H11:H16" si="0">AVERAGE(F11:G11)</f>
        <v>1.3</v>
      </c>
      <c r="I11" s="69">
        <f t="shared" ref="I11:I16" si="1">E11-H11</f>
        <v>13.7</v>
      </c>
      <c r="J11" s="56">
        <v>15</v>
      </c>
      <c r="K11" s="48">
        <v>0.9</v>
      </c>
      <c r="L11" s="48">
        <v>0.9</v>
      </c>
      <c r="M11" s="48">
        <f t="shared" ref="M11:M16" si="2">AVERAGE(K11:L11)</f>
        <v>0.9</v>
      </c>
      <c r="N11" s="57">
        <f t="shared" ref="N11:N16" si="3">J11-M11</f>
        <v>14.1</v>
      </c>
      <c r="O11" s="56">
        <v>15</v>
      </c>
      <c r="P11" s="48">
        <v>1</v>
      </c>
      <c r="Q11" s="48">
        <v>1</v>
      </c>
      <c r="R11" s="48">
        <f t="shared" ref="R11:R16" si="4">AVERAGE(P11:Q11)</f>
        <v>1</v>
      </c>
      <c r="S11" s="58">
        <f t="shared" ref="S11:S16" si="5">+O11-R11</f>
        <v>14</v>
      </c>
      <c r="T11" s="59">
        <v>15</v>
      </c>
      <c r="U11" s="48">
        <v>1.2</v>
      </c>
      <c r="V11" s="48">
        <v>0.9</v>
      </c>
      <c r="W11" s="47">
        <f t="shared" ref="W11:W16" si="6">AVERAGE(U11:V11)</f>
        <v>1.05</v>
      </c>
      <c r="X11" s="47">
        <f t="shared" ref="X11:X16" si="7">T11-W11</f>
        <v>13.95</v>
      </c>
      <c r="Y11" s="48">
        <v>1.2</v>
      </c>
      <c r="Z11" s="48">
        <v>0.9</v>
      </c>
      <c r="AA11" s="47">
        <f t="shared" ref="AA11:AA16" si="8">AVERAGE(Y11:Z11)</f>
        <v>1.05</v>
      </c>
      <c r="AB11" s="47">
        <f t="shared" ref="AB11:AB16" si="9">T11-AA11</f>
        <v>13.95</v>
      </c>
      <c r="AC11" s="67">
        <f t="shared" ref="AC11:AC16" si="10">AVERAGE(X11,AB11)</f>
        <v>13.95</v>
      </c>
      <c r="AD11" s="64"/>
      <c r="AE11" s="68">
        <f t="shared" ref="AE11:AE16" si="11">SUM(I11+N11+S11+AC11-AD11)</f>
        <v>55.75</v>
      </c>
    </row>
    <row r="12" spans="1:36" ht="31.5">
      <c r="A12" s="4">
        <v>2</v>
      </c>
      <c r="B12" s="41" t="s">
        <v>180</v>
      </c>
      <c r="C12" s="42" t="s">
        <v>126</v>
      </c>
      <c r="D12" s="46">
        <v>37916</v>
      </c>
      <c r="E12" s="59">
        <v>15</v>
      </c>
      <c r="F12" s="48">
        <v>1.8</v>
      </c>
      <c r="G12" s="48">
        <v>1.8</v>
      </c>
      <c r="H12" s="47">
        <f t="shared" si="0"/>
        <v>1.8</v>
      </c>
      <c r="I12" s="69">
        <f t="shared" si="1"/>
        <v>13.2</v>
      </c>
      <c r="J12" s="56">
        <v>15</v>
      </c>
      <c r="K12" s="48">
        <v>1.5</v>
      </c>
      <c r="L12" s="48">
        <v>1.5</v>
      </c>
      <c r="M12" s="48">
        <f t="shared" si="2"/>
        <v>1.5</v>
      </c>
      <c r="N12" s="57">
        <f t="shared" si="3"/>
        <v>13.5</v>
      </c>
      <c r="O12" s="56">
        <v>15</v>
      </c>
      <c r="P12" s="48">
        <v>1.2</v>
      </c>
      <c r="Q12" s="48">
        <v>1.2</v>
      </c>
      <c r="R12" s="48">
        <f t="shared" si="4"/>
        <v>1.2</v>
      </c>
      <c r="S12" s="58">
        <f t="shared" si="5"/>
        <v>13.8</v>
      </c>
      <c r="T12" s="59">
        <v>15</v>
      </c>
      <c r="U12" s="48">
        <v>1.1000000000000001</v>
      </c>
      <c r="V12" s="48">
        <v>0.9</v>
      </c>
      <c r="W12" s="47">
        <f t="shared" si="6"/>
        <v>1</v>
      </c>
      <c r="X12" s="47">
        <f t="shared" si="7"/>
        <v>14</v>
      </c>
      <c r="Y12" s="48">
        <v>1.1000000000000001</v>
      </c>
      <c r="Z12" s="48">
        <v>0.9</v>
      </c>
      <c r="AA12" s="47">
        <f t="shared" si="8"/>
        <v>1</v>
      </c>
      <c r="AB12" s="47">
        <f t="shared" si="9"/>
        <v>14</v>
      </c>
      <c r="AC12" s="67">
        <f t="shared" si="10"/>
        <v>14</v>
      </c>
      <c r="AD12" s="64"/>
      <c r="AE12" s="68">
        <f t="shared" si="11"/>
        <v>54.5</v>
      </c>
    </row>
    <row r="13" spans="1:36" ht="25.5">
      <c r="A13" s="4">
        <v>3</v>
      </c>
      <c r="B13" s="42" t="s">
        <v>176</v>
      </c>
      <c r="C13" s="55" t="s">
        <v>177</v>
      </c>
      <c r="D13" s="46">
        <v>37642</v>
      </c>
      <c r="E13" s="59">
        <v>14.5</v>
      </c>
      <c r="F13" s="48">
        <v>2.2000000000000002</v>
      </c>
      <c r="G13" s="48">
        <v>2.2000000000000002</v>
      </c>
      <c r="H13" s="47">
        <f t="shared" si="0"/>
        <v>2.2000000000000002</v>
      </c>
      <c r="I13" s="69">
        <f t="shared" si="1"/>
        <v>12.3</v>
      </c>
      <c r="J13" s="56">
        <v>15</v>
      </c>
      <c r="K13" s="48">
        <v>2.2000000000000002</v>
      </c>
      <c r="L13" s="48">
        <v>2.2000000000000002</v>
      </c>
      <c r="M13" s="48">
        <f t="shared" si="2"/>
        <v>2.2000000000000002</v>
      </c>
      <c r="N13" s="57">
        <f t="shared" si="3"/>
        <v>12.8</v>
      </c>
      <c r="O13" s="56">
        <v>15</v>
      </c>
      <c r="P13" s="48">
        <v>0.7</v>
      </c>
      <c r="Q13" s="48">
        <v>0.7</v>
      </c>
      <c r="R13" s="48">
        <f t="shared" si="4"/>
        <v>0.7</v>
      </c>
      <c r="S13" s="58">
        <f t="shared" si="5"/>
        <v>14.3</v>
      </c>
      <c r="T13" s="59">
        <v>15</v>
      </c>
      <c r="U13" s="48">
        <v>0.2</v>
      </c>
      <c r="V13" s="48">
        <v>0.1</v>
      </c>
      <c r="W13" s="47">
        <f t="shared" si="6"/>
        <v>0.15000000000000002</v>
      </c>
      <c r="X13" s="47">
        <f t="shared" si="7"/>
        <v>14.85</v>
      </c>
      <c r="Y13" s="48">
        <v>0.2</v>
      </c>
      <c r="Z13" s="48">
        <v>0.1</v>
      </c>
      <c r="AA13" s="47">
        <f t="shared" si="8"/>
        <v>0.15000000000000002</v>
      </c>
      <c r="AB13" s="47">
        <f t="shared" si="9"/>
        <v>14.85</v>
      </c>
      <c r="AC13" s="67">
        <f t="shared" si="10"/>
        <v>14.85</v>
      </c>
      <c r="AD13" s="64"/>
      <c r="AE13" s="68">
        <f t="shared" si="11"/>
        <v>54.250000000000007</v>
      </c>
    </row>
    <row r="14" spans="1:36" ht="31.5">
      <c r="A14" s="4">
        <v>4</v>
      </c>
      <c r="B14" s="41" t="s">
        <v>190</v>
      </c>
      <c r="C14" s="113" t="s">
        <v>189</v>
      </c>
      <c r="D14" s="84">
        <v>38116</v>
      </c>
      <c r="E14" s="59">
        <v>15</v>
      </c>
      <c r="F14" s="48">
        <v>1.4</v>
      </c>
      <c r="G14" s="48">
        <v>1.4</v>
      </c>
      <c r="H14" s="47">
        <f t="shared" si="0"/>
        <v>1.4</v>
      </c>
      <c r="I14" s="69">
        <f t="shared" si="1"/>
        <v>13.6</v>
      </c>
      <c r="J14" s="56">
        <v>15</v>
      </c>
      <c r="K14" s="48">
        <v>1.3</v>
      </c>
      <c r="L14" s="48">
        <v>1.1000000000000001</v>
      </c>
      <c r="M14" s="48">
        <f t="shared" si="2"/>
        <v>1.2000000000000002</v>
      </c>
      <c r="N14" s="57">
        <f t="shared" si="3"/>
        <v>13.8</v>
      </c>
      <c r="O14" s="56">
        <v>12.8</v>
      </c>
      <c r="P14" s="48">
        <v>0.8</v>
      </c>
      <c r="Q14" s="48">
        <v>0.8</v>
      </c>
      <c r="R14" s="48">
        <f t="shared" si="4"/>
        <v>0.8</v>
      </c>
      <c r="S14" s="58">
        <f t="shared" si="5"/>
        <v>12</v>
      </c>
      <c r="T14" s="59">
        <v>15</v>
      </c>
      <c r="U14" s="48">
        <v>0.7</v>
      </c>
      <c r="V14" s="48">
        <v>0.9</v>
      </c>
      <c r="W14" s="47">
        <f t="shared" si="6"/>
        <v>0.8</v>
      </c>
      <c r="X14" s="47">
        <f t="shared" si="7"/>
        <v>14.2</v>
      </c>
      <c r="Y14" s="48">
        <v>0.7</v>
      </c>
      <c r="Z14" s="48">
        <v>0.9</v>
      </c>
      <c r="AA14" s="47">
        <f t="shared" si="8"/>
        <v>0.8</v>
      </c>
      <c r="AB14" s="47">
        <f t="shared" si="9"/>
        <v>14.2</v>
      </c>
      <c r="AC14" s="67">
        <f t="shared" si="10"/>
        <v>14.2</v>
      </c>
      <c r="AD14" s="64"/>
      <c r="AE14" s="68">
        <f t="shared" si="11"/>
        <v>53.599999999999994</v>
      </c>
    </row>
    <row r="15" spans="1:36" ht="47.25">
      <c r="A15" s="4">
        <v>5</v>
      </c>
      <c r="B15" s="41" t="s">
        <v>159</v>
      </c>
      <c r="C15" s="42" t="s">
        <v>156</v>
      </c>
      <c r="D15" s="84">
        <v>38274</v>
      </c>
      <c r="E15" s="59">
        <v>14.5</v>
      </c>
      <c r="F15" s="48">
        <v>3.1</v>
      </c>
      <c r="G15" s="48">
        <v>3.1</v>
      </c>
      <c r="H15" s="47">
        <f t="shared" si="0"/>
        <v>3.1</v>
      </c>
      <c r="I15" s="69">
        <f t="shared" si="1"/>
        <v>11.4</v>
      </c>
      <c r="J15" s="56">
        <v>15</v>
      </c>
      <c r="K15" s="48">
        <v>1.9</v>
      </c>
      <c r="L15" s="48">
        <v>1.8</v>
      </c>
      <c r="M15" s="48">
        <f t="shared" si="2"/>
        <v>1.85</v>
      </c>
      <c r="N15" s="57">
        <f t="shared" si="3"/>
        <v>13.15</v>
      </c>
      <c r="O15" s="56">
        <v>15</v>
      </c>
      <c r="P15" s="48">
        <v>1.1000000000000001</v>
      </c>
      <c r="Q15" s="48">
        <v>1.1000000000000001</v>
      </c>
      <c r="R15" s="48">
        <f t="shared" si="4"/>
        <v>1.1000000000000001</v>
      </c>
      <c r="S15" s="58">
        <f t="shared" si="5"/>
        <v>13.9</v>
      </c>
      <c r="T15" s="59">
        <v>15</v>
      </c>
      <c r="U15" s="48">
        <v>0.4</v>
      </c>
      <c r="V15" s="48">
        <v>0.5</v>
      </c>
      <c r="W15" s="47">
        <f t="shared" si="6"/>
        <v>0.45</v>
      </c>
      <c r="X15" s="47">
        <f t="shared" si="7"/>
        <v>14.55</v>
      </c>
      <c r="Y15" s="48">
        <v>0.4</v>
      </c>
      <c r="Z15" s="48">
        <v>0.5</v>
      </c>
      <c r="AA15" s="47">
        <f t="shared" si="8"/>
        <v>0.45</v>
      </c>
      <c r="AB15" s="47">
        <f t="shared" si="9"/>
        <v>14.55</v>
      </c>
      <c r="AC15" s="67">
        <f t="shared" si="10"/>
        <v>14.55</v>
      </c>
      <c r="AD15" s="64"/>
      <c r="AE15" s="68">
        <f t="shared" si="11"/>
        <v>53</v>
      </c>
    </row>
    <row r="16" spans="1:36" ht="25.5">
      <c r="A16" s="134">
        <v>6</v>
      </c>
      <c r="B16" s="41" t="s">
        <v>191</v>
      </c>
      <c r="C16" s="113" t="s">
        <v>189</v>
      </c>
      <c r="D16" s="84">
        <v>38246</v>
      </c>
      <c r="E16" s="59">
        <v>14.5</v>
      </c>
      <c r="F16" s="48">
        <v>2.5</v>
      </c>
      <c r="G16" s="48">
        <v>2.5</v>
      </c>
      <c r="H16" s="47">
        <f t="shared" si="0"/>
        <v>2.5</v>
      </c>
      <c r="I16" s="69">
        <f t="shared" si="1"/>
        <v>12</v>
      </c>
      <c r="J16" s="56">
        <v>15</v>
      </c>
      <c r="K16" s="48">
        <v>2.2999999999999998</v>
      </c>
      <c r="L16" s="48">
        <v>2.6</v>
      </c>
      <c r="M16" s="48">
        <f t="shared" si="2"/>
        <v>2.4500000000000002</v>
      </c>
      <c r="N16" s="57">
        <f t="shared" si="3"/>
        <v>12.55</v>
      </c>
      <c r="O16" s="56">
        <v>14.5</v>
      </c>
      <c r="P16" s="48">
        <v>1.1000000000000001</v>
      </c>
      <c r="Q16" s="48">
        <v>1.1000000000000001</v>
      </c>
      <c r="R16" s="48">
        <f t="shared" si="4"/>
        <v>1.1000000000000001</v>
      </c>
      <c r="S16" s="58">
        <f t="shared" si="5"/>
        <v>13.4</v>
      </c>
      <c r="T16" s="59">
        <v>15</v>
      </c>
      <c r="U16" s="48">
        <v>0.9</v>
      </c>
      <c r="V16" s="48">
        <v>1.2</v>
      </c>
      <c r="W16" s="47">
        <f t="shared" si="6"/>
        <v>1.05</v>
      </c>
      <c r="X16" s="47">
        <f t="shared" si="7"/>
        <v>13.95</v>
      </c>
      <c r="Y16" s="48">
        <v>0.9</v>
      </c>
      <c r="Z16" s="48">
        <v>1.2</v>
      </c>
      <c r="AA16" s="47">
        <f t="shared" si="8"/>
        <v>1.05</v>
      </c>
      <c r="AB16" s="47">
        <f t="shared" si="9"/>
        <v>13.95</v>
      </c>
      <c r="AC16" s="67">
        <f t="shared" si="10"/>
        <v>13.95</v>
      </c>
      <c r="AD16" s="64"/>
      <c r="AE16" s="68">
        <f t="shared" si="11"/>
        <v>51.900000000000006</v>
      </c>
    </row>
  </sheetData>
  <sortState ref="B11:AE16">
    <sortCondition descending="1" ref="AE11"/>
  </sortState>
  <mergeCells count="16">
    <mergeCell ref="A6:AE6"/>
    <mergeCell ref="F10:G10"/>
    <mergeCell ref="A2:AE2"/>
    <mergeCell ref="A4:AE4"/>
    <mergeCell ref="A7:AE8"/>
    <mergeCell ref="A9:A10"/>
    <mergeCell ref="B9:B10"/>
    <mergeCell ref="C9:C10"/>
    <mergeCell ref="D9:D10"/>
    <mergeCell ref="E9:I9"/>
    <mergeCell ref="J9:N9"/>
    <mergeCell ref="O9:S9"/>
    <mergeCell ref="T9:AC9"/>
    <mergeCell ref="AD9:AD10"/>
    <mergeCell ref="K10:L10"/>
    <mergeCell ref="P10:Q10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Z52"/>
  <sheetViews>
    <sheetView workbookViewId="0">
      <selection activeCell="A15" sqref="A15"/>
    </sheetView>
  </sheetViews>
  <sheetFormatPr defaultRowHeight="15"/>
  <cols>
    <col min="1" max="1" width="3.140625" customWidth="1"/>
    <col min="2" max="2" width="12.7109375" style="71" customWidth="1"/>
    <col min="3" max="3" width="10.28515625" style="71" customWidth="1"/>
    <col min="4" max="4" width="8.85546875" style="75" customWidth="1"/>
    <col min="5" max="13" width="2.28515625" customWidth="1"/>
    <col min="14" max="14" width="6.5703125" customWidth="1"/>
    <col min="15" max="18" width="2.7109375" customWidth="1"/>
    <col min="19" max="19" width="6.7109375" customWidth="1"/>
    <col min="20" max="23" width="2.7109375" customWidth="1"/>
    <col min="24" max="24" width="7.140625" customWidth="1"/>
    <col min="25" max="33" width="2.28515625" customWidth="1"/>
    <col min="34" max="34" width="7.42578125" customWidth="1"/>
    <col min="35" max="35" width="3.28515625" customWidth="1"/>
    <col min="36" max="36" width="6.7109375" customWidth="1"/>
    <col min="37" max="40" width="3.28515625" customWidth="1"/>
    <col min="41" max="41" width="7.7109375" customWidth="1"/>
    <col min="42" max="45" width="3.28515625" customWidth="1"/>
    <col min="46" max="46" width="7.85546875" customWidth="1"/>
    <col min="47" max="47" width="3.140625" customWidth="1"/>
  </cols>
  <sheetData>
    <row r="1" spans="1:36">
      <c r="A1" s="28"/>
      <c r="B1" s="72"/>
      <c r="C1" s="72"/>
      <c r="D1" s="82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  <c r="AA1" s="1"/>
    </row>
    <row r="2" spans="1:36" ht="15.75">
      <c r="A2" s="210" t="s">
        <v>9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</row>
    <row r="3" spans="1:36" ht="15.75">
      <c r="A3" s="25"/>
      <c r="B3" s="73"/>
      <c r="C3" s="73"/>
      <c r="D3" s="83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31"/>
      <c r="AA3" s="3"/>
    </row>
    <row r="4" spans="1:36" ht="15.75">
      <c r="A4" s="210" t="s">
        <v>0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</row>
    <row r="5" spans="1:36">
      <c r="A5" s="27"/>
      <c r="B5" s="74"/>
      <c r="C5" s="74"/>
      <c r="D5" s="83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32"/>
      <c r="AA5" s="2"/>
    </row>
    <row r="6" spans="1:36">
      <c r="A6" s="213" t="s">
        <v>43</v>
      </c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5"/>
    </row>
    <row r="7" spans="1:36">
      <c r="A7" s="208" t="s">
        <v>31</v>
      </c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B7" s="208"/>
      <c r="AC7" s="208"/>
      <c r="AD7" s="208"/>
      <c r="AE7" s="208"/>
      <c r="AF7" s="208"/>
      <c r="AG7" s="208"/>
      <c r="AH7" s="208"/>
      <c r="AI7" s="208"/>
      <c r="AJ7" s="208"/>
    </row>
    <row r="8" spans="1:36" ht="15.75" thickBot="1">
      <c r="A8" s="208"/>
      <c r="B8" s="208"/>
      <c r="C8" s="208"/>
      <c r="D8" s="208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8"/>
      <c r="AJ8" s="208"/>
    </row>
    <row r="9" spans="1:36">
      <c r="A9" s="224" t="s">
        <v>17</v>
      </c>
      <c r="B9" s="226" t="s">
        <v>2</v>
      </c>
      <c r="C9" s="226" t="s">
        <v>3</v>
      </c>
      <c r="D9" s="248" t="s">
        <v>18</v>
      </c>
      <c r="E9" s="230" t="s">
        <v>21</v>
      </c>
      <c r="F9" s="231"/>
      <c r="G9" s="231"/>
      <c r="H9" s="231"/>
      <c r="I9" s="231"/>
      <c r="J9" s="231"/>
      <c r="K9" s="231"/>
      <c r="L9" s="231"/>
      <c r="M9" s="231"/>
      <c r="N9" s="232"/>
      <c r="O9" s="216" t="s">
        <v>6</v>
      </c>
      <c r="P9" s="217"/>
      <c r="Q9" s="217"/>
      <c r="R9" s="217"/>
      <c r="S9" s="218"/>
      <c r="T9" s="216" t="s">
        <v>7</v>
      </c>
      <c r="U9" s="217"/>
      <c r="V9" s="217"/>
      <c r="W9" s="217"/>
      <c r="X9" s="218"/>
      <c r="Y9" s="241" t="s">
        <v>29</v>
      </c>
      <c r="Z9" s="241"/>
      <c r="AA9" s="241"/>
      <c r="AB9" s="241"/>
      <c r="AC9" s="241"/>
      <c r="AD9" s="241"/>
      <c r="AE9" s="241"/>
      <c r="AF9" s="241"/>
      <c r="AG9" s="241"/>
      <c r="AH9" s="242"/>
      <c r="AI9" s="247" t="s">
        <v>8</v>
      </c>
      <c r="AJ9" s="4" t="s">
        <v>22</v>
      </c>
    </row>
    <row r="10" spans="1:36" ht="70.5" customHeight="1">
      <c r="A10" s="225"/>
      <c r="B10" s="227"/>
      <c r="C10" s="227"/>
      <c r="D10" s="249"/>
      <c r="E10" s="65" t="s">
        <v>23</v>
      </c>
      <c r="F10" s="70" t="s">
        <v>4</v>
      </c>
      <c r="G10" s="70" t="s">
        <v>4</v>
      </c>
      <c r="H10" s="16" t="s">
        <v>5</v>
      </c>
      <c r="I10" s="16" t="s">
        <v>24</v>
      </c>
      <c r="J10" s="10" t="s">
        <v>10</v>
      </c>
      <c r="K10" s="70" t="s">
        <v>10</v>
      </c>
      <c r="L10" s="16" t="s">
        <v>11</v>
      </c>
      <c r="M10" s="16" t="s">
        <v>25</v>
      </c>
      <c r="N10" s="85" t="s">
        <v>26</v>
      </c>
      <c r="O10" s="90" t="s">
        <v>23</v>
      </c>
      <c r="P10" s="222" t="s">
        <v>27</v>
      </c>
      <c r="Q10" s="222"/>
      <c r="R10" s="70" t="s">
        <v>28</v>
      </c>
      <c r="S10" s="91" t="s">
        <v>6</v>
      </c>
      <c r="T10" s="65" t="s">
        <v>23</v>
      </c>
      <c r="U10" s="223" t="s">
        <v>27</v>
      </c>
      <c r="V10" s="223"/>
      <c r="W10" s="70" t="s">
        <v>28</v>
      </c>
      <c r="X10" s="91" t="s">
        <v>7</v>
      </c>
      <c r="Y10" s="89" t="s">
        <v>23</v>
      </c>
      <c r="Z10" s="61" t="s">
        <v>4</v>
      </c>
      <c r="AA10" s="61" t="s">
        <v>4</v>
      </c>
      <c r="AB10" s="16" t="s">
        <v>5</v>
      </c>
      <c r="AC10" s="16" t="s">
        <v>24</v>
      </c>
      <c r="AD10" s="10" t="s">
        <v>10</v>
      </c>
      <c r="AE10" s="61" t="s">
        <v>10</v>
      </c>
      <c r="AF10" s="16" t="s">
        <v>11</v>
      </c>
      <c r="AG10" s="16" t="s">
        <v>25</v>
      </c>
      <c r="AH10" s="66" t="s">
        <v>30</v>
      </c>
      <c r="AI10" s="221"/>
      <c r="AJ10" s="9" t="s">
        <v>20</v>
      </c>
    </row>
    <row r="11" spans="1:36" ht="70.5" customHeight="1">
      <c r="A11" s="143">
        <v>1</v>
      </c>
      <c r="B11" s="148" t="s">
        <v>95</v>
      </c>
      <c r="C11" s="149" t="s">
        <v>89</v>
      </c>
      <c r="D11" s="165">
        <v>37195</v>
      </c>
      <c r="E11" s="59">
        <v>15</v>
      </c>
      <c r="F11" s="48">
        <v>0.6</v>
      </c>
      <c r="G11" s="48">
        <v>0.6</v>
      </c>
      <c r="H11" s="47">
        <f t="shared" ref="H11:H33" si="0">AVERAGE(F11:G11)</f>
        <v>0.6</v>
      </c>
      <c r="I11" s="47">
        <f t="shared" ref="I11:I33" si="1">E11-H11</f>
        <v>14.4</v>
      </c>
      <c r="J11" s="48">
        <v>1.2</v>
      </c>
      <c r="K11" s="48">
        <v>1.2</v>
      </c>
      <c r="L11" s="47">
        <f t="shared" ref="L11:L33" si="2">AVERAGE(J11:K11)</f>
        <v>1.2</v>
      </c>
      <c r="M11" s="47">
        <f t="shared" ref="M11:M33" si="3">E11-L11</f>
        <v>13.8</v>
      </c>
      <c r="N11" s="60">
        <f t="shared" ref="N11:N33" si="4">MAX(I11,M11)</f>
        <v>14.4</v>
      </c>
      <c r="O11" s="56">
        <v>15</v>
      </c>
      <c r="P11" s="48">
        <v>1.1000000000000001</v>
      </c>
      <c r="Q11" s="48">
        <v>1.1000000000000001</v>
      </c>
      <c r="R11" s="48">
        <f t="shared" ref="R11:R33" si="5">AVERAGE(P11:Q11)</f>
        <v>1.1000000000000001</v>
      </c>
      <c r="S11" s="57">
        <f t="shared" ref="S11:S33" si="6">O11-R11</f>
        <v>13.9</v>
      </c>
      <c r="T11" s="56">
        <v>15</v>
      </c>
      <c r="U11" s="48">
        <v>0.5</v>
      </c>
      <c r="V11" s="48">
        <v>0.5</v>
      </c>
      <c r="W11" s="48">
        <f t="shared" ref="W11:W33" si="7">AVERAGE(U11:V11)</f>
        <v>0.5</v>
      </c>
      <c r="X11" s="57">
        <f t="shared" ref="X11:X33" si="8">+T11-W11</f>
        <v>14.5</v>
      </c>
      <c r="Y11" s="93">
        <v>15</v>
      </c>
      <c r="Z11" s="48">
        <v>0.1</v>
      </c>
      <c r="AA11" s="48">
        <v>0.1</v>
      </c>
      <c r="AB11" s="47">
        <f t="shared" ref="AB11:AB33" si="9">AVERAGE(Z11:AA11)</f>
        <v>0.1</v>
      </c>
      <c r="AC11" s="47">
        <f t="shared" ref="AC11:AC33" si="10">Y11-AB11</f>
        <v>14.9</v>
      </c>
      <c r="AD11" s="48">
        <v>0</v>
      </c>
      <c r="AE11" s="48">
        <v>0</v>
      </c>
      <c r="AF11" s="47">
        <f t="shared" ref="AF11:AF33" si="11">AVERAGE(AD11:AE11)</f>
        <v>0</v>
      </c>
      <c r="AG11" s="47">
        <f t="shared" ref="AG11:AG33" si="12">Y11-AF11</f>
        <v>15</v>
      </c>
      <c r="AH11" s="67">
        <f t="shared" ref="AH11:AH33" si="13">AVERAGE(AC11,AG11)</f>
        <v>14.95</v>
      </c>
      <c r="AI11" s="162"/>
      <c r="AJ11" s="164">
        <f t="shared" ref="AJ11:AJ33" si="14">SUM(N11+S11+X11+AH11-AI11)</f>
        <v>57.75</v>
      </c>
    </row>
    <row r="12" spans="1:36" ht="30">
      <c r="A12" s="123">
        <v>2</v>
      </c>
      <c r="B12" s="5" t="s">
        <v>129</v>
      </c>
      <c r="C12" s="40" t="s">
        <v>128</v>
      </c>
      <c r="D12" s="81">
        <v>36555</v>
      </c>
      <c r="E12" s="59">
        <v>15</v>
      </c>
      <c r="F12" s="48">
        <v>0.4</v>
      </c>
      <c r="G12" s="48">
        <v>0.4</v>
      </c>
      <c r="H12" s="47">
        <f t="shared" si="0"/>
        <v>0.4</v>
      </c>
      <c r="I12" s="47">
        <f t="shared" si="1"/>
        <v>14.6</v>
      </c>
      <c r="J12" s="48">
        <v>0.7</v>
      </c>
      <c r="K12" s="48">
        <v>0.7</v>
      </c>
      <c r="L12" s="47">
        <f t="shared" si="2"/>
        <v>0.7</v>
      </c>
      <c r="M12" s="47">
        <f t="shared" si="3"/>
        <v>14.3</v>
      </c>
      <c r="N12" s="60">
        <f t="shared" si="4"/>
        <v>14.6</v>
      </c>
      <c r="O12" s="56">
        <v>15</v>
      </c>
      <c r="P12" s="48">
        <v>0.9</v>
      </c>
      <c r="Q12" s="48">
        <v>0.9</v>
      </c>
      <c r="R12" s="48">
        <f t="shared" si="5"/>
        <v>0.9</v>
      </c>
      <c r="S12" s="57">
        <f t="shared" si="6"/>
        <v>14.1</v>
      </c>
      <c r="T12" s="56">
        <v>15</v>
      </c>
      <c r="U12" s="48">
        <v>0.8</v>
      </c>
      <c r="V12" s="48">
        <v>0.8</v>
      </c>
      <c r="W12" s="48">
        <f t="shared" si="7"/>
        <v>0.8</v>
      </c>
      <c r="X12" s="57">
        <f t="shared" si="8"/>
        <v>14.2</v>
      </c>
      <c r="Y12" s="93">
        <v>15</v>
      </c>
      <c r="Z12" s="48">
        <v>0.6</v>
      </c>
      <c r="AA12" s="48">
        <v>0.6</v>
      </c>
      <c r="AB12" s="47">
        <f t="shared" si="9"/>
        <v>0.6</v>
      </c>
      <c r="AC12" s="47">
        <f t="shared" si="10"/>
        <v>14.4</v>
      </c>
      <c r="AD12" s="48">
        <v>0.5</v>
      </c>
      <c r="AE12" s="48">
        <v>0.5</v>
      </c>
      <c r="AF12" s="47">
        <f t="shared" si="11"/>
        <v>0.5</v>
      </c>
      <c r="AG12" s="47">
        <f t="shared" si="12"/>
        <v>14.5</v>
      </c>
      <c r="AH12" s="67">
        <f t="shared" si="13"/>
        <v>14.45</v>
      </c>
      <c r="AI12" s="64"/>
      <c r="AJ12" s="68">
        <f t="shared" si="14"/>
        <v>57.349999999999994</v>
      </c>
    </row>
    <row r="13" spans="1:36" ht="40.5" customHeight="1">
      <c r="A13" s="123">
        <v>3</v>
      </c>
      <c r="B13" s="5" t="s">
        <v>96</v>
      </c>
      <c r="C13" s="40" t="s">
        <v>89</v>
      </c>
      <c r="D13" s="81">
        <v>36928</v>
      </c>
      <c r="E13" s="59">
        <v>15</v>
      </c>
      <c r="F13" s="48">
        <v>0.4</v>
      </c>
      <c r="G13" s="48">
        <v>0.4</v>
      </c>
      <c r="H13" s="47">
        <f t="shared" si="0"/>
        <v>0.4</v>
      </c>
      <c r="I13" s="47">
        <f t="shared" si="1"/>
        <v>14.6</v>
      </c>
      <c r="J13" s="48">
        <v>0.9</v>
      </c>
      <c r="K13" s="48">
        <v>0.9</v>
      </c>
      <c r="L13" s="47">
        <f t="shared" si="2"/>
        <v>0.9</v>
      </c>
      <c r="M13" s="47">
        <f t="shared" si="3"/>
        <v>14.1</v>
      </c>
      <c r="N13" s="60">
        <f t="shared" si="4"/>
        <v>14.6</v>
      </c>
      <c r="O13" s="56">
        <v>15</v>
      </c>
      <c r="P13" s="48">
        <v>1.2</v>
      </c>
      <c r="Q13" s="48">
        <v>1.2</v>
      </c>
      <c r="R13" s="48">
        <f t="shared" si="5"/>
        <v>1.2</v>
      </c>
      <c r="S13" s="57">
        <f t="shared" si="6"/>
        <v>13.8</v>
      </c>
      <c r="T13" s="56">
        <v>15</v>
      </c>
      <c r="U13" s="48">
        <v>0.8</v>
      </c>
      <c r="V13" s="48">
        <v>0.8</v>
      </c>
      <c r="W13" s="48">
        <f t="shared" si="7"/>
        <v>0.8</v>
      </c>
      <c r="X13" s="57">
        <f t="shared" si="8"/>
        <v>14.2</v>
      </c>
      <c r="Y13" s="93">
        <v>15</v>
      </c>
      <c r="Z13" s="48">
        <v>0.3</v>
      </c>
      <c r="AA13" s="48">
        <v>0.3</v>
      </c>
      <c r="AB13" s="47">
        <f t="shared" si="9"/>
        <v>0.3</v>
      </c>
      <c r="AC13" s="47">
        <f t="shared" si="10"/>
        <v>14.7</v>
      </c>
      <c r="AD13" s="48">
        <v>0.3</v>
      </c>
      <c r="AE13" s="48">
        <v>0.3</v>
      </c>
      <c r="AF13" s="47">
        <f t="shared" si="11"/>
        <v>0.3</v>
      </c>
      <c r="AG13" s="47">
        <f t="shared" si="12"/>
        <v>14.7</v>
      </c>
      <c r="AH13" s="67">
        <f t="shared" si="13"/>
        <v>14.7</v>
      </c>
      <c r="AI13" s="64"/>
      <c r="AJ13" s="68">
        <f t="shared" si="14"/>
        <v>57.3</v>
      </c>
    </row>
    <row r="14" spans="1:36" ht="40.5" customHeight="1">
      <c r="A14" s="123">
        <v>4</v>
      </c>
      <c r="B14" s="41" t="s">
        <v>141</v>
      </c>
      <c r="C14" s="42" t="s">
        <v>42</v>
      </c>
      <c r="D14" s="95">
        <v>36931</v>
      </c>
      <c r="E14" s="59">
        <v>15</v>
      </c>
      <c r="F14" s="48">
        <v>0.5</v>
      </c>
      <c r="G14" s="48">
        <v>0.5</v>
      </c>
      <c r="H14" s="47">
        <f t="shared" si="0"/>
        <v>0.5</v>
      </c>
      <c r="I14" s="47">
        <f t="shared" si="1"/>
        <v>14.5</v>
      </c>
      <c r="J14" s="48">
        <v>1</v>
      </c>
      <c r="K14" s="48">
        <v>1</v>
      </c>
      <c r="L14" s="47">
        <f t="shared" si="2"/>
        <v>1</v>
      </c>
      <c r="M14" s="47">
        <f t="shared" si="3"/>
        <v>14</v>
      </c>
      <c r="N14" s="60">
        <f t="shared" si="4"/>
        <v>14.5</v>
      </c>
      <c r="O14" s="56">
        <v>15</v>
      </c>
      <c r="P14" s="48">
        <v>1.1000000000000001</v>
      </c>
      <c r="Q14" s="48">
        <v>1.1000000000000001</v>
      </c>
      <c r="R14" s="48">
        <f t="shared" si="5"/>
        <v>1.1000000000000001</v>
      </c>
      <c r="S14" s="57">
        <f t="shared" si="6"/>
        <v>13.9</v>
      </c>
      <c r="T14" s="56">
        <v>15</v>
      </c>
      <c r="U14" s="48">
        <v>1.1000000000000001</v>
      </c>
      <c r="V14" s="48">
        <v>1.1000000000000001</v>
      </c>
      <c r="W14" s="48">
        <f t="shared" si="7"/>
        <v>1.1000000000000001</v>
      </c>
      <c r="X14" s="57">
        <f t="shared" si="8"/>
        <v>13.9</v>
      </c>
      <c r="Y14" s="93">
        <v>15</v>
      </c>
      <c r="Z14" s="48">
        <v>0.9</v>
      </c>
      <c r="AA14" s="48">
        <v>0.9</v>
      </c>
      <c r="AB14" s="47">
        <f t="shared" si="9"/>
        <v>0.9</v>
      </c>
      <c r="AC14" s="47">
        <f t="shared" si="10"/>
        <v>14.1</v>
      </c>
      <c r="AD14" s="48">
        <v>0.8</v>
      </c>
      <c r="AE14" s="48">
        <v>0.8</v>
      </c>
      <c r="AF14" s="47">
        <f t="shared" si="11"/>
        <v>0.8</v>
      </c>
      <c r="AG14" s="47">
        <f t="shared" si="12"/>
        <v>14.2</v>
      </c>
      <c r="AH14" s="67">
        <f t="shared" si="13"/>
        <v>14.149999999999999</v>
      </c>
      <c r="AI14" s="64"/>
      <c r="AJ14" s="68">
        <f t="shared" si="14"/>
        <v>56.449999999999996</v>
      </c>
    </row>
    <row r="15" spans="1:36" ht="40.5" customHeight="1">
      <c r="A15" s="123">
        <v>5</v>
      </c>
      <c r="B15" s="5" t="s">
        <v>199</v>
      </c>
      <c r="C15" s="40" t="s">
        <v>99</v>
      </c>
      <c r="D15" s="81">
        <v>37018</v>
      </c>
      <c r="E15" s="59">
        <v>15</v>
      </c>
      <c r="F15" s="48">
        <v>2</v>
      </c>
      <c r="G15" s="48">
        <v>2</v>
      </c>
      <c r="H15" s="47">
        <f t="shared" si="0"/>
        <v>2</v>
      </c>
      <c r="I15" s="47">
        <f t="shared" si="1"/>
        <v>13</v>
      </c>
      <c r="J15" s="48">
        <v>0.8</v>
      </c>
      <c r="K15" s="48">
        <v>0.8</v>
      </c>
      <c r="L15" s="47">
        <f t="shared" si="2"/>
        <v>0.8</v>
      </c>
      <c r="M15" s="47">
        <f t="shared" si="3"/>
        <v>14.2</v>
      </c>
      <c r="N15" s="60">
        <f t="shared" si="4"/>
        <v>14.2</v>
      </c>
      <c r="O15" s="56">
        <v>15</v>
      </c>
      <c r="P15" s="48">
        <v>1.2</v>
      </c>
      <c r="Q15" s="48">
        <v>1.2</v>
      </c>
      <c r="R15" s="48">
        <f t="shared" si="5"/>
        <v>1.2</v>
      </c>
      <c r="S15" s="57">
        <f t="shared" si="6"/>
        <v>13.8</v>
      </c>
      <c r="T15" s="56">
        <v>15</v>
      </c>
      <c r="U15" s="48">
        <v>1.2</v>
      </c>
      <c r="V15" s="48">
        <v>1.2</v>
      </c>
      <c r="W15" s="48">
        <f t="shared" si="7"/>
        <v>1.2</v>
      </c>
      <c r="X15" s="57">
        <f t="shared" si="8"/>
        <v>13.8</v>
      </c>
      <c r="Y15" s="93">
        <v>15</v>
      </c>
      <c r="Z15" s="48">
        <v>0.6</v>
      </c>
      <c r="AA15" s="48">
        <v>0.6</v>
      </c>
      <c r="AB15" s="47">
        <f t="shared" si="9"/>
        <v>0.6</v>
      </c>
      <c r="AC15" s="47">
        <f t="shared" si="10"/>
        <v>14.4</v>
      </c>
      <c r="AD15" s="48">
        <v>0.3</v>
      </c>
      <c r="AE15" s="48">
        <v>0.3</v>
      </c>
      <c r="AF15" s="47">
        <f t="shared" si="11"/>
        <v>0.3</v>
      </c>
      <c r="AG15" s="47">
        <f t="shared" si="12"/>
        <v>14.7</v>
      </c>
      <c r="AH15" s="67">
        <f t="shared" si="13"/>
        <v>14.55</v>
      </c>
      <c r="AI15" s="64"/>
      <c r="AJ15" s="68">
        <f t="shared" si="14"/>
        <v>56.349999999999994</v>
      </c>
    </row>
    <row r="16" spans="1:36" ht="30.75" customHeight="1">
      <c r="A16" s="123">
        <v>6</v>
      </c>
      <c r="B16" s="5" t="s">
        <v>79</v>
      </c>
      <c r="C16" s="131" t="s">
        <v>39</v>
      </c>
      <c r="D16" s="81">
        <v>37164</v>
      </c>
      <c r="E16" s="59">
        <v>15</v>
      </c>
      <c r="F16" s="48">
        <v>0.6</v>
      </c>
      <c r="G16" s="48">
        <v>0.6</v>
      </c>
      <c r="H16" s="47">
        <f t="shared" si="0"/>
        <v>0.6</v>
      </c>
      <c r="I16" s="47">
        <f t="shared" si="1"/>
        <v>14.4</v>
      </c>
      <c r="J16" s="48">
        <v>0.6</v>
      </c>
      <c r="K16" s="48">
        <v>0.6</v>
      </c>
      <c r="L16" s="47">
        <f t="shared" si="2"/>
        <v>0.6</v>
      </c>
      <c r="M16" s="47">
        <f t="shared" si="3"/>
        <v>14.4</v>
      </c>
      <c r="N16" s="60">
        <f t="shared" si="4"/>
        <v>14.4</v>
      </c>
      <c r="O16" s="56">
        <v>15</v>
      </c>
      <c r="P16" s="48">
        <v>1.7</v>
      </c>
      <c r="Q16" s="48">
        <v>1.7</v>
      </c>
      <c r="R16" s="48">
        <f t="shared" si="5"/>
        <v>1.7</v>
      </c>
      <c r="S16" s="57">
        <f t="shared" si="6"/>
        <v>13.3</v>
      </c>
      <c r="T16" s="56">
        <v>15</v>
      </c>
      <c r="U16" s="48">
        <v>1</v>
      </c>
      <c r="V16" s="48">
        <v>1</v>
      </c>
      <c r="W16" s="48">
        <f t="shared" si="7"/>
        <v>1</v>
      </c>
      <c r="X16" s="57">
        <f t="shared" si="8"/>
        <v>14</v>
      </c>
      <c r="Y16" s="93">
        <v>15</v>
      </c>
      <c r="Z16" s="48">
        <v>0.4</v>
      </c>
      <c r="AA16" s="48">
        <v>0.4</v>
      </c>
      <c r="AB16" s="47">
        <f t="shared" si="9"/>
        <v>0.4</v>
      </c>
      <c r="AC16" s="47">
        <f t="shared" si="10"/>
        <v>14.6</v>
      </c>
      <c r="AD16" s="48">
        <v>0.4</v>
      </c>
      <c r="AE16" s="48">
        <v>0.4</v>
      </c>
      <c r="AF16" s="47">
        <f t="shared" si="11"/>
        <v>0.4</v>
      </c>
      <c r="AG16" s="47">
        <f t="shared" si="12"/>
        <v>14.6</v>
      </c>
      <c r="AH16" s="67">
        <f t="shared" si="13"/>
        <v>14.6</v>
      </c>
      <c r="AI16" s="64"/>
      <c r="AJ16" s="68">
        <f t="shared" si="14"/>
        <v>56.300000000000004</v>
      </c>
    </row>
    <row r="17" spans="1:78" ht="30">
      <c r="A17" s="123">
        <f t="shared" ref="A17:A33" si="15">A16+1</f>
        <v>7</v>
      </c>
      <c r="B17" s="5" t="s">
        <v>68</v>
      </c>
      <c r="C17" s="40" t="s">
        <v>36</v>
      </c>
      <c r="D17" s="81">
        <v>37278</v>
      </c>
      <c r="E17" s="59">
        <v>15</v>
      </c>
      <c r="F17" s="48">
        <v>1.4</v>
      </c>
      <c r="G17" s="48">
        <v>1.4</v>
      </c>
      <c r="H17" s="47">
        <f t="shared" si="0"/>
        <v>1.4</v>
      </c>
      <c r="I17" s="47">
        <f t="shared" si="1"/>
        <v>13.6</v>
      </c>
      <c r="J17" s="48">
        <v>1.1000000000000001</v>
      </c>
      <c r="K17" s="48">
        <v>1.1000000000000001</v>
      </c>
      <c r="L17" s="47">
        <f t="shared" si="2"/>
        <v>1.1000000000000001</v>
      </c>
      <c r="M17" s="47">
        <f t="shared" si="3"/>
        <v>13.9</v>
      </c>
      <c r="N17" s="60">
        <f t="shared" si="4"/>
        <v>13.9</v>
      </c>
      <c r="O17" s="56">
        <v>15</v>
      </c>
      <c r="P17" s="48">
        <v>1.1000000000000001</v>
      </c>
      <c r="Q17" s="48">
        <v>1.1000000000000001</v>
      </c>
      <c r="R17" s="48">
        <f t="shared" si="5"/>
        <v>1.1000000000000001</v>
      </c>
      <c r="S17" s="57">
        <f t="shared" si="6"/>
        <v>13.9</v>
      </c>
      <c r="T17" s="56">
        <v>15</v>
      </c>
      <c r="U17" s="48">
        <v>0.9</v>
      </c>
      <c r="V17" s="48">
        <v>0.9</v>
      </c>
      <c r="W17" s="48">
        <f t="shared" si="7"/>
        <v>0.9</v>
      </c>
      <c r="X17" s="57">
        <f t="shared" si="8"/>
        <v>14.1</v>
      </c>
      <c r="Y17" s="93">
        <v>15</v>
      </c>
      <c r="Z17" s="48">
        <v>0.8</v>
      </c>
      <c r="AA17" s="48">
        <v>0.8</v>
      </c>
      <c r="AB17" s="47">
        <f t="shared" si="9"/>
        <v>0.8</v>
      </c>
      <c r="AC17" s="47">
        <f t="shared" si="10"/>
        <v>14.2</v>
      </c>
      <c r="AD17" s="48">
        <v>0.8</v>
      </c>
      <c r="AE17" s="48">
        <v>0.8</v>
      </c>
      <c r="AF17" s="47">
        <f t="shared" si="11"/>
        <v>0.8</v>
      </c>
      <c r="AG17" s="47">
        <f t="shared" si="12"/>
        <v>14.2</v>
      </c>
      <c r="AH17" s="67">
        <f t="shared" si="13"/>
        <v>14.2</v>
      </c>
      <c r="AI17" s="64"/>
      <c r="AJ17" s="68">
        <f t="shared" si="14"/>
        <v>56.099999999999994</v>
      </c>
    </row>
    <row r="18" spans="1:78" ht="25.5">
      <c r="A18" s="123">
        <f t="shared" si="15"/>
        <v>8</v>
      </c>
      <c r="B18" s="5" t="s">
        <v>152</v>
      </c>
      <c r="C18" s="40" t="s">
        <v>150</v>
      </c>
      <c r="D18" s="81">
        <v>37128</v>
      </c>
      <c r="E18" s="59">
        <v>15</v>
      </c>
      <c r="F18" s="48">
        <v>1.1000000000000001</v>
      </c>
      <c r="G18" s="48">
        <v>1.1000000000000001</v>
      </c>
      <c r="H18" s="47">
        <f t="shared" si="0"/>
        <v>1.1000000000000001</v>
      </c>
      <c r="I18" s="47">
        <f t="shared" si="1"/>
        <v>13.9</v>
      </c>
      <c r="J18" s="48">
        <v>0.9</v>
      </c>
      <c r="K18" s="48">
        <v>0.9</v>
      </c>
      <c r="L18" s="47">
        <f t="shared" si="2"/>
        <v>0.9</v>
      </c>
      <c r="M18" s="47">
        <f t="shared" si="3"/>
        <v>14.1</v>
      </c>
      <c r="N18" s="60">
        <f t="shared" si="4"/>
        <v>14.1</v>
      </c>
      <c r="O18" s="56">
        <v>15</v>
      </c>
      <c r="P18" s="48">
        <v>0.9</v>
      </c>
      <c r="Q18" s="48">
        <v>0.9</v>
      </c>
      <c r="R18" s="48">
        <f t="shared" si="5"/>
        <v>0.9</v>
      </c>
      <c r="S18" s="57">
        <f t="shared" si="6"/>
        <v>14.1</v>
      </c>
      <c r="T18" s="56">
        <v>14.4</v>
      </c>
      <c r="U18" s="48">
        <v>0.9</v>
      </c>
      <c r="V18" s="48">
        <v>0.9</v>
      </c>
      <c r="W18" s="48">
        <f t="shared" si="7"/>
        <v>0.9</v>
      </c>
      <c r="X18" s="57">
        <f t="shared" si="8"/>
        <v>13.5</v>
      </c>
      <c r="Y18" s="93">
        <v>15</v>
      </c>
      <c r="Z18" s="48">
        <v>0.6</v>
      </c>
      <c r="AA18" s="48">
        <v>0.6</v>
      </c>
      <c r="AB18" s="47">
        <f t="shared" si="9"/>
        <v>0.6</v>
      </c>
      <c r="AC18" s="47">
        <f t="shared" si="10"/>
        <v>14.4</v>
      </c>
      <c r="AD18" s="48">
        <v>0.7</v>
      </c>
      <c r="AE18" s="48">
        <v>0.7</v>
      </c>
      <c r="AF18" s="47">
        <f t="shared" si="11"/>
        <v>0.7</v>
      </c>
      <c r="AG18" s="47">
        <f t="shared" si="12"/>
        <v>14.3</v>
      </c>
      <c r="AH18" s="67">
        <f t="shared" si="13"/>
        <v>14.350000000000001</v>
      </c>
      <c r="AI18" s="64"/>
      <c r="AJ18" s="68">
        <f t="shared" si="14"/>
        <v>56.050000000000004</v>
      </c>
    </row>
    <row r="19" spans="1:78" ht="33" customHeight="1">
      <c r="A19" s="123">
        <f t="shared" si="15"/>
        <v>9</v>
      </c>
      <c r="B19" s="5" t="s">
        <v>88</v>
      </c>
      <c r="C19" s="40" t="s">
        <v>89</v>
      </c>
      <c r="D19" s="81">
        <v>37301</v>
      </c>
      <c r="E19" s="59">
        <v>15</v>
      </c>
      <c r="F19" s="48">
        <v>0.7</v>
      </c>
      <c r="G19" s="48">
        <v>0.7</v>
      </c>
      <c r="H19" s="47">
        <f t="shared" si="0"/>
        <v>0.7</v>
      </c>
      <c r="I19" s="47">
        <f t="shared" si="1"/>
        <v>14.3</v>
      </c>
      <c r="J19" s="48">
        <v>0.5</v>
      </c>
      <c r="K19" s="48">
        <v>0.5</v>
      </c>
      <c r="L19" s="47">
        <f t="shared" si="2"/>
        <v>0.5</v>
      </c>
      <c r="M19" s="47">
        <f t="shared" si="3"/>
        <v>14.5</v>
      </c>
      <c r="N19" s="60">
        <f t="shared" si="4"/>
        <v>14.5</v>
      </c>
      <c r="O19" s="56">
        <v>15</v>
      </c>
      <c r="P19" s="48">
        <v>2.1</v>
      </c>
      <c r="Q19" s="48">
        <v>2.1</v>
      </c>
      <c r="R19" s="48">
        <f t="shared" si="5"/>
        <v>2.1</v>
      </c>
      <c r="S19" s="57">
        <f t="shared" si="6"/>
        <v>12.9</v>
      </c>
      <c r="T19" s="56">
        <v>15</v>
      </c>
      <c r="U19" s="48">
        <v>1.1000000000000001</v>
      </c>
      <c r="V19" s="48">
        <v>1.1000000000000001</v>
      </c>
      <c r="W19" s="48">
        <f t="shared" si="7"/>
        <v>1.1000000000000001</v>
      </c>
      <c r="X19" s="57">
        <f t="shared" si="8"/>
        <v>13.9</v>
      </c>
      <c r="Y19" s="93">
        <v>15</v>
      </c>
      <c r="Z19" s="48">
        <v>0.7</v>
      </c>
      <c r="AA19" s="48">
        <v>0.7</v>
      </c>
      <c r="AB19" s="47">
        <f t="shared" si="9"/>
        <v>0.7</v>
      </c>
      <c r="AC19" s="47">
        <f t="shared" si="10"/>
        <v>14.3</v>
      </c>
      <c r="AD19" s="48">
        <v>0.5</v>
      </c>
      <c r="AE19" s="48">
        <v>0.5</v>
      </c>
      <c r="AF19" s="47">
        <f t="shared" si="11"/>
        <v>0.5</v>
      </c>
      <c r="AG19" s="47">
        <f t="shared" si="12"/>
        <v>14.5</v>
      </c>
      <c r="AH19" s="67">
        <f t="shared" si="13"/>
        <v>14.4</v>
      </c>
      <c r="AI19" s="64"/>
      <c r="AJ19" s="68">
        <f t="shared" si="14"/>
        <v>55.699999999999996</v>
      </c>
    </row>
    <row r="20" spans="1:78" ht="30">
      <c r="A20" s="123">
        <f t="shared" si="15"/>
        <v>10</v>
      </c>
      <c r="B20" s="5" t="s">
        <v>53</v>
      </c>
      <c r="C20" s="40" t="s">
        <v>51</v>
      </c>
      <c r="D20" s="81">
        <v>37290</v>
      </c>
      <c r="E20" s="59">
        <v>15</v>
      </c>
      <c r="F20" s="48">
        <v>2.1</v>
      </c>
      <c r="G20" s="48">
        <v>2.1</v>
      </c>
      <c r="H20" s="47">
        <f t="shared" si="0"/>
        <v>2.1</v>
      </c>
      <c r="I20" s="47">
        <f t="shared" si="1"/>
        <v>12.9</v>
      </c>
      <c r="J20" s="48">
        <v>1.5</v>
      </c>
      <c r="K20" s="48">
        <v>1.5</v>
      </c>
      <c r="L20" s="47">
        <f t="shared" si="2"/>
        <v>1.5</v>
      </c>
      <c r="M20" s="47">
        <f t="shared" si="3"/>
        <v>13.5</v>
      </c>
      <c r="N20" s="60">
        <f t="shared" si="4"/>
        <v>13.5</v>
      </c>
      <c r="O20" s="56">
        <v>15</v>
      </c>
      <c r="P20" s="48">
        <v>1.5</v>
      </c>
      <c r="Q20" s="48">
        <v>1.5</v>
      </c>
      <c r="R20" s="48">
        <f t="shared" si="5"/>
        <v>1.5</v>
      </c>
      <c r="S20" s="57">
        <f t="shared" si="6"/>
        <v>13.5</v>
      </c>
      <c r="T20" s="56">
        <v>15</v>
      </c>
      <c r="U20" s="48">
        <v>0.9</v>
      </c>
      <c r="V20" s="48">
        <v>0.9</v>
      </c>
      <c r="W20" s="48">
        <f t="shared" si="7"/>
        <v>0.9</v>
      </c>
      <c r="X20" s="57">
        <f t="shared" si="8"/>
        <v>14.1</v>
      </c>
      <c r="Y20" s="93">
        <v>15</v>
      </c>
      <c r="Z20" s="48">
        <v>0.6</v>
      </c>
      <c r="AA20" s="48">
        <v>0.6</v>
      </c>
      <c r="AB20" s="47">
        <f t="shared" si="9"/>
        <v>0.6</v>
      </c>
      <c r="AC20" s="47">
        <f t="shared" si="10"/>
        <v>14.4</v>
      </c>
      <c r="AD20" s="48">
        <v>0.7</v>
      </c>
      <c r="AE20" s="48">
        <v>0.7</v>
      </c>
      <c r="AF20" s="47">
        <f t="shared" si="11"/>
        <v>0.7</v>
      </c>
      <c r="AG20" s="47">
        <f t="shared" si="12"/>
        <v>14.3</v>
      </c>
      <c r="AH20" s="67">
        <f t="shared" si="13"/>
        <v>14.350000000000001</v>
      </c>
      <c r="AI20" s="64"/>
      <c r="AJ20" s="68">
        <f t="shared" si="14"/>
        <v>55.45</v>
      </c>
    </row>
    <row r="21" spans="1:78" ht="30">
      <c r="A21" s="123">
        <f t="shared" si="15"/>
        <v>11</v>
      </c>
      <c r="B21" s="5" t="s">
        <v>56</v>
      </c>
      <c r="C21" s="131" t="s">
        <v>51</v>
      </c>
      <c r="D21" s="81">
        <v>37561</v>
      </c>
      <c r="E21" s="59">
        <v>15</v>
      </c>
      <c r="F21" s="48">
        <v>1.7</v>
      </c>
      <c r="G21" s="48">
        <v>1.7</v>
      </c>
      <c r="H21" s="47">
        <f t="shared" si="0"/>
        <v>1.7</v>
      </c>
      <c r="I21" s="47">
        <f t="shared" si="1"/>
        <v>13.3</v>
      </c>
      <c r="J21" s="48">
        <v>1.8</v>
      </c>
      <c r="K21" s="48">
        <v>1.8</v>
      </c>
      <c r="L21" s="47">
        <f t="shared" si="2"/>
        <v>1.8</v>
      </c>
      <c r="M21" s="47">
        <f t="shared" si="3"/>
        <v>13.2</v>
      </c>
      <c r="N21" s="60">
        <f t="shared" si="4"/>
        <v>13.3</v>
      </c>
      <c r="O21" s="56">
        <v>15</v>
      </c>
      <c r="P21" s="48">
        <v>1.4</v>
      </c>
      <c r="Q21" s="48">
        <v>1.4</v>
      </c>
      <c r="R21" s="48">
        <f t="shared" si="5"/>
        <v>1.4</v>
      </c>
      <c r="S21" s="57">
        <f t="shared" si="6"/>
        <v>13.6</v>
      </c>
      <c r="T21" s="56">
        <v>15</v>
      </c>
      <c r="U21" s="48">
        <v>0.9</v>
      </c>
      <c r="V21" s="48">
        <v>0.9</v>
      </c>
      <c r="W21" s="48">
        <f t="shared" si="7"/>
        <v>0.9</v>
      </c>
      <c r="X21" s="57">
        <f t="shared" si="8"/>
        <v>14.1</v>
      </c>
      <c r="Y21" s="93">
        <v>15</v>
      </c>
      <c r="Z21" s="48">
        <v>0.4</v>
      </c>
      <c r="AA21" s="48">
        <v>0.4</v>
      </c>
      <c r="AB21" s="47">
        <f t="shared" si="9"/>
        <v>0.4</v>
      </c>
      <c r="AC21" s="47">
        <f t="shared" si="10"/>
        <v>14.6</v>
      </c>
      <c r="AD21" s="48">
        <v>0.7</v>
      </c>
      <c r="AE21" s="48">
        <v>0.7</v>
      </c>
      <c r="AF21" s="47">
        <f t="shared" si="11"/>
        <v>0.7</v>
      </c>
      <c r="AG21" s="47">
        <f t="shared" si="12"/>
        <v>14.3</v>
      </c>
      <c r="AH21" s="67">
        <f t="shared" si="13"/>
        <v>14.45</v>
      </c>
      <c r="AI21" s="64"/>
      <c r="AJ21" s="68">
        <f t="shared" si="14"/>
        <v>55.45</v>
      </c>
    </row>
    <row r="22" spans="1:78" ht="30">
      <c r="A22" s="123">
        <f t="shared" si="15"/>
        <v>12</v>
      </c>
      <c r="B22" s="5" t="s">
        <v>47</v>
      </c>
      <c r="C22" s="43" t="s">
        <v>44</v>
      </c>
      <c r="D22" s="81">
        <v>37576</v>
      </c>
      <c r="E22" s="59">
        <v>15</v>
      </c>
      <c r="F22" s="48">
        <v>1.2</v>
      </c>
      <c r="G22" s="48">
        <v>1.2</v>
      </c>
      <c r="H22" s="47">
        <f t="shared" si="0"/>
        <v>1.2</v>
      </c>
      <c r="I22" s="47">
        <f t="shared" si="1"/>
        <v>13.8</v>
      </c>
      <c r="J22" s="48">
        <v>0.9</v>
      </c>
      <c r="K22" s="48">
        <v>0.9</v>
      </c>
      <c r="L22" s="47">
        <f t="shared" si="2"/>
        <v>0.9</v>
      </c>
      <c r="M22" s="47">
        <f t="shared" si="3"/>
        <v>14.1</v>
      </c>
      <c r="N22" s="60">
        <f t="shared" si="4"/>
        <v>14.1</v>
      </c>
      <c r="O22" s="56">
        <v>15</v>
      </c>
      <c r="P22" s="48">
        <v>1.6</v>
      </c>
      <c r="Q22" s="48">
        <v>1.6</v>
      </c>
      <c r="R22" s="48">
        <f t="shared" si="5"/>
        <v>1.6</v>
      </c>
      <c r="S22" s="57">
        <f t="shared" si="6"/>
        <v>13.4</v>
      </c>
      <c r="T22" s="56">
        <v>15</v>
      </c>
      <c r="U22" s="48">
        <v>0.9</v>
      </c>
      <c r="V22" s="48">
        <v>0.9</v>
      </c>
      <c r="W22" s="48">
        <f t="shared" si="7"/>
        <v>0.9</v>
      </c>
      <c r="X22" s="57">
        <f t="shared" si="8"/>
        <v>14.1</v>
      </c>
      <c r="Y22" s="93">
        <v>15</v>
      </c>
      <c r="Z22" s="48">
        <v>1.1000000000000001</v>
      </c>
      <c r="AA22" s="48">
        <v>1.1000000000000001</v>
      </c>
      <c r="AB22" s="47">
        <f t="shared" si="9"/>
        <v>1.1000000000000001</v>
      </c>
      <c r="AC22" s="47">
        <f t="shared" si="10"/>
        <v>13.9</v>
      </c>
      <c r="AD22" s="48">
        <v>1.2</v>
      </c>
      <c r="AE22" s="48">
        <v>1.2</v>
      </c>
      <c r="AF22" s="47">
        <f t="shared" si="11"/>
        <v>1.2</v>
      </c>
      <c r="AG22" s="47">
        <f t="shared" si="12"/>
        <v>13.8</v>
      </c>
      <c r="AH22" s="67">
        <f t="shared" si="13"/>
        <v>13.850000000000001</v>
      </c>
      <c r="AI22" s="64"/>
      <c r="AJ22" s="68">
        <f t="shared" si="14"/>
        <v>55.45</v>
      </c>
    </row>
    <row r="23" spans="1:78" ht="30">
      <c r="A23" s="123">
        <f t="shared" si="15"/>
        <v>13</v>
      </c>
      <c r="B23" s="5" t="s">
        <v>80</v>
      </c>
      <c r="C23" s="40" t="s">
        <v>39</v>
      </c>
      <c r="D23" s="81">
        <v>36761</v>
      </c>
      <c r="E23" s="59">
        <v>15</v>
      </c>
      <c r="F23" s="48">
        <v>1.5</v>
      </c>
      <c r="G23" s="48">
        <v>1.5</v>
      </c>
      <c r="H23" s="47">
        <f t="shared" si="0"/>
        <v>1.5</v>
      </c>
      <c r="I23" s="47">
        <f t="shared" si="1"/>
        <v>13.5</v>
      </c>
      <c r="J23" s="48">
        <v>0.4</v>
      </c>
      <c r="K23" s="48">
        <v>0.4</v>
      </c>
      <c r="L23" s="47">
        <f t="shared" si="2"/>
        <v>0.4</v>
      </c>
      <c r="M23" s="47">
        <f t="shared" si="3"/>
        <v>14.6</v>
      </c>
      <c r="N23" s="60">
        <f t="shared" si="4"/>
        <v>14.6</v>
      </c>
      <c r="O23" s="56">
        <v>15</v>
      </c>
      <c r="P23" s="48">
        <v>1.3</v>
      </c>
      <c r="Q23" s="48">
        <v>1.3</v>
      </c>
      <c r="R23" s="48">
        <f t="shared" si="5"/>
        <v>1.3</v>
      </c>
      <c r="S23" s="57">
        <f t="shared" si="6"/>
        <v>13.7</v>
      </c>
      <c r="T23" s="56">
        <v>14.5</v>
      </c>
      <c r="U23" s="48">
        <v>1.4</v>
      </c>
      <c r="V23" s="48">
        <v>1.4</v>
      </c>
      <c r="W23" s="48">
        <f t="shared" si="7"/>
        <v>1.4</v>
      </c>
      <c r="X23" s="57">
        <f t="shared" si="8"/>
        <v>13.1</v>
      </c>
      <c r="Y23" s="93">
        <v>15</v>
      </c>
      <c r="Z23" s="48">
        <v>1.3</v>
      </c>
      <c r="AA23" s="48">
        <v>1.3</v>
      </c>
      <c r="AB23" s="47">
        <f t="shared" si="9"/>
        <v>1.3</v>
      </c>
      <c r="AC23" s="47">
        <f t="shared" si="10"/>
        <v>13.7</v>
      </c>
      <c r="AD23" s="48">
        <v>1.1000000000000001</v>
      </c>
      <c r="AE23" s="48">
        <v>1.1000000000000001</v>
      </c>
      <c r="AF23" s="47">
        <f t="shared" si="11"/>
        <v>1.1000000000000001</v>
      </c>
      <c r="AG23" s="47">
        <f t="shared" si="12"/>
        <v>13.9</v>
      </c>
      <c r="AH23" s="67">
        <f t="shared" si="13"/>
        <v>13.8</v>
      </c>
      <c r="AI23" s="64"/>
      <c r="AJ23" s="68">
        <f t="shared" si="14"/>
        <v>55.2</v>
      </c>
    </row>
    <row r="24" spans="1:78" ht="30">
      <c r="A24" s="123">
        <f t="shared" si="15"/>
        <v>14</v>
      </c>
      <c r="B24" s="5" t="s">
        <v>198</v>
      </c>
      <c r="C24" s="40" t="s">
        <v>39</v>
      </c>
      <c r="D24" s="81">
        <v>37343</v>
      </c>
      <c r="E24" s="59">
        <v>15</v>
      </c>
      <c r="F24" s="48">
        <v>1.5</v>
      </c>
      <c r="G24" s="48">
        <v>1.5</v>
      </c>
      <c r="H24" s="47">
        <f t="shared" si="0"/>
        <v>1.5</v>
      </c>
      <c r="I24" s="47">
        <f t="shared" si="1"/>
        <v>13.5</v>
      </c>
      <c r="J24" s="48">
        <v>1.5</v>
      </c>
      <c r="K24" s="48">
        <v>1.5</v>
      </c>
      <c r="L24" s="47">
        <f t="shared" si="2"/>
        <v>1.5</v>
      </c>
      <c r="M24" s="47">
        <f t="shared" si="3"/>
        <v>13.5</v>
      </c>
      <c r="N24" s="60">
        <f t="shared" si="4"/>
        <v>13.5</v>
      </c>
      <c r="O24" s="56">
        <v>15</v>
      </c>
      <c r="P24" s="48">
        <v>1.3</v>
      </c>
      <c r="Q24" s="48">
        <v>1.3</v>
      </c>
      <c r="R24" s="48">
        <f t="shared" si="5"/>
        <v>1.3</v>
      </c>
      <c r="S24" s="57">
        <f t="shared" si="6"/>
        <v>13.7</v>
      </c>
      <c r="T24" s="56">
        <v>14.5</v>
      </c>
      <c r="U24" s="48">
        <v>0.9</v>
      </c>
      <c r="V24" s="48">
        <v>0.9</v>
      </c>
      <c r="W24" s="48">
        <f t="shared" si="7"/>
        <v>0.9</v>
      </c>
      <c r="X24" s="57">
        <f t="shared" si="8"/>
        <v>13.6</v>
      </c>
      <c r="Y24" s="93">
        <v>15</v>
      </c>
      <c r="Z24" s="48">
        <v>0.9</v>
      </c>
      <c r="AA24" s="48">
        <v>0.9</v>
      </c>
      <c r="AB24" s="47">
        <f t="shared" si="9"/>
        <v>0.9</v>
      </c>
      <c r="AC24" s="47">
        <f t="shared" si="10"/>
        <v>14.1</v>
      </c>
      <c r="AD24" s="48">
        <v>0.6</v>
      </c>
      <c r="AE24" s="48">
        <v>0.6</v>
      </c>
      <c r="AF24" s="47">
        <f t="shared" si="11"/>
        <v>0.6</v>
      </c>
      <c r="AG24" s="47">
        <f t="shared" si="12"/>
        <v>14.4</v>
      </c>
      <c r="AH24" s="67">
        <f t="shared" si="13"/>
        <v>14.25</v>
      </c>
      <c r="AI24" s="64"/>
      <c r="AJ24" s="68">
        <f t="shared" si="14"/>
        <v>55.05</v>
      </c>
    </row>
    <row r="25" spans="1:78" ht="30">
      <c r="A25" s="123">
        <f t="shared" si="15"/>
        <v>15</v>
      </c>
      <c r="B25" s="5" t="s">
        <v>78</v>
      </c>
      <c r="C25" s="40" t="s">
        <v>39</v>
      </c>
      <c r="D25" s="81">
        <v>37400</v>
      </c>
      <c r="E25" s="59">
        <v>15</v>
      </c>
      <c r="F25" s="48">
        <v>0.8</v>
      </c>
      <c r="G25" s="48">
        <v>0.8</v>
      </c>
      <c r="H25" s="47">
        <f t="shared" si="0"/>
        <v>0.8</v>
      </c>
      <c r="I25" s="47">
        <f t="shared" si="1"/>
        <v>14.2</v>
      </c>
      <c r="J25" s="48">
        <v>1.2</v>
      </c>
      <c r="K25" s="48">
        <v>1.2</v>
      </c>
      <c r="L25" s="47">
        <f t="shared" si="2"/>
        <v>1.2</v>
      </c>
      <c r="M25" s="47">
        <f t="shared" si="3"/>
        <v>13.8</v>
      </c>
      <c r="N25" s="60">
        <f t="shared" si="4"/>
        <v>14.2</v>
      </c>
      <c r="O25" s="56">
        <v>13.9</v>
      </c>
      <c r="P25" s="48">
        <v>1.1000000000000001</v>
      </c>
      <c r="Q25" s="48">
        <v>1.1000000000000001</v>
      </c>
      <c r="R25" s="48">
        <f t="shared" si="5"/>
        <v>1.1000000000000001</v>
      </c>
      <c r="S25" s="57">
        <f t="shared" si="6"/>
        <v>12.8</v>
      </c>
      <c r="T25" s="56">
        <v>15</v>
      </c>
      <c r="U25" s="48">
        <v>1.5</v>
      </c>
      <c r="V25" s="48">
        <v>1.5</v>
      </c>
      <c r="W25" s="48">
        <f t="shared" si="7"/>
        <v>1.5</v>
      </c>
      <c r="X25" s="57">
        <f t="shared" si="8"/>
        <v>13.5</v>
      </c>
      <c r="Y25" s="93">
        <v>15</v>
      </c>
      <c r="Z25" s="48">
        <v>0.8</v>
      </c>
      <c r="AA25" s="48">
        <v>0.8</v>
      </c>
      <c r="AB25" s="47">
        <f t="shared" si="9"/>
        <v>0.8</v>
      </c>
      <c r="AC25" s="47">
        <f t="shared" si="10"/>
        <v>14.2</v>
      </c>
      <c r="AD25" s="48">
        <v>1</v>
      </c>
      <c r="AE25" s="48">
        <v>1</v>
      </c>
      <c r="AF25" s="47">
        <f t="shared" si="11"/>
        <v>1</v>
      </c>
      <c r="AG25" s="47">
        <f t="shared" si="12"/>
        <v>14</v>
      </c>
      <c r="AH25" s="67">
        <f t="shared" si="13"/>
        <v>14.1</v>
      </c>
      <c r="AI25" s="64"/>
      <c r="AJ25" s="68">
        <f t="shared" si="14"/>
        <v>54.6</v>
      </c>
    </row>
    <row r="26" spans="1:78" ht="30">
      <c r="A26" s="123">
        <f t="shared" si="15"/>
        <v>16</v>
      </c>
      <c r="B26" s="5" t="s">
        <v>163</v>
      </c>
      <c r="C26" s="40" t="s">
        <v>156</v>
      </c>
      <c r="D26" s="81">
        <v>37377</v>
      </c>
      <c r="E26" s="59">
        <v>15</v>
      </c>
      <c r="F26" s="48">
        <v>2.1</v>
      </c>
      <c r="G26" s="48">
        <v>2.1</v>
      </c>
      <c r="H26" s="47">
        <f t="shared" si="0"/>
        <v>2.1</v>
      </c>
      <c r="I26" s="47">
        <f t="shared" si="1"/>
        <v>12.9</v>
      </c>
      <c r="J26" s="48">
        <v>2.6</v>
      </c>
      <c r="K26" s="48">
        <v>2.6</v>
      </c>
      <c r="L26" s="47">
        <f t="shared" si="2"/>
        <v>2.6</v>
      </c>
      <c r="M26" s="47">
        <f t="shared" si="3"/>
        <v>12.4</v>
      </c>
      <c r="N26" s="60">
        <f t="shared" si="4"/>
        <v>12.9</v>
      </c>
      <c r="O26" s="56">
        <v>15</v>
      </c>
      <c r="P26" s="48">
        <v>1.4</v>
      </c>
      <c r="Q26" s="48">
        <v>1.4</v>
      </c>
      <c r="R26" s="48">
        <f t="shared" si="5"/>
        <v>1.4</v>
      </c>
      <c r="S26" s="57">
        <f t="shared" si="6"/>
        <v>13.6</v>
      </c>
      <c r="T26" s="56">
        <v>15</v>
      </c>
      <c r="U26" s="48">
        <v>1.5</v>
      </c>
      <c r="V26" s="48">
        <v>1.5</v>
      </c>
      <c r="W26" s="48">
        <f t="shared" si="7"/>
        <v>1.5</v>
      </c>
      <c r="X26" s="57">
        <f t="shared" si="8"/>
        <v>13.5</v>
      </c>
      <c r="Y26" s="93">
        <v>15</v>
      </c>
      <c r="Z26" s="48">
        <v>0.4</v>
      </c>
      <c r="AA26" s="48">
        <v>0.4</v>
      </c>
      <c r="AB26" s="47">
        <f t="shared" si="9"/>
        <v>0.4</v>
      </c>
      <c r="AC26" s="47">
        <f t="shared" si="10"/>
        <v>14.6</v>
      </c>
      <c r="AD26" s="48">
        <v>0.5</v>
      </c>
      <c r="AE26" s="48">
        <v>0.5</v>
      </c>
      <c r="AF26" s="47">
        <f t="shared" si="11"/>
        <v>0.5</v>
      </c>
      <c r="AG26" s="47">
        <f t="shared" si="12"/>
        <v>14.5</v>
      </c>
      <c r="AH26" s="67">
        <f t="shared" si="13"/>
        <v>14.55</v>
      </c>
      <c r="AI26" s="64"/>
      <c r="AJ26" s="68">
        <f t="shared" si="14"/>
        <v>54.55</v>
      </c>
    </row>
    <row r="27" spans="1:78" s="4" customFormat="1" ht="30" customHeight="1">
      <c r="A27" s="123">
        <f t="shared" si="15"/>
        <v>17</v>
      </c>
      <c r="B27" s="5" t="s">
        <v>147</v>
      </c>
      <c r="C27" s="40" t="s">
        <v>144</v>
      </c>
      <c r="D27" s="81">
        <v>36782</v>
      </c>
      <c r="E27" s="59">
        <v>15</v>
      </c>
      <c r="F27" s="48">
        <v>2.1</v>
      </c>
      <c r="G27" s="48">
        <v>2.1</v>
      </c>
      <c r="H27" s="47">
        <f t="shared" si="0"/>
        <v>2.1</v>
      </c>
      <c r="I27" s="47">
        <f t="shared" si="1"/>
        <v>12.9</v>
      </c>
      <c r="J27" s="48">
        <v>2.5</v>
      </c>
      <c r="K27" s="48">
        <v>2.5</v>
      </c>
      <c r="L27" s="47">
        <f t="shared" si="2"/>
        <v>2.5</v>
      </c>
      <c r="M27" s="47">
        <f t="shared" si="3"/>
        <v>12.5</v>
      </c>
      <c r="N27" s="60">
        <f t="shared" si="4"/>
        <v>12.9</v>
      </c>
      <c r="O27" s="56">
        <v>15</v>
      </c>
      <c r="P27" s="48">
        <v>1.1000000000000001</v>
      </c>
      <c r="Q27" s="48">
        <v>1.1000000000000001</v>
      </c>
      <c r="R27" s="48">
        <f t="shared" si="5"/>
        <v>1.1000000000000001</v>
      </c>
      <c r="S27" s="57">
        <f t="shared" si="6"/>
        <v>13.9</v>
      </c>
      <c r="T27" s="56">
        <v>14.4</v>
      </c>
      <c r="U27" s="48">
        <v>1.1000000000000001</v>
      </c>
      <c r="V27" s="48">
        <v>1.1000000000000001</v>
      </c>
      <c r="W27" s="48">
        <f t="shared" si="7"/>
        <v>1.1000000000000001</v>
      </c>
      <c r="X27" s="57">
        <f t="shared" si="8"/>
        <v>13.3</v>
      </c>
      <c r="Y27" s="93">
        <v>15</v>
      </c>
      <c r="Z27" s="48">
        <v>0.7</v>
      </c>
      <c r="AA27" s="48">
        <v>0.7</v>
      </c>
      <c r="AB27" s="47">
        <f t="shared" si="9"/>
        <v>0.7</v>
      </c>
      <c r="AC27" s="47">
        <f t="shared" si="10"/>
        <v>14.3</v>
      </c>
      <c r="AD27" s="48">
        <v>0.8</v>
      </c>
      <c r="AE27" s="48">
        <v>0.8</v>
      </c>
      <c r="AF27" s="47">
        <f t="shared" si="11"/>
        <v>0.8</v>
      </c>
      <c r="AG27" s="47">
        <f t="shared" si="12"/>
        <v>14.2</v>
      </c>
      <c r="AH27" s="67">
        <f t="shared" si="13"/>
        <v>14.25</v>
      </c>
      <c r="AI27" s="64"/>
      <c r="AJ27" s="68">
        <f t="shared" si="14"/>
        <v>54.35</v>
      </c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</row>
    <row r="28" spans="1:78" s="4" customFormat="1" ht="30" customHeight="1">
      <c r="A28" s="123">
        <f t="shared" si="15"/>
        <v>18</v>
      </c>
      <c r="B28" s="5" t="s">
        <v>146</v>
      </c>
      <c r="C28" s="40" t="s">
        <v>144</v>
      </c>
      <c r="D28" s="81">
        <v>36988</v>
      </c>
      <c r="E28" s="59">
        <v>15</v>
      </c>
      <c r="F28" s="48">
        <v>2.1</v>
      </c>
      <c r="G28" s="48">
        <v>2.1</v>
      </c>
      <c r="H28" s="47">
        <f t="shared" si="0"/>
        <v>2.1</v>
      </c>
      <c r="I28" s="47">
        <f t="shared" si="1"/>
        <v>12.9</v>
      </c>
      <c r="J28" s="48">
        <v>2.7</v>
      </c>
      <c r="K28" s="48">
        <v>2.7</v>
      </c>
      <c r="L28" s="47">
        <f t="shared" si="2"/>
        <v>2.7</v>
      </c>
      <c r="M28" s="47">
        <f t="shared" si="3"/>
        <v>12.3</v>
      </c>
      <c r="N28" s="60">
        <f t="shared" si="4"/>
        <v>12.9</v>
      </c>
      <c r="O28" s="56">
        <v>15</v>
      </c>
      <c r="P28" s="48">
        <v>1.5</v>
      </c>
      <c r="Q28" s="48">
        <v>1.5</v>
      </c>
      <c r="R28" s="48">
        <f t="shared" si="5"/>
        <v>1.5</v>
      </c>
      <c r="S28" s="57">
        <f t="shared" si="6"/>
        <v>13.5</v>
      </c>
      <c r="T28" s="56">
        <v>15</v>
      </c>
      <c r="U28" s="48">
        <v>1.1000000000000001</v>
      </c>
      <c r="V28" s="48">
        <v>1.1000000000000001</v>
      </c>
      <c r="W28" s="48">
        <f t="shared" si="7"/>
        <v>1.1000000000000001</v>
      </c>
      <c r="X28" s="57">
        <f t="shared" si="8"/>
        <v>13.9</v>
      </c>
      <c r="Y28" s="93">
        <v>15</v>
      </c>
      <c r="Z28" s="48">
        <v>0.9</v>
      </c>
      <c r="AA28" s="48">
        <v>0.9</v>
      </c>
      <c r="AB28" s="47">
        <f t="shared" si="9"/>
        <v>0.9</v>
      </c>
      <c r="AC28" s="47">
        <f t="shared" si="10"/>
        <v>14.1</v>
      </c>
      <c r="AD28" s="48">
        <v>1</v>
      </c>
      <c r="AE28" s="48">
        <v>1</v>
      </c>
      <c r="AF28" s="47">
        <f t="shared" si="11"/>
        <v>1</v>
      </c>
      <c r="AG28" s="47">
        <f t="shared" si="12"/>
        <v>14</v>
      </c>
      <c r="AH28" s="67">
        <f t="shared" si="13"/>
        <v>14.05</v>
      </c>
      <c r="AI28" s="64"/>
      <c r="AJ28" s="68">
        <f t="shared" si="14"/>
        <v>54.349999999999994</v>
      </c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</row>
    <row r="29" spans="1:78" s="4" customFormat="1" ht="30" customHeight="1">
      <c r="A29" s="123">
        <f t="shared" si="15"/>
        <v>19</v>
      </c>
      <c r="B29" s="5" t="s">
        <v>55</v>
      </c>
      <c r="C29" s="40" t="s">
        <v>51</v>
      </c>
      <c r="D29" s="81">
        <v>37542</v>
      </c>
      <c r="E29" s="59">
        <v>15</v>
      </c>
      <c r="F29" s="48">
        <v>2.2000000000000002</v>
      </c>
      <c r="G29" s="48">
        <v>2.2000000000000002</v>
      </c>
      <c r="H29" s="47">
        <f t="shared" si="0"/>
        <v>2.2000000000000002</v>
      </c>
      <c r="I29" s="47">
        <f t="shared" si="1"/>
        <v>12.8</v>
      </c>
      <c r="J29" s="48">
        <v>1.7</v>
      </c>
      <c r="K29" s="48">
        <v>1.7</v>
      </c>
      <c r="L29" s="47">
        <f t="shared" si="2"/>
        <v>1.7</v>
      </c>
      <c r="M29" s="47">
        <f t="shared" si="3"/>
        <v>13.3</v>
      </c>
      <c r="N29" s="60">
        <f t="shared" si="4"/>
        <v>13.3</v>
      </c>
      <c r="O29" s="56">
        <v>15</v>
      </c>
      <c r="P29" s="48">
        <v>1.2</v>
      </c>
      <c r="Q29" s="48">
        <v>1.2</v>
      </c>
      <c r="R29" s="48">
        <f t="shared" si="5"/>
        <v>1.2</v>
      </c>
      <c r="S29" s="57">
        <f t="shared" si="6"/>
        <v>13.8</v>
      </c>
      <c r="T29" s="56">
        <v>15</v>
      </c>
      <c r="U29" s="48">
        <v>2.2000000000000002</v>
      </c>
      <c r="V29" s="48"/>
      <c r="W29" s="48">
        <f t="shared" si="7"/>
        <v>2.2000000000000002</v>
      </c>
      <c r="X29" s="57">
        <f t="shared" si="8"/>
        <v>12.8</v>
      </c>
      <c r="Y29" s="93">
        <v>15</v>
      </c>
      <c r="Z29" s="48">
        <v>1</v>
      </c>
      <c r="AA29" s="48">
        <v>1</v>
      </c>
      <c r="AB29" s="47">
        <f t="shared" si="9"/>
        <v>1</v>
      </c>
      <c r="AC29" s="47">
        <f t="shared" si="10"/>
        <v>14</v>
      </c>
      <c r="AD29" s="48">
        <v>1</v>
      </c>
      <c r="AE29" s="48">
        <v>1</v>
      </c>
      <c r="AF29" s="47">
        <f t="shared" si="11"/>
        <v>1</v>
      </c>
      <c r="AG29" s="47">
        <f t="shared" si="12"/>
        <v>14</v>
      </c>
      <c r="AH29" s="67">
        <f t="shared" si="13"/>
        <v>14</v>
      </c>
      <c r="AI29" s="64"/>
      <c r="AJ29" s="68">
        <f t="shared" si="14"/>
        <v>53.900000000000006</v>
      </c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</row>
    <row r="30" spans="1:78" s="4" customFormat="1" ht="30" customHeight="1">
      <c r="A30" s="123">
        <f t="shared" si="15"/>
        <v>20</v>
      </c>
      <c r="B30" s="5" t="s">
        <v>115</v>
      </c>
      <c r="C30" s="40" t="s">
        <v>116</v>
      </c>
      <c r="D30" s="81">
        <v>37771</v>
      </c>
      <c r="E30" s="59">
        <v>15</v>
      </c>
      <c r="F30" s="48">
        <v>1.8</v>
      </c>
      <c r="G30" s="48">
        <v>1.8</v>
      </c>
      <c r="H30" s="47">
        <f t="shared" si="0"/>
        <v>1.8</v>
      </c>
      <c r="I30" s="47">
        <f t="shared" si="1"/>
        <v>13.2</v>
      </c>
      <c r="J30" s="48">
        <v>2</v>
      </c>
      <c r="K30" s="48">
        <v>2</v>
      </c>
      <c r="L30" s="47">
        <f t="shared" si="2"/>
        <v>2</v>
      </c>
      <c r="M30" s="47">
        <f t="shared" si="3"/>
        <v>13</v>
      </c>
      <c r="N30" s="60">
        <f t="shared" si="4"/>
        <v>13.2</v>
      </c>
      <c r="O30" s="56">
        <v>14.5</v>
      </c>
      <c r="P30" s="48">
        <v>1.6</v>
      </c>
      <c r="Q30" s="48">
        <v>1.6</v>
      </c>
      <c r="R30" s="48">
        <f t="shared" si="5"/>
        <v>1.6</v>
      </c>
      <c r="S30" s="57">
        <f t="shared" si="6"/>
        <v>12.9</v>
      </c>
      <c r="T30" s="56">
        <v>15</v>
      </c>
      <c r="U30" s="48">
        <v>1.4</v>
      </c>
      <c r="V30" s="48">
        <v>1.4</v>
      </c>
      <c r="W30" s="48">
        <f t="shared" si="7"/>
        <v>1.4</v>
      </c>
      <c r="X30" s="57">
        <f t="shared" si="8"/>
        <v>13.6</v>
      </c>
      <c r="Y30" s="93">
        <v>15</v>
      </c>
      <c r="Z30" s="48">
        <v>1</v>
      </c>
      <c r="AA30" s="48">
        <v>1</v>
      </c>
      <c r="AB30" s="47">
        <f t="shared" si="9"/>
        <v>1</v>
      </c>
      <c r="AC30" s="47">
        <f t="shared" si="10"/>
        <v>14</v>
      </c>
      <c r="AD30" s="48">
        <v>0.8</v>
      </c>
      <c r="AE30" s="48">
        <v>0.8</v>
      </c>
      <c r="AF30" s="47">
        <f t="shared" si="11"/>
        <v>0.8</v>
      </c>
      <c r="AG30" s="47">
        <f t="shared" si="12"/>
        <v>14.2</v>
      </c>
      <c r="AH30" s="67">
        <f t="shared" si="13"/>
        <v>14.1</v>
      </c>
      <c r="AI30" s="64"/>
      <c r="AJ30" s="68">
        <f t="shared" si="14"/>
        <v>53.800000000000004</v>
      </c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</row>
    <row r="31" spans="1:78" s="4" customFormat="1" ht="30" customHeight="1">
      <c r="A31" s="123">
        <f t="shared" si="15"/>
        <v>21</v>
      </c>
      <c r="B31" s="5" t="s">
        <v>162</v>
      </c>
      <c r="C31" s="40" t="s">
        <v>156</v>
      </c>
      <c r="D31" s="81">
        <v>37274</v>
      </c>
      <c r="E31" s="59">
        <v>15</v>
      </c>
      <c r="F31" s="48">
        <v>4</v>
      </c>
      <c r="G31" s="48">
        <v>4</v>
      </c>
      <c r="H31" s="47">
        <f t="shared" si="0"/>
        <v>4</v>
      </c>
      <c r="I31" s="47">
        <f t="shared" si="1"/>
        <v>11</v>
      </c>
      <c r="J31" s="48">
        <v>3.5</v>
      </c>
      <c r="K31" s="48">
        <v>3.5</v>
      </c>
      <c r="L31" s="47">
        <f t="shared" si="2"/>
        <v>3.5</v>
      </c>
      <c r="M31" s="47">
        <f t="shared" si="3"/>
        <v>11.5</v>
      </c>
      <c r="N31" s="60">
        <f t="shared" si="4"/>
        <v>11.5</v>
      </c>
      <c r="O31" s="56">
        <v>15</v>
      </c>
      <c r="P31" s="48">
        <v>1.5</v>
      </c>
      <c r="Q31" s="48">
        <v>1.5</v>
      </c>
      <c r="R31" s="48">
        <f t="shared" si="5"/>
        <v>1.5</v>
      </c>
      <c r="S31" s="57">
        <f t="shared" si="6"/>
        <v>13.5</v>
      </c>
      <c r="T31" s="56">
        <v>15</v>
      </c>
      <c r="U31" s="48">
        <v>1.5</v>
      </c>
      <c r="V31" s="48">
        <v>1.5</v>
      </c>
      <c r="W31" s="48">
        <f t="shared" si="7"/>
        <v>1.5</v>
      </c>
      <c r="X31" s="57">
        <f t="shared" si="8"/>
        <v>13.5</v>
      </c>
      <c r="Y31" s="93">
        <v>15</v>
      </c>
      <c r="Z31" s="48">
        <v>0.5</v>
      </c>
      <c r="AA31" s="48">
        <v>0.5</v>
      </c>
      <c r="AB31" s="47">
        <f t="shared" si="9"/>
        <v>0.5</v>
      </c>
      <c r="AC31" s="47">
        <f t="shared" si="10"/>
        <v>14.5</v>
      </c>
      <c r="AD31" s="48">
        <v>0.7</v>
      </c>
      <c r="AE31" s="48">
        <v>0.7</v>
      </c>
      <c r="AF31" s="47">
        <f t="shared" si="11"/>
        <v>0.7</v>
      </c>
      <c r="AG31" s="47">
        <f t="shared" si="12"/>
        <v>14.3</v>
      </c>
      <c r="AH31" s="67">
        <f t="shared" si="13"/>
        <v>14.4</v>
      </c>
      <c r="AI31" s="64"/>
      <c r="AJ31" s="68">
        <f t="shared" si="14"/>
        <v>52.9</v>
      </c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</row>
    <row r="32" spans="1:78" s="4" customFormat="1" ht="30" customHeight="1">
      <c r="A32" s="123">
        <f t="shared" si="15"/>
        <v>22</v>
      </c>
      <c r="B32" s="5" t="s">
        <v>97</v>
      </c>
      <c r="C32" s="40" t="s">
        <v>89</v>
      </c>
      <c r="D32" s="81">
        <v>36778</v>
      </c>
      <c r="E32" s="59">
        <v>15</v>
      </c>
      <c r="F32" s="48">
        <v>1.8</v>
      </c>
      <c r="G32" s="48">
        <v>1.8</v>
      </c>
      <c r="H32" s="47">
        <f t="shared" si="0"/>
        <v>1.8</v>
      </c>
      <c r="I32" s="47">
        <f t="shared" si="1"/>
        <v>13.2</v>
      </c>
      <c r="J32" s="48">
        <v>1.5</v>
      </c>
      <c r="K32" s="48">
        <v>1.5</v>
      </c>
      <c r="L32" s="47">
        <f t="shared" si="2"/>
        <v>1.5</v>
      </c>
      <c r="M32" s="47">
        <f t="shared" si="3"/>
        <v>13.5</v>
      </c>
      <c r="N32" s="60">
        <f t="shared" si="4"/>
        <v>13.5</v>
      </c>
      <c r="O32" s="56">
        <v>15</v>
      </c>
      <c r="P32" s="48">
        <v>3</v>
      </c>
      <c r="Q32" s="48">
        <v>3</v>
      </c>
      <c r="R32" s="48">
        <f t="shared" si="5"/>
        <v>3</v>
      </c>
      <c r="S32" s="57">
        <f t="shared" si="6"/>
        <v>12</v>
      </c>
      <c r="T32" s="56">
        <v>15</v>
      </c>
      <c r="U32" s="48">
        <v>2.1</v>
      </c>
      <c r="V32" s="48">
        <v>2.1</v>
      </c>
      <c r="W32" s="48">
        <f t="shared" si="7"/>
        <v>2.1</v>
      </c>
      <c r="X32" s="57">
        <f t="shared" si="8"/>
        <v>12.9</v>
      </c>
      <c r="Y32" s="93">
        <v>15</v>
      </c>
      <c r="Z32" s="48">
        <v>1.1000000000000001</v>
      </c>
      <c r="AA32" s="48">
        <v>1.1000000000000001</v>
      </c>
      <c r="AB32" s="47">
        <f t="shared" si="9"/>
        <v>1.1000000000000001</v>
      </c>
      <c r="AC32" s="47">
        <f t="shared" si="10"/>
        <v>13.9</v>
      </c>
      <c r="AD32" s="48">
        <v>1.3</v>
      </c>
      <c r="AE32" s="48">
        <v>1.3</v>
      </c>
      <c r="AF32" s="47">
        <f t="shared" si="11"/>
        <v>1.3</v>
      </c>
      <c r="AG32" s="47">
        <f t="shared" si="12"/>
        <v>13.7</v>
      </c>
      <c r="AH32" s="67">
        <f t="shared" si="13"/>
        <v>13.8</v>
      </c>
      <c r="AI32" s="64"/>
      <c r="AJ32" s="68">
        <f t="shared" si="14"/>
        <v>52.2</v>
      </c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</row>
    <row r="33" spans="1:78" s="4" customFormat="1" ht="30" customHeight="1">
      <c r="A33" s="167">
        <f t="shared" si="15"/>
        <v>23</v>
      </c>
      <c r="B33" s="168" t="s">
        <v>140</v>
      </c>
      <c r="C33" s="169" t="s">
        <v>42</v>
      </c>
      <c r="D33" s="170">
        <v>36783</v>
      </c>
      <c r="E33" s="171">
        <v>15</v>
      </c>
      <c r="F33" s="172">
        <v>1.6</v>
      </c>
      <c r="G33" s="172">
        <v>1.6</v>
      </c>
      <c r="H33" s="173">
        <f t="shared" si="0"/>
        <v>1.6</v>
      </c>
      <c r="I33" s="173">
        <f t="shared" si="1"/>
        <v>13.4</v>
      </c>
      <c r="J33" s="172">
        <v>2.1</v>
      </c>
      <c r="K33" s="172">
        <v>2.1</v>
      </c>
      <c r="L33" s="173">
        <f t="shared" si="2"/>
        <v>2.1</v>
      </c>
      <c r="M33" s="173">
        <f t="shared" si="3"/>
        <v>12.9</v>
      </c>
      <c r="N33" s="174">
        <f t="shared" si="4"/>
        <v>13.4</v>
      </c>
      <c r="O33" s="175">
        <v>15</v>
      </c>
      <c r="P33" s="172">
        <v>1</v>
      </c>
      <c r="Q33" s="172">
        <v>1</v>
      </c>
      <c r="R33" s="172">
        <f t="shared" si="5"/>
        <v>1</v>
      </c>
      <c r="S33" s="176">
        <f t="shared" si="6"/>
        <v>14</v>
      </c>
      <c r="T33" s="175">
        <v>15</v>
      </c>
      <c r="U33" s="172">
        <v>1.1000000000000001</v>
      </c>
      <c r="V33" s="172">
        <v>1.1000000000000001</v>
      </c>
      <c r="W33" s="172">
        <f t="shared" si="7"/>
        <v>1.1000000000000001</v>
      </c>
      <c r="X33" s="176">
        <f t="shared" si="8"/>
        <v>13.9</v>
      </c>
      <c r="Y33" s="177">
        <v>15</v>
      </c>
      <c r="Z33" s="172">
        <v>0.9</v>
      </c>
      <c r="AA33" s="172">
        <v>0.9</v>
      </c>
      <c r="AB33" s="173">
        <f t="shared" si="9"/>
        <v>0.9</v>
      </c>
      <c r="AC33" s="173">
        <f t="shared" si="10"/>
        <v>14.1</v>
      </c>
      <c r="AD33" s="172">
        <v>15</v>
      </c>
      <c r="AE33" s="172">
        <v>15</v>
      </c>
      <c r="AF33" s="173">
        <f t="shared" si="11"/>
        <v>15</v>
      </c>
      <c r="AG33" s="173">
        <f t="shared" si="12"/>
        <v>0</v>
      </c>
      <c r="AH33" s="178">
        <f t="shared" si="13"/>
        <v>7.05</v>
      </c>
      <c r="AI33" s="179"/>
      <c r="AJ33" s="180">
        <f t="shared" si="14"/>
        <v>48.349999999999994</v>
      </c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</row>
    <row r="34" spans="1:78" s="4" customFormat="1" ht="30" customHeight="1">
      <c r="A34" s="181"/>
      <c r="B34" s="182"/>
      <c r="C34" s="183"/>
      <c r="D34" s="184"/>
      <c r="E34" s="185"/>
      <c r="F34" s="186"/>
      <c r="G34" s="186"/>
      <c r="H34" s="185"/>
      <c r="I34" s="185"/>
      <c r="J34" s="186"/>
      <c r="K34" s="186"/>
      <c r="L34" s="185"/>
      <c r="M34" s="185"/>
      <c r="N34" s="187"/>
      <c r="O34" s="186"/>
      <c r="P34" s="186"/>
      <c r="Q34" s="186"/>
      <c r="R34" s="186"/>
      <c r="S34" s="188"/>
      <c r="T34" s="186"/>
      <c r="U34" s="186"/>
      <c r="V34" s="186"/>
      <c r="W34" s="186"/>
      <c r="X34" s="188"/>
      <c r="Y34" s="185"/>
      <c r="Z34" s="186"/>
      <c r="AA34" s="186"/>
      <c r="AB34" s="185"/>
      <c r="AC34" s="185"/>
      <c r="AD34" s="186"/>
      <c r="AE34" s="186"/>
      <c r="AF34" s="185"/>
      <c r="AG34" s="185"/>
      <c r="AH34" s="189"/>
      <c r="AI34" s="190"/>
      <c r="AJ34" s="191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</row>
    <row r="35" spans="1:78" s="4" customFormat="1" ht="30" customHeight="1">
      <c r="A35" s="181"/>
      <c r="B35" s="182"/>
      <c r="C35" s="183"/>
      <c r="D35" s="184"/>
      <c r="E35" s="185"/>
      <c r="F35" s="186"/>
      <c r="G35" s="186"/>
      <c r="H35" s="185"/>
      <c r="I35" s="185"/>
      <c r="J35" s="186"/>
      <c r="K35" s="186"/>
      <c r="L35" s="185"/>
      <c r="M35" s="185"/>
      <c r="N35" s="187"/>
      <c r="O35" s="186"/>
      <c r="P35" s="186"/>
      <c r="Q35" s="186"/>
      <c r="R35" s="186"/>
      <c r="S35" s="188"/>
      <c r="T35" s="186"/>
      <c r="U35" s="186"/>
      <c r="V35" s="186"/>
      <c r="W35" s="186"/>
      <c r="X35" s="188"/>
      <c r="Y35" s="185"/>
      <c r="Z35" s="186"/>
      <c r="AA35" s="186"/>
      <c r="AB35" s="185"/>
      <c r="AC35" s="185"/>
      <c r="AD35" s="186"/>
      <c r="AE35" s="186"/>
      <c r="AF35" s="185"/>
      <c r="AG35" s="185"/>
      <c r="AH35" s="189"/>
      <c r="AI35" s="190"/>
      <c r="AJ35" s="191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</row>
    <row r="36" spans="1:78" s="4" customFormat="1" ht="30" customHeight="1">
      <c r="A36" s="181"/>
      <c r="B36" s="192"/>
      <c r="C36" s="192"/>
      <c r="D36" s="193"/>
      <c r="E36" s="194"/>
      <c r="F36" s="194"/>
      <c r="G36" s="194"/>
      <c r="H36" s="195"/>
      <c r="I36" s="195"/>
      <c r="J36" s="196"/>
      <c r="K36" s="194"/>
      <c r="L36" s="195"/>
      <c r="M36" s="195"/>
      <c r="N36" s="197"/>
      <c r="O36" s="198"/>
      <c r="P36" s="199"/>
      <c r="Q36" s="199"/>
      <c r="R36" s="194"/>
      <c r="S36" s="200"/>
      <c r="T36" s="194"/>
      <c r="U36" s="198"/>
      <c r="V36" s="198"/>
      <c r="W36" s="194"/>
      <c r="X36" s="200"/>
      <c r="Y36" s="194"/>
      <c r="Z36" s="194"/>
      <c r="AA36" s="194"/>
      <c r="AB36" s="195"/>
      <c r="AC36" s="195"/>
      <c r="AD36" s="196"/>
      <c r="AE36" s="194"/>
      <c r="AF36" s="195"/>
      <c r="AG36" s="195"/>
      <c r="AH36" s="201"/>
      <c r="AI36" s="194"/>
      <c r="AJ36" s="202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</row>
    <row r="37" spans="1:78" s="4" customFormat="1" ht="30" customHeight="1">
      <c r="A37" s="181"/>
      <c r="B37" s="182"/>
      <c r="C37" s="183"/>
      <c r="D37" s="184"/>
      <c r="E37" s="185"/>
      <c r="F37" s="186"/>
      <c r="G37" s="186"/>
      <c r="H37" s="185"/>
      <c r="I37" s="185"/>
      <c r="J37" s="186"/>
      <c r="K37" s="186"/>
      <c r="L37" s="185"/>
      <c r="M37" s="185"/>
      <c r="N37" s="187"/>
      <c r="O37" s="186"/>
      <c r="P37" s="186"/>
      <c r="Q37" s="186"/>
      <c r="R37" s="186"/>
      <c r="S37" s="188"/>
      <c r="T37" s="186"/>
      <c r="U37" s="186"/>
      <c r="V37" s="186"/>
      <c r="W37" s="186"/>
      <c r="X37" s="188"/>
      <c r="Y37" s="185"/>
      <c r="Z37" s="186"/>
      <c r="AA37" s="186"/>
      <c r="AB37" s="185"/>
      <c r="AC37" s="185"/>
      <c r="AD37" s="186"/>
      <c r="AE37" s="186"/>
      <c r="AF37" s="185"/>
      <c r="AG37" s="185"/>
      <c r="AH37" s="189"/>
      <c r="AI37" s="190"/>
      <c r="AJ37" s="191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</row>
    <row r="38" spans="1:78" s="4" customFormat="1" ht="30" customHeight="1">
      <c r="A38" s="181"/>
      <c r="B38" s="182"/>
      <c r="C38" s="183"/>
      <c r="D38" s="184"/>
      <c r="E38" s="185"/>
      <c r="F38" s="186"/>
      <c r="G38" s="186"/>
      <c r="H38" s="185"/>
      <c r="I38" s="185"/>
      <c r="J38" s="186"/>
      <c r="K38" s="186"/>
      <c r="L38" s="185"/>
      <c r="M38" s="185"/>
      <c r="N38" s="187"/>
      <c r="O38" s="186"/>
      <c r="P38" s="186"/>
      <c r="Q38" s="186"/>
      <c r="R38" s="186"/>
      <c r="S38" s="188"/>
      <c r="T38" s="186"/>
      <c r="U38" s="186"/>
      <c r="V38" s="186"/>
      <c r="W38" s="186"/>
      <c r="X38" s="188"/>
      <c r="Y38" s="185"/>
      <c r="Z38" s="186"/>
      <c r="AA38" s="186"/>
      <c r="AB38" s="185"/>
      <c r="AC38" s="185"/>
      <c r="AD38" s="186"/>
      <c r="AE38" s="186"/>
      <c r="AF38" s="185"/>
      <c r="AG38" s="185"/>
      <c r="AH38" s="189"/>
      <c r="AI38" s="190"/>
      <c r="AJ38" s="191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</row>
    <row r="39" spans="1:78" s="4" customFormat="1" ht="30" customHeight="1">
      <c r="A39" s="181"/>
      <c r="B39" s="182"/>
      <c r="C39" s="183"/>
      <c r="D39" s="184"/>
      <c r="E39" s="185"/>
      <c r="F39" s="186"/>
      <c r="G39" s="186"/>
      <c r="H39" s="185"/>
      <c r="I39" s="185"/>
      <c r="J39" s="186"/>
      <c r="K39" s="186"/>
      <c r="L39" s="185"/>
      <c r="M39" s="185"/>
      <c r="N39" s="187"/>
      <c r="O39" s="186"/>
      <c r="P39" s="186"/>
      <c r="Q39" s="186"/>
      <c r="R39" s="186"/>
      <c r="S39" s="188"/>
      <c r="T39" s="186"/>
      <c r="U39" s="186"/>
      <c r="V39" s="186"/>
      <c r="W39" s="186"/>
      <c r="X39" s="188"/>
      <c r="Y39" s="185"/>
      <c r="Z39" s="186"/>
      <c r="AA39" s="186"/>
      <c r="AB39" s="185"/>
      <c r="AC39" s="185"/>
      <c r="AD39" s="186"/>
      <c r="AE39" s="186"/>
      <c r="AF39" s="185"/>
      <c r="AG39" s="185"/>
      <c r="AH39" s="189"/>
      <c r="AI39" s="190"/>
      <c r="AJ39" s="191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</row>
    <row r="40" spans="1:78" s="4" customFormat="1" ht="30" customHeight="1">
      <c r="A40" s="181">
        <f t="shared" ref="A40:A41" si="16">A39+1</f>
        <v>1</v>
      </c>
      <c r="B40" s="182"/>
      <c r="C40" s="183"/>
      <c r="D40" s="184"/>
      <c r="E40" s="185"/>
      <c r="F40" s="186"/>
      <c r="G40" s="186"/>
      <c r="H40" s="185"/>
      <c r="I40" s="185"/>
      <c r="J40" s="186"/>
      <c r="K40" s="186"/>
      <c r="L40" s="185"/>
      <c r="M40" s="185"/>
      <c r="N40" s="187"/>
      <c r="O40" s="186"/>
      <c r="P40" s="186"/>
      <c r="Q40" s="186"/>
      <c r="R40" s="186"/>
      <c r="S40" s="188"/>
      <c r="T40" s="186"/>
      <c r="U40" s="186"/>
      <c r="V40" s="186"/>
      <c r="W40" s="186"/>
      <c r="X40" s="188"/>
      <c r="Y40" s="185"/>
      <c r="Z40" s="186"/>
      <c r="AA40" s="186"/>
      <c r="AB40" s="185"/>
      <c r="AC40" s="185"/>
      <c r="AD40" s="186"/>
      <c r="AE40" s="186"/>
      <c r="AF40" s="185"/>
      <c r="AG40" s="185"/>
      <c r="AH40" s="189"/>
      <c r="AI40" s="190"/>
      <c r="AJ40" s="191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</row>
    <row r="41" spans="1:78" s="4" customFormat="1" ht="30" customHeight="1">
      <c r="A41" s="181">
        <f t="shared" si="16"/>
        <v>2</v>
      </c>
      <c r="B41" s="182"/>
      <c r="C41" s="183"/>
      <c r="D41" s="184"/>
      <c r="E41" s="185"/>
      <c r="F41" s="186"/>
      <c r="G41" s="186"/>
      <c r="H41" s="185"/>
      <c r="I41" s="185"/>
      <c r="J41" s="186"/>
      <c r="K41" s="186"/>
      <c r="L41" s="185"/>
      <c r="M41" s="185"/>
      <c r="N41" s="187"/>
      <c r="O41" s="186"/>
      <c r="P41" s="186"/>
      <c r="Q41" s="186"/>
      <c r="R41" s="186"/>
      <c r="S41" s="188"/>
      <c r="T41" s="186"/>
      <c r="U41" s="186"/>
      <c r="V41" s="186"/>
      <c r="W41" s="186"/>
      <c r="X41" s="188"/>
      <c r="Y41" s="185"/>
      <c r="Z41" s="186"/>
      <c r="AA41" s="186"/>
      <c r="AB41" s="185"/>
      <c r="AC41" s="185"/>
      <c r="AD41" s="186"/>
      <c r="AE41" s="186"/>
      <c r="AF41" s="185"/>
      <c r="AG41" s="185"/>
      <c r="AH41" s="189"/>
      <c r="AI41" s="190"/>
      <c r="AJ41" s="19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</row>
    <row r="42" spans="1:78" s="4" customFormat="1" ht="36.75" customHeight="1">
      <c r="A42" s="6"/>
      <c r="B42" s="203"/>
      <c r="C42" s="204"/>
      <c r="D42" s="205"/>
      <c r="E42" s="185"/>
      <c r="F42" s="186"/>
      <c r="G42" s="186"/>
      <c r="H42" s="185"/>
      <c r="I42" s="185"/>
      <c r="J42" s="186"/>
      <c r="K42" s="186"/>
      <c r="L42" s="185"/>
      <c r="M42" s="185"/>
      <c r="N42" s="187"/>
      <c r="O42" s="186"/>
      <c r="P42" s="186"/>
      <c r="Q42" s="186"/>
      <c r="R42" s="186"/>
      <c r="S42" s="188"/>
      <c r="T42" s="186"/>
      <c r="U42" s="186"/>
      <c r="V42" s="186"/>
      <c r="W42" s="186"/>
      <c r="X42" s="188"/>
      <c r="Y42" s="185"/>
      <c r="Z42" s="186"/>
      <c r="AA42" s="186"/>
      <c r="AB42" s="185"/>
      <c r="AC42" s="185"/>
      <c r="AD42" s="186"/>
      <c r="AE42" s="186"/>
      <c r="AF42" s="185"/>
      <c r="AG42" s="185"/>
      <c r="AH42" s="189"/>
      <c r="AI42" s="190"/>
      <c r="AJ42" s="191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</row>
    <row r="43" spans="1:78" s="4" customFormat="1" ht="30" customHeight="1">
      <c r="A43" s="6"/>
      <c r="B43" s="206"/>
      <c r="C43" s="204"/>
      <c r="D43" s="205"/>
      <c r="E43" s="185"/>
      <c r="F43" s="186"/>
      <c r="G43" s="186"/>
      <c r="H43" s="185"/>
      <c r="I43" s="185"/>
      <c r="J43" s="186"/>
      <c r="K43" s="186"/>
      <c r="L43" s="185"/>
      <c r="M43" s="185"/>
      <c r="N43" s="187"/>
      <c r="O43" s="186"/>
      <c r="P43" s="186"/>
      <c r="Q43" s="186"/>
      <c r="R43" s="186"/>
      <c r="S43" s="188"/>
      <c r="T43" s="186"/>
      <c r="U43" s="186"/>
      <c r="V43" s="186"/>
      <c r="W43" s="186"/>
      <c r="X43" s="188"/>
      <c r="Y43" s="185"/>
      <c r="Z43" s="186"/>
      <c r="AA43" s="186"/>
      <c r="AB43" s="185"/>
      <c r="AC43" s="185"/>
      <c r="AD43" s="186"/>
      <c r="AE43" s="186"/>
      <c r="AF43" s="185"/>
      <c r="AG43" s="185"/>
      <c r="AH43" s="189"/>
      <c r="AI43" s="190"/>
      <c r="AJ43" s="191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</row>
    <row r="44" spans="1:78" s="4" customFormat="1" ht="30" customHeight="1">
      <c r="A44" s="6"/>
      <c r="B44" s="182"/>
      <c r="C44" s="183"/>
      <c r="D44" s="184"/>
      <c r="E44" s="185"/>
      <c r="F44" s="186"/>
      <c r="G44" s="186"/>
      <c r="H44" s="185"/>
      <c r="I44" s="185"/>
      <c r="J44" s="186"/>
      <c r="K44" s="186"/>
      <c r="L44" s="185"/>
      <c r="M44" s="185"/>
      <c r="N44" s="187"/>
      <c r="O44" s="186"/>
      <c r="P44" s="186"/>
      <c r="Q44" s="186"/>
      <c r="R44" s="186"/>
      <c r="S44" s="188"/>
      <c r="T44" s="186"/>
      <c r="U44" s="186"/>
      <c r="V44" s="186"/>
      <c r="W44" s="186"/>
      <c r="X44" s="188"/>
      <c r="Y44" s="185"/>
      <c r="Z44" s="186"/>
      <c r="AA44" s="186"/>
      <c r="AB44" s="185"/>
      <c r="AC44" s="185"/>
      <c r="AD44" s="186"/>
      <c r="AE44" s="186"/>
      <c r="AF44" s="185"/>
      <c r="AG44" s="185"/>
      <c r="AH44" s="189"/>
      <c r="AI44" s="190"/>
      <c r="AJ44" s="191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</row>
    <row r="45" spans="1:78" s="4" customFormat="1" ht="30" customHeight="1">
      <c r="A45" s="6"/>
      <c r="B45" s="182"/>
      <c r="C45" s="183"/>
      <c r="D45" s="184"/>
      <c r="E45" s="185"/>
      <c r="F45" s="186"/>
      <c r="G45" s="186"/>
      <c r="H45" s="185"/>
      <c r="I45" s="185"/>
      <c r="J45" s="186"/>
      <c r="K45" s="186"/>
      <c r="L45" s="185"/>
      <c r="M45" s="185"/>
      <c r="N45" s="187"/>
      <c r="O45" s="186"/>
      <c r="P45" s="186"/>
      <c r="Q45" s="186"/>
      <c r="R45" s="186"/>
      <c r="S45" s="188"/>
      <c r="T45" s="186"/>
      <c r="U45" s="186"/>
      <c r="V45" s="186"/>
      <c r="W45" s="186"/>
      <c r="X45" s="188"/>
      <c r="Y45" s="185"/>
      <c r="Z45" s="186"/>
      <c r="AA45" s="186"/>
      <c r="AB45" s="185"/>
      <c r="AC45" s="185"/>
      <c r="AD45" s="186"/>
      <c r="AE45" s="186"/>
      <c r="AF45" s="185"/>
      <c r="AG45" s="185"/>
      <c r="AH45" s="189"/>
      <c r="AI45" s="190"/>
      <c r="AJ45" s="191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</row>
    <row r="46" spans="1:78" s="4" customFormat="1" ht="30" customHeight="1">
      <c r="A46" s="6"/>
      <c r="B46" s="182"/>
      <c r="C46" s="182"/>
      <c r="D46" s="207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</row>
    <row r="50" spans="2:4">
      <c r="B50"/>
      <c r="C50"/>
      <c r="D50"/>
    </row>
    <row r="51" spans="2:4">
      <c r="B51"/>
      <c r="C51"/>
      <c r="D51"/>
    </row>
    <row r="52" spans="2:4">
      <c r="B52"/>
      <c r="C52"/>
      <c r="D52"/>
    </row>
  </sheetData>
  <sortState ref="B11:AJ33">
    <sortCondition descending="1" ref="AJ11"/>
  </sortState>
  <mergeCells count="15">
    <mergeCell ref="A2:AJ2"/>
    <mergeCell ref="A4:AJ4"/>
    <mergeCell ref="A6:AJ6"/>
    <mergeCell ref="A7:AJ8"/>
    <mergeCell ref="Y9:AH9"/>
    <mergeCell ref="AI9:AI10"/>
    <mergeCell ref="A9:A10"/>
    <mergeCell ref="B9:B10"/>
    <mergeCell ref="C9:C10"/>
    <mergeCell ref="D9:D10"/>
    <mergeCell ref="E9:N9"/>
    <mergeCell ref="O9:S9"/>
    <mergeCell ref="T9:X9"/>
    <mergeCell ref="P10:Q10"/>
    <mergeCell ref="U10:V10"/>
  </mergeCells>
  <pageMargins left="0.49" right="0.45" top="0.75" bottom="0.75" header="0.3" footer="0.3"/>
  <pageSetup paperSize="9" orientation="landscape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J16"/>
  <sheetViews>
    <sheetView topLeftCell="A7" workbookViewId="0">
      <selection activeCell="A14" sqref="A14"/>
    </sheetView>
  </sheetViews>
  <sheetFormatPr defaultRowHeight="15"/>
  <cols>
    <col min="1" max="1" width="4" customWidth="1"/>
    <col min="2" max="2" width="11.7109375" customWidth="1"/>
    <col min="3" max="3" width="10.140625" customWidth="1"/>
    <col min="5" max="8" width="2.7109375" customWidth="1"/>
    <col min="9" max="9" width="6.42578125" customWidth="1"/>
    <col min="10" max="13" width="2.7109375" customWidth="1"/>
    <col min="14" max="14" width="6.42578125" customWidth="1"/>
    <col min="15" max="18" width="2.7109375" customWidth="1"/>
    <col min="19" max="19" width="6.28515625" customWidth="1"/>
    <col min="20" max="28" width="2.7109375" customWidth="1"/>
    <col min="29" max="29" width="6" customWidth="1"/>
    <col min="30" max="30" width="3.85546875" customWidth="1"/>
  </cols>
  <sheetData>
    <row r="1" spans="1:36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30"/>
    </row>
    <row r="2" spans="1:36" ht="15.75">
      <c r="A2" s="210" t="s">
        <v>9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2"/>
    </row>
    <row r="3" spans="1:36" ht="15.75">
      <c r="A3" s="25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31"/>
    </row>
    <row r="4" spans="1:36" ht="15.75">
      <c r="A4" s="210" t="s">
        <v>0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2"/>
    </row>
    <row r="5" spans="1:36">
      <c r="A5" s="27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32"/>
    </row>
    <row r="6" spans="1:36">
      <c r="A6" s="213" t="s">
        <v>43</v>
      </c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166"/>
      <c r="AG6" s="166"/>
      <c r="AH6" s="166"/>
      <c r="AI6" s="166"/>
      <c r="AJ6" s="166"/>
    </row>
    <row r="7" spans="1:36">
      <c r="A7" s="208" t="s">
        <v>34</v>
      </c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B7" s="208"/>
      <c r="AC7" s="208"/>
      <c r="AD7" s="208"/>
      <c r="AE7" s="250"/>
      <c r="AF7" s="6"/>
      <c r="AG7" s="6"/>
      <c r="AH7" s="6"/>
      <c r="AI7" s="6"/>
      <c r="AJ7" s="6"/>
    </row>
    <row r="8" spans="1:36" ht="15.75" thickBot="1">
      <c r="A8" s="208"/>
      <c r="B8" s="208"/>
      <c r="C8" s="208"/>
      <c r="D8" s="208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8"/>
      <c r="AE8" s="208"/>
    </row>
    <row r="9" spans="1:36">
      <c r="A9" s="224" t="s">
        <v>17</v>
      </c>
      <c r="B9" s="224" t="s">
        <v>2</v>
      </c>
      <c r="C9" s="224" t="s">
        <v>3</v>
      </c>
      <c r="D9" s="251" t="s">
        <v>18</v>
      </c>
      <c r="E9" s="230" t="s">
        <v>13</v>
      </c>
      <c r="F9" s="231"/>
      <c r="G9" s="231"/>
      <c r="H9" s="231"/>
      <c r="I9" s="232"/>
      <c r="J9" s="216" t="s">
        <v>6</v>
      </c>
      <c r="K9" s="217"/>
      <c r="L9" s="217"/>
      <c r="M9" s="217"/>
      <c r="N9" s="218"/>
      <c r="O9" s="216" t="s">
        <v>7</v>
      </c>
      <c r="P9" s="217"/>
      <c r="Q9" s="217"/>
      <c r="R9" s="217"/>
      <c r="S9" s="218"/>
      <c r="T9" s="240" t="s">
        <v>29</v>
      </c>
      <c r="U9" s="241"/>
      <c r="V9" s="241"/>
      <c r="W9" s="241"/>
      <c r="X9" s="241"/>
      <c r="Y9" s="241"/>
      <c r="Z9" s="241"/>
      <c r="AA9" s="241"/>
      <c r="AB9" s="241"/>
      <c r="AC9" s="242"/>
      <c r="AD9" s="243" t="s">
        <v>8</v>
      </c>
      <c r="AE9" s="4" t="s">
        <v>22</v>
      </c>
    </row>
    <row r="10" spans="1:36" ht="63.75">
      <c r="A10" s="225"/>
      <c r="B10" s="225"/>
      <c r="C10" s="225"/>
      <c r="D10" s="252"/>
      <c r="E10" s="65" t="s">
        <v>23</v>
      </c>
      <c r="F10" s="234" t="s">
        <v>8</v>
      </c>
      <c r="G10" s="235"/>
      <c r="H10" s="16" t="s">
        <v>5</v>
      </c>
      <c r="I10" s="96" t="s">
        <v>33</v>
      </c>
      <c r="J10" s="90" t="s">
        <v>23</v>
      </c>
      <c r="K10" s="234" t="s">
        <v>27</v>
      </c>
      <c r="L10" s="235"/>
      <c r="M10" s="70" t="s">
        <v>28</v>
      </c>
      <c r="N10" s="91" t="s">
        <v>6</v>
      </c>
      <c r="O10" s="65" t="s">
        <v>23</v>
      </c>
      <c r="P10" s="245" t="s">
        <v>27</v>
      </c>
      <c r="Q10" s="246"/>
      <c r="R10" s="70" t="s">
        <v>28</v>
      </c>
      <c r="S10" s="91" t="s">
        <v>7</v>
      </c>
      <c r="T10" s="65" t="s">
        <v>23</v>
      </c>
      <c r="U10" s="61" t="s">
        <v>4</v>
      </c>
      <c r="V10" s="61" t="s">
        <v>4</v>
      </c>
      <c r="W10" s="16" t="s">
        <v>5</v>
      </c>
      <c r="X10" s="16" t="s">
        <v>24</v>
      </c>
      <c r="Y10" s="10" t="s">
        <v>10</v>
      </c>
      <c r="Z10" s="61" t="s">
        <v>10</v>
      </c>
      <c r="AA10" s="16" t="s">
        <v>11</v>
      </c>
      <c r="AB10" s="16" t="s">
        <v>25</v>
      </c>
      <c r="AC10" s="66" t="s">
        <v>30</v>
      </c>
      <c r="AD10" s="244"/>
      <c r="AE10" s="9" t="s">
        <v>20</v>
      </c>
    </row>
    <row r="11" spans="1:36" ht="31.5">
      <c r="A11" s="143">
        <v>1</v>
      </c>
      <c r="B11" s="157" t="s">
        <v>63</v>
      </c>
      <c r="C11" s="158" t="s">
        <v>37</v>
      </c>
      <c r="D11" s="160">
        <v>36872</v>
      </c>
      <c r="E11" s="59">
        <v>15</v>
      </c>
      <c r="F11" s="51">
        <v>1.3</v>
      </c>
      <c r="G11" s="161">
        <v>1.3</v>
      </c>
      <c r="H11" s="47">
        <f>AVERAGE(F11:G11)</f>
        <v>1.3</v>
      </c>
      <c r="I11" s="69">
        <f>E11-H11</f>
        <v>13.7</v>
      </c>
      <c r="J11" s="56">
        <v>15</v>
      </c>
      <c r="K11" s="51">
        <v>1</v>
      </c>
      <c r="L11" s="161">
        <v>1</v>
      </c>
      <c r="M11" s="48">
        <f>AVERAGE(K11:L11)</f>
        <v>1</v>
      </c>
      <c r="N11" s="57">
        <f>J11-M11</f>
        <v>14</v>
      </c>
      <c r="O11" s="56">
        <v>15</v>
      </c>
      <c r="P11" s="51">
        <v>0.4</v>
      </c>
      <c r="Q11" s="161">
        <v>0.4</v>
      </c>
      <c r="R11" s="48">
        <f>AVERAGE(P11:Q11)</f>
        <v>0.4</v>
      </c>
      <c r="S11" s="57">
        <f>+O11-R11</f>
        <v>14.6</v>
      </c>
      <c r="T11" s="59">
        <v>15</v>
      </c>
      <c r="U11" s="48">
        <v>0.7</v>
      </c>
      <c r="V11" s="48">
        <v>0.5</v>
      </c>
      <c r="W11" s="47">
        <f>AVERAGE(U11:V11)</f>
        <v>0.6</v>
      </c>
      <c r="X11" s="47">
        <f>T11-W11</f>
        <v>14.4</v>
      </c>
      <c r="Y11" s="48">
        <v>0.7</v>
      </c>
      <c r="Z11" s="48">
        <v>0.5</v>
      </c>
      <c r="AA11" s="47">
        <f>AVERAGE(Y11:Z11)</f>
        <v>0.6</v>
      </c>
      <c r="AB11" s="47">
        <f>T11-AA11</f>
        <v>14.4</v>
      </c>
      <c r="AC11" s="121">
        <f>AVERAGE(X11,AB11)</f>
        <v>14.4</v>
      </c>
      <c r="AD11" s="162"/>
      <c r="AE11" s="164">
        <f>SUM(I11+N11+S11+AC11-AD11)</f>
        <v>56.699999999999996</v>
      </c>
    </row>
    <row r="12" spans="1:36" ht="47.25">
      <c r="A12" s="4">
        <v>3</v>
      </c>
      <c r="B12" s="41" t="s">
        <v>93</v>
      </c>
      <c r="C12" s="42" t="s">
        <v>89</v>
      </c>
      <c r="D12" s="84">
        <v>36929</v>
      </c>
      <c r="E12" s="59">
        <v>15</v>
      </c>
      <c r="F12" s="48">
        <v>2.2000000000000002</v>
      </c>
      <c r="G12" s="48">
        <v>2.2000000000000002</v>
      </c>
      <c r="H12" s="47">
        <f>AVERAGE(F12:G12)</f>
        <v>2.2000000000000002</v>
      </c>
      <c r="I12" s="69">
        <f>E12-H12</f>
        <v>12.8</v>
      </c>
      <c r="J12" s="56">
        <v>15</v>
      </c>
      <c r="K12" s="48">
        <v>0.8</v>
      </c>
      <c r="L12" s="48">
        <v>0.8</v>
      </c>
      <c r="M12" s="48">
        <f>AVERAGE(K12:L12)</f>
        <v>0.8</v>
      </c>
      <c r="N12" s="57">
        <f>J12-M12</f>
        <v>14.2</v>
      </c>
      <c r="O12" s="56">
        <v>15</v>
      </c>
      <c r="P12" s="48">
        <v>1.5</v>
      </c>
      <c r="Q12" s="48">
        <v>1.5</v>
      </c>
      <c r="R12" s="48">
        <f>AVERAGE(P12:Q12)</f>
        <v>1.5</v>
      </c>
      <c r="S12" s="57">
        <f>+O12-R12</f>
        <v>13.5</v>
      </c>
      <c r="T12" s="59">
        <v>15</v>
      </c>
      <c r="U12" s="48">
        <v>0.6</v>
      </c>
      <c r="V12" s="48">
        <v>0.6</v>
      </c>
      <c r="W12" s="47">
        <f>AVERAGE(U12:V12)</f>
        <v>0.6</v>
      </c>
      <c r="X12" s="47">
        <f>T12-W12</f>
        <v>14.4</v>
      </c>
      <c r="Y12" s="48">
        <v>0.3</v>
      </c>
      <c r="Z12" s="48">
        <v>0.3</v>
      </c>
      <c r="AA12" s="47">
        <f>AVERAGE(Y12:Z12)</f>
        <v>0.3</v>
      </c>
      <c r="AB12" s="47">
        <f>T12-AA12</f>
        <v>14.7</v>
      </c>
      <c r="AC12" s="121">
        <f>AVERAGE(X12,AB12)</f>
        <v>14.55</v>
      </c>
      <c r="AD12" s="64"/>
      <c r="AE12" s="68">
        <f>SUM(I12+N12+S12+AC12-AD12)</f>
        <v>55.05</v>
      </c>
    </row>
    <row r="13" spans="1:36" ht="30">
      <c r="A13" s="4">
        <v>2</v>
      </c>
      <c r="B13" s="42" t="s">
        <v>94</v>
      </c>
      <c r="C13" s="42" t="s">
        <v>89</v>
      </c>
      <c r="D13" s="84">
        <v>36563</v>
      </c>
      <c r="E13" s="59">
        <v>15</v>
      </c>
      <c r="F13" s="48">
        <v>1.3</v>
      </c>
      <c r="G13" s="48">
        <v>1.3</v>
      </c>
      <c r="H13" s="47">
        <f>AVERAGE(F13:G13)</f>
        <v>1.3</v>
      </c>
      <c r="I13" s="69">
        <f>E13-H13</f>
        <v>13.7</v>
      </c>
      <c r="J13" s="56">
        <v>14.5</v>
      </c>
      <c r="K13" s="48">
        <v>0.9</v>
      </c>
      <c r="L13" s="48">
        <v>0.9</v>
      </c>
      <c r="M13" s="48">
        <f>AVERAGE(K13:L13)</f>
        <v>0.9</v>
      </c>
      <c r="N13" s="57">
        <f>J13-M13</f>
        <v>13.6</v>
      </c>
      <c r="O13" s="56">
        <v>15</v>
      </c>
      <c r="P13" s="48">
        <v>1.8</v>
      </c>
      <c r="Q13" s="48">
        <v>1.8</v>
      </c>
      <c r="R13" s="48">
        <f>AVERAGE(P13:Q13)</f>
        <v>1.8</v>
      </c>
      <c r="S13" s="57">
        <f>+O13-R13</f>
        <v>13.2</v>
      </c>
      <c r="T13" s="59">
        <v>15</v>
      </c>
      <c r="U13" s="48">
        <v>0.5</v>
      </c>
      <c r="V13" s="48">
        <v>0.5</v>
      </c>
      <c r="W13" s="47">
        <f>AVERAGE(U13:V13)</f>
        <v>0.5</v>
      </c>
      <c r="X13" s="47">
        <f>T13-W13</f>
        <v>14.5</v>
      </c>
      <c r="Y13" s="48">
        <v>0.4</v>
      </c>
      <c r="Z13" s="48">
        <v>0.4</v>
      </c>
      <c r="AA13" s="47">
        <f>AVERAGE(Y13:Z13)</f>
        <v>0.4</v>
      </c>
      <c r="AB13" s="47">
        <f>T13-AA13</f>
        <v>14.6</v>
      </c>
      <c r="AC13" s="121">
        <f>AVERAGE(X13,AB13)</f>
        <v>14.55</v>
      </c>
      <c r="AD13" s="64"/>
      <c r="AE13" s="68">
        <f>SUM(I13+N13+S13+AC13-AD13)</f>
        <v>55.05</v>
      </c>
    </row>
    <row r="14" spans="1:36" ht="32.25" customHeight="1">
      <c r="A14" s="4">
        <v>4</v>
      </c>
      <c r="B14" s="41" t="s">
        <v>197</v>
      </c>
      <c r="C14" s="42" t="s">
        <v>51</v>
      </c>
      <c r="D14" s="84">
        <v>36958</v>
      </c>
      <c r="E14" s="59">
        <v>15</v>
      </c>
      <c r="F14" s="48">
        <v>2.6</v>
      </c>
      <c r="G14" s="48">
        <v>2.6</v>
      </c>
      <c r="H14" s="47">
        <f>AVERAGE(F14:G14)</f>
        <v>2.6</v>
      </c>
      <c r="I14" s="69">
        <f>E14-H14</f>
        <v>12.4</v>
      </c>
      <c r="J14" s="56">
        <v>15</v>
      </c>
      <c r="K14" s="48">
        <v>1.6</v>
      </c>
      <c r="L14" s="48">
        <v>1.6</v>
      </c>
      <c r="M14" s="48">
        <f>AVERAGE(K14:L14)</f>
        <v>1.6</v>
      </c>
      <c r="N14" s="57">
        <f>J14-M14</f>
        <v>13.4</v>
      </c>
      <c r="O14" s="56">
        <v>15</v>
      </c>
      <c r="P14" s="48">
        <v>1</v>
      </c>
      <c r="Q14" s="48">
        <v>1</v>
      </c>
      <c r="R14" s="48">
        <f>AVERAGE(P14:Q14)</f>
        <v>1</v>
      </c>
      <c r="S14" s="57">
        <f>+O14-R14</f>
        <v>14</v>
      </c>
      <c r="T14" s="59">
        <v>15</v>
      </c>
      <c r="U14" s="48">
        <v>0.9</v>
      </c>
      <c r="V14" s="48">
        <v>0.9</v>
      </c>
      <c r="W14" s="47">
        <f>AVERAGE(U14:V14)</f>
        <v>0.9</v>
      </c>
      <c r="X14" s="47">
        <f>T14-W14</f>
        <v>14.1</v>
      </c>
      <c r="Y14" s="48">
        <v>0.7</v>
      </c>
      <c r="Z14" s="48">
        <v>0.7</v>
      </c>
      <c r="AA14" s="47">
        <f>AVERAGE(Y14:Z14)</f>
        <v>0.7</v>
      </c>
      <c r="AB14" s="47">
        <f>T14-AA14</f>
        <v>14.3</v>
      </c>
      <c r="AC14" s="121">
        <f>AVERAGE(X14,AB14)</f>
        <v>14.2</v>
      </c>
      <c r="AD14" s="64"/>
      <c r="AE14" s="68">
        <f>SUM(I14+N14+S14+AC14-AD14)</f>
        <v>54</v>
      </c>
    </row>
    <row r="15" spans="1:36" ht="33" customHeight="1">
      <c r="A15" s="4">
        <v>5</v>
      </c>
      <c r="B15" s="41" t="s">
        <v>62</v>
      </c>
      <c r="C15" s="42" t="s">
        <v>37</v>
      </c>
      <c r="D15" s="84">
        <v>37284</v>
      </c>
      <c r="E15" s="59">
        <v>14.4</v>
      </c>
      <c r="F15" s="48">
        <v>5</v>
      </c>
      <c r="G15" s="48">
        <v>5</v>
      </c>
      <c r="H15" s="47">
        <f>AVERAGE(F15:G15)</f>
        <v>5</v>
      </c>
      <c r="I15" s="69">
        <f>E15-H15</f>
        <v>9.4</v>
      </c>
      <c r="J15" s="56">
        <v>15</v>
      </c>
      <c r="K15" s="48">
        <v>1.2</v>
      </c>
      <c r="L15" s="48">
        <v>1.2</v>
      </c>
      <c r="M15" s="48">
        <f>AVERAGE(K15:L15)</f>
        <v>1.2</v>
      </c>
      <c r="N15" s="57">
        <f>J15-M15</f>
        <v>13.8</v>
      </c>
      <c r="O15" s="56">
        <v>15</v>
      </c>
      <c r="P15" s="48">
        <v>0.5</v>
      </c>
      <c r="Q15" s="48">
        <v>0.5</v>
      </c>
      <c r="R15" s="48">
        <f>AVERAGE(P15:Q15)</f>
        <v>0.5</v>
      </c>
      <c r="S15" s="57">
        <f>+O15-R15</f>
        <v>14.5</v>
      </c>
      <c r="T15" s="59">
        <v>15</v>
      </c>
      <c r="U15" s="48">
        <v>0.8</v>
      </c>
      <c r="V15" s="48">
        <v>0.8</v>
      </c>
      <c r="W15" s="47">
        <f>AVERAGE(U15:V15)</f>
        <v>0.8</v>
      </c>
      <c r="X15" s="47">
        <f>T15-W15</f>
        <v>14.2</v>
      </c>
      <c r="Y15" s="48">
        <v>0.6</v>
      </c>
      <c r="Z15" s="48">
        <v>0.6</v>
      </c>
      <c r="AA15" s="47">
        <f>AVERAGE(Y15:Z15)</f>
        <v>0.6</v>
      </c>
      <c r="AB15" s="47">
        <f>T15-AA15</f>
        <v>14.4</v>
      </c>
      <c r="AC15" s="121">
        <f>AVERAGE(X15,AB15)</f>
        <v>14.3</v>
      </c>
      <c r="AD15" s="64"/>
      <c r="AE15" s="68">
        <f>SUM(I15+N15+S15+AC15-AD15)</f>
        <v>52</v>
      </c>
    </row>
    <row r="16" spans="1:36" ht="15.75">
      <c r="A16" s="4">
        <v>6</v>
      </c>
      <c r="B16" s="144"/>
      <c r="C16" s="144"/>
      <c r="D16" s="159"/>
      <c r="E16" s="65"/>
      <c r="F16" s="141"/>
      <c r="G16" s="141"/>
      <c r="H16" s="16"/>
      <c r="I16" s="156"/>
      <c r="J16" s="90"/>
      <c r="K16" s="141"/>
      <c r="L16" s="141"/>
      <c r="M16" s="70"/>
      <c r="N16" s="91"/>
      <c r="O16" s="65"/>
      <c r="P16" s="142"/>
      <c r="Q16" s="142"/>
      <c r="R16" s="70"/>
      <c r="S16" s="91"/>
      <c r="T16" s="65"/>
      <c r="U16" s="70"/>
      <c r="V16" s="70"/>
      <c r="W16" s="16"/>
      <c r="X16" s="16"/>
      <c r="Y16" s="10"/>
      <c r="Z16" s="70"/>
      <c r="AA16" s="16"/>
      <c r="AB16" s="16"/>
      <c r="AC16" s="66"/>
      <c r="AD16" s="145"/>
      <c r="AE16" s="163"/>
    </row>
  </sheetData>
  <sortState ref="B11:AE16">
    <sortCondition descending="1" ref="AE11"/>
  </sortState>
  <mergeCells count="16">
    <mergeCell ref="A6:AE6"/>
    <mergeCell ref="A2:AE2"/>
    <mergeCell ref="A4:AE4"/>
    <mergeCell ref="A7:AE8"/>
    <mergeCell ref="A9:A10"/>
    <mergeCell ref="B9:B10"/>
    <mergeCell ref="C9:C10"/>
    <mergeCell ref="D9:D10"/>
    <mergeCell ref="E9:I9"/>
    <mergeCell ref="J9:N9"/>
    <mergeCell ref="O9:S9"/>
    <mergeCell ref="T9:AC9"/>
    <mergeCell ref="AD9:AD10"/>
    <mergeCell ref="F10:G10"/>
    <mergeCell ref="K10:L10"/>
    <mergeCell ref="P10:Q10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J35"/>
  <sheetViews>
    <sheetView tabSelected="1" topLeftCell="A18" workbookViewId="0">
      <selection activeCell="AB28" sqref="AB28"/>
    </sheetView>
  </sheetViews>
  <sheetFormatPr defaultRowHeight="15"/>
  <cols>
    <col min="1" max="1" width="3.42578125" customWidth="1"/>
    <col min="2" max="2" width="12.28515625" style="71" customWidth="1"/>
    <col min="3" max="3" width="11.42578125" style="71" customWidth="1"/>
    <col min="4" max="4" width="8.7109375" style="76" customWidth="1"/>
    <col min="5" max="13" width="2.28515625" customWidth="1"/>
    <col min="14" max="14" width="7.7109375" customWidth="1"/>
    <col min="15" max="18" width="2.28515625" customWidth="1"/>
    <col min="19" max="19" width="6.42578125" customWidth="1"/>
    <col min="20" max="23" width="2.28515625" customWidth="1"/>
    <col min="24" max="24" width="6.7109375" customWidth="1"/>
    <col min="25" max="33" width="2.28515625" customWidth="1"/>
    <col min="34" max="34" width="6.85546875" customWidth="1"/>
    <col min="35" max="35" width="3.28515625" customWidth="1"/>
    <col min="36" max="36" width="6.85546875" customWidth="1"/>
    <col min="37" max="40" width="3.28515625" customWidth="1"/>
    <col min="41" max="41" width="6.85546875" customWidth="1"/>
    <col min="42" max="45" width="3.28515625" customWidth="1"/>
    <col min="46" max="46" width="7.28515625" customWidth="1"/>
    <col min="47" max="47" width="2.85546875" customWidth="1"/>
    <col min="48" max="48" width="8" customWidth="1"/>
  </cols>
  <sheetData>
    <row r="1" spans="1:36">
      <c r="A1" s="104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</row>
    <row r="2" spans="1:36" ht="15.75">
      <c r="A2" s="210" t="s">
        <v>9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</row>
    <row r="3" spans="1:36" ht="15.75">
      <c r="A3" s="210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</row>
    <row r="4" spans="1:36" ht="15.75">
      <c r="A4" s="210" t="s">
        <v>0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</row>
    <row r="5" spans="1:36">
      <c r="A5" s="27"/>
      <c r="B5" s="74"/>
      <c r="C5" s="74"/>
      <c r="D5" s="77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32"/>
      <c r="AA5" s="2"/>
    </row>
    <row r="6" spans="1:36">
      <c r="A6" s="213" t="s">
        <v>43</v>
      </c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5"/>
    </row>
    <row r="7" spans="1:36">
      <c r="A7" s="208" t="s">
        <v>32</v>
      </c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B7" s="208"/>
      <c r="AC7" s="208"/>
      <c r="AD7" s="208"/>
      <c r="AE7" s="208"/>
      <c r="AF7" s="208"/>
      <c r="AG7" s="208"/>
      <c r="AH7" s="208"/>
      <c r="AI7" s="208"/>
      <c r="AJ7" s="208"/>
    </row>
    <row r="8" spans="1:36" ht="15.75" thickBot="1">
      <c r="A8" s="208"/>
      <c r="B8" s="208"/>
      <c r="C8" s="208"/>
      <c r="D8" s="208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8"/>
      <c r="AJ8" s="208"/>
    </row>
    <row r="9" spans="1:36">
      <c r="A9" s="224" t="s">
        <v>17</v>
      </c>
      <c r="B9" s="226" t="s">
        <v>2</v>
      </c>
      <c r="C9" s="226" t="s">
        <v>3</v>
      </c>
      <c r="D9" s="255" t="s">
        <v>18</v>
      </c>
      <c r="E9" s="230" t="s">
        <v>21</v>
      </c>
      <c r="F9" s="231"/>
      <c r="G9" s="231"/>
      <c r="H9" s="231"/>
      <c r="I9" s="231"/>
      <c r="J9" s="231"/>
      <c r="K9" s="231"/>
      <c r="L9" s="231"/>
      <c r="M9" s="231"/>
      <c r="N9" s="232"/>
      <c r="O9" s="216" t="s">
        <v>6</v>
      </c>
      <c r="P9" s="217"/>
      <c r="Q9" s="217"/>
      <c r="R9" s="217"/>
      <c r="S9" s="218"/>
      <c r="T9" s="216" t="s">
        <v>7</v>
      </c>
      <c r="U9" s="217"/>
      <c r="V9" s="217"/>
      <c r="W9" s="217"/>
      <c r="X9" s="218"/>
      <c r="Y9" s="241" t="s">
        <v>29</v>
      </c>
      <c r="Z9" s="241"/>
      <c r="AA9" s="241"/>
      <c r="AB9" s="241"/>
      <c r="AC9" s="241"/>
      <c r="AD9" s="241"/>
      <c r="AE9" s="241"/>
      <c r="AF9" s="241"/>
      <c r="AG9" s="241"/>
      <c r="AH9" s="242"/>
      <c r="AI9" s="247" t="s">
        <v>8</v>
      </c>
      <c r="AJ9" s="4" t="s">
        <v>22</v>
      </c>
    </row>
    <row r="10" spans="1:36" ht="64.5" customHeight="1">
      <c r="A10" s="225"/>
      <c r="B10" s="227"/>
      <c r="C10" s="227"/>
      <c r="D10" s="256"/>
      <c r="E10" s="65" t="s">
        <v>23</v>
      </c>
      <c r="F10" s="70" t="s">
        <v>4</v>
      </c>
      <c r="G10" s="70" t="s">
        <v>4</v>
      </c>
      <c r="H10" s="16" t="s">
        <v>5</v>
      </c>
      <c r="I10" s="16" t="s">
        <v>24</v>
      </c>
      <c r="J10" s="10" t="s">
        <v>10</v>
      </c>
      <c r="K10" s="70" t="s">
        <v>10</v>
      </c>
      <c r="L10" s="16" t="s">
        <v>11</v>
      </c>
      <c r="M10" s="16" t="s">
        <v>25</v>
      </c>
      <c r="N10" s="85" t="s">
        <v>26</v>
      </c>
      <c r="O10" s="90" t="s">
        <v>23</v>
      </c>
      <c r="P10" s="253" t="s">
        <v>27</v>
      </c>
      <c r="Q10" s="254"/>
      <c r="R10" s="70" t="s">
        <v>28</v>
      </c>
      <c r="S10" s="122" t="s">
        <v>6</v>
      </c>
      <c r="T10" s="65" t="s">
        <v>23</v>
      </c>
      <c r="U10" s="223" t="s">
        <v>27</v>
      </c>
      <c r="V10" s="223"/>
      <c r="W10" s="70" t="s">
        <v>28</v>
      </c>
      <c r="X10" s="122" t="s">
        <v>7</v>
      </c>
      <c r="Y10" s="89" t="s">
        <v>23</v>
      </c>
      <c r="Z10" s="61" t="s">
        <v>4</v>
      </c>
      <c r="AA10" s="61" t="s">
        <v>4</v>
      </c>
      <c r="AB10" s="16" t="s">
        <v>5</v>
      </c>
      <c r="AC10" s="16" t="s">
        <v>24</v>
      </c>
      <c r="AD10" s="10" t="s">
        <v>10</v>
      </c>
      <c r="AE10" s="61" t="s">
        <v>10</v>
      </c>
      <c r="AF10" s="16" t="s">
        <v>11</v>
      </c>
      <c r="AG10" s="16" t="s">
        <v>25</v>
      </c>
      <c r="AH10" s="66" t="s">
        <v>30</v>
      </c>
      <c r="AI10" s="221"/>
      <c r="AJ10" s="9" t="s">
        <v>20</v>
      </c>
    </row>
    <row r="11" spans="1:36" ht="45">
      <c r="A11" s="123">
        <v>1</v>
      </c>
      <c r="B11" s="5" t="s">
        <v>70</v>
      </c>
      <c r="C11" s="5" t="s">
        <v>36</v>
      </c>
      <c r="D11" s="97">
        <v>36517</v>
      </c>
      <c r="E11" s="59">
        <v>15</v>
      </c>
      <c r="F11" s="48">
        <v>0.5</v>
      </c>
      <c r="G11" s="48">
        <v>0.5</v>
      </c>
      <c r="H11" s="47">
        <f t="shared" ref="H11:H31" si="0">AVERAGE(F11:G11)</f>
        <v>0.5</v>
      </c>
      <c r="I11" s="47">
        <f t="shared" ref="I11:I31" si="1">E11-H11</f>
        <v>14.5</v>
      </c>
      <c r="J11" s="48">
        <v>0.9</v>
      </c>
      <c r="K11" s="48">
        <v>0.9</v>
      </c>
      <c r="L11" s="47">
        <f t="shared" ref="L11:L31" si="2">AVERAGE(J11:K11)</f>
        <v>0.9</v>
      </c>
      <c r="M11" s="47">
        <f t="shared" ref="M11:M31" si="3">E11-L11</f>
        <v>14.1</v>
      </c>
      <c r="N11" s="60">
        <f t="shared" ref="N11:N31" si="4">MAX(I11,M11)</f>
        <v>14.5</v>
      </c>
      <c r="O11" s="56">
        <v>15</v>
      </c>
      <c r="P11" s="48">
        <v>0.4</v>
      </c>
      <c r="Q11" s="48">
        <v>0.4</v>
      </c>
      <c r="R11" s="48">
        <f t="shared" ref="R11:R31" si="5">AVERAGE(P11:Q11)</f>
        <v>0.4</v>
      </c>
      <c r="S11" s="57">
        <f t="shared" ref="S11:S31" si="6">O11-R11</f>
        <v>14.6</v>
      </c>
      <c r="T11" s="56">
        <v>15</v>
      </c>
      <c r="U11" s="48">
        <v>0.6</v>
      </c>
      <c r="V11" s="48">
        <v>0.7</v>
      </c>
      <c r="W11" s="48">
        <f t="shared" ref="W11:W31" si="7">AVERAGE(U11:V11)</f>
        <v>0.64999999999999991</v>
      </c>
      <c r="X11" s="57">
        <f t="shared" ref="X11:X31" si="8">+T11-W11</f>
        <v>14.35</v>
      </c>
      <c r="Y11" s="93">
        <v>15</v>
      </c>
      <c r="Z11" s="48">
        <v>0.5</v>
      </c>
      <c r="AA11" s="48">
        <v>0.5</v>
      </c>
      <c r="AB11" s="47">
        <f t="shared" ref="AB11:AB31" si="9">AVERAGE(Z11:AA11)</f>
        <v>0.5</v>
      </c>
      <c r="AC11" s="47">
        <f t="shared" ref="AC11:AC31" si="10">Y11-AB11</f>
        <v>14.5</v>
      </c>
      <c r="AD11" s="48">
        <v>0.1</v>
      </c>
      <c r="AE11" s="48">
        <v>0.1</v>
      </c>
      <c r="AF11" s="47">
        <f t="shared" ref="AF11:AF31" si="11">AVERAGE(AD11:AE11)</f>
        <v>0.1</v>
      </c>
      <c r="AG11" s="47">
        <f t="shared" ref="AG11:AG31" si="12">Y11-AF11</f>
        <v>14.9</v>
      </c>
      <c r="AH11" s="67">
        <f t="shared" ref="AH11:AH31" si="13">AVERAGE(AC11,AG11)</f>
        <v>14.7</v>
      </c>
      <c r="AI11" s="64"/>
      <c r="AJ11" s="68">
        <f t="shared" ref="AJ11:AJ31" si="14">SUM(N11+S11+X11+AH11-AI11)</f>
        <v>58.150000000000006</v>
      </c>
    </row>
    <row r="12" spans="1:36" ht="30">
      <c r="A12" s="123">
        <f>A11+1</f>
        <v>2</v>
      </c>
      <c r="B12" s="5" t="s">
        <v>154</v>
      </c>
      <c r="C12" s="5" t="s">
        <v>150</v>
      </c>
      <c r="D12" s="97">
        <v>36446</v>
      </c>
      <c r="E12" s="59">
        <v>15</v>
      </c>
      <c r="F12" s="48">
        <v>0.9</v>
      </c>
      <c r="G12" s="48">
        <v>0.9</v>
      </c>
      <c r="H12" s="47">
        <f t="shared" si="0"/>
        <v>0.9</v>
      </c>
      <c r="I12" s="47">
        <f t="shared" si="1"/>
        <v>14.1</v>
      </c>
      <c r="J12" s="48">
        <v>0.7</v>
      </c>
      <c r="K12" s="48">
        <v>0.7</v>
      </c>
      <c r="L12" s="47">
        <f t="shared" si="2"/>
        <v>0.7</v>
      </c>
      <c r="M12" s="47">
        <f t="shared" si="3"/>
        <v>14.3</v>
      </c>
      <c r="N12" s="60">
        <f t="shared" si="4"/>
        <v>14.3</v>
      </c>
      <c r="O12" s="56">
        <v>15</v>
      </c>
      <c r="P12" s="48">
        <v>0.3</v>
      </c>
      <c r="Q12" s="48">
        <v>0.3</v>
      </c>
      <c r="R12" s="48">
        <f t="shared" si="5"/>
        <v>0.3</v>
      </c>
      <c r="S12" s="57">
        <f t="shared" si="6"/>
        <v>14.7</v>
      </c>
      <c r="T12" s="56">
        <v>15</v>
      </c>
      <c r="U12" s="48">
        <v>0.8</v>
      </c>
      <c r="V12" s="48">
        <v>0.8</v>
      </c>
      <c r="W12" s="48">
        <f t="shared" si="7"/>
        <v>0.8</v>
      </c>
      <c r="X12" s="57">
        <f t="shared" si="8"/>
        <v>14.2</v>
      </c>
      <c r="Y12" s="93">
        <v>15</v>
      </c>
      <c r="Z12" s="48">
        <v>0.8</v>
      </c>
      <c r="AA12" s="48">
        <v>0.8</v>
      </c>
      <c r="AB12" s="47">
        <f t="shared" si="9"/>
        <v>0.8</v>
      </c>
      <c r="AC12" s="47">
        <f t="shared" si="10"/>
        <v>14.2</v>
      </c>
      <c r="AD12" s="48">
        <v>0.3</v>
      </c>
      <c r="AE12" s="48">
        <v>0.3</v>
      </c>
      <c r="AF12" s="47">
        <f t="shared" si="11"/>
        <v>0.3</v>
      </c>
      <c r="AG12" s="47">
        <f t="shared" si="12"/>
        <v>14.7</v>
      </c>
      <c r="AH12" s="67">
        <f t="shared" si="13"/>
        <v>14.45</v>
      </c>
      <c r="AI12" s="64"/>
      <c r="AJ12" s="68">
        <f t="shared" si="14"/>
        <v>57.650000000000006</v>
      </c>
    </row>
    <row r="13" spans="1:36" ht="45">
      <c r="A13" s="123">
        <f t="shared" ref="A13:A31" si="15">A12+1</f>
        <v>3</v>
      </c>
      <c r="B13" s="5" t="s">
        <v>48</v>
      </c>
      <c r="C13" s="5" t="s">
        <v>44</v>
      </c>
      <c r="D13" s="97">
        <v>36154</v>
      </c>
      <c r="E13" s="59">
        <v>15</v>
      </c>
      <c r="F13" s="48">
        <v>1.2</v>
      </c>
      <c r="G13" s="48">
        <v>1.2</v>
      </c>
      <c r="H13" s="47">
        <f t="shared" si="0"/>
        <v>1.2</v>
      </c>
      <c r="I13" s="47">
        <f t="shared" si="1"/>
        <v>13.8</v>
      </c>
      <c r="J13" s="48">
        <v>0.3</v>
      </c>
      <c r="K13" s="48">
        <v>0.3</v>
      </c>
      <c r="L13" s="47">
        <f t="shared" si="2"/>
        <v>0.3</v>
      </c>
      <c r="M13" s="47">
        <f t="shared" si="3"/>
        <v>14.7</v>
      </c>
      <c r="N13" s="60">
        <f t="shared" si="4"/>
        <v>14.7</v>
      </c>
      <c r="O13" s="56">
        <v>15</v>
      </c>
      <c r="P13" s="48">
        <v>0.6</v>
      </c>
      <c r="Q13" s="48">
        <v>0.6</v>
      </c>
      <c r="R13" s="48">
        <f t="shared" si="5"/>
        <v>0.6</v>
      </c>
      <c r="S13" s="57">
        <f t="shared" si="6"/>
        <v>14.4</v>
      </c>
      <c r="T13" s="56">
        <v>15</v>
      </c>
      <c r="U13" s="48">
        <v>1</v>
      </c>
      <c r="V13" s="48">
        <v>0.6</v>
      </c>
      <c r="W13" s="48">
        <f t="shared" si="7"/>
        <v>0.8</v>
      </c>
      <c r="X13" s="57">
        <f t="shared" si="8"/>
        <v>14.2</v>
      </c>
      <c r="Y13" s="93">
        <v>15</v>
      </c>
      <c r="Z13" s="48">
        <v>0.6</v>
      </c>
      <c r="AA13" s="48">
        <v>0.6</v>
      </c>
      <c r="AB13" s="47">
        <f t="shared" si="9"/>
        <v>0.6</v>
      </c>
      <c r="AC13" s="47">
        <f t="shared" si="10"/>
        <v>14.4</v>
      </c>
      <c r="AD13" s="48">
        <v>1</v>
      </c>
      <c r="AE13" s="48">
        <v>1</v>
      </c>
      <c r="AF13" s="47">
        <f t="shared" si="11"/>
        <v>1</v>
      </c>
      <c r="AG13" s="47">
        <f t="shared" si="12"/>
        <v>14</v>
      </c>
      <c r="AH13" s="67">
        <f t="shared" si="13"/>
        <v>14.2</v>
      </c>
      <c r="AI13" s="64"/>
      <c r="AJ13" s="68">
        <f t="shared" si="14"/>
        <v>57.5</v>
      </c>
    </row>
    <row r="14" spans="1:36" ht="45">
      <c r="A14" s="123">
        <f t="shared" si="15"/>
        <v>4</v>
      </c>
      <c r="B14" s="5" t="s">
        <v>98</v>
      </c>
      <c r="C14" s="5" t="s">
        <v>99</v>
      </c>
      <c r="D14" s="97">
        <v>34886</v>
      </c>
      <c r="E14" s="59">
        <v>15</v>
      </c>
      <c r="F14" s="48">
        <v>1.2</v>
      </c>
      <c r="G14" s="48">
        <v>1.2</v>
      </c>
      <c r="H14" s="47">
        <f t="shared" si="0"/>
        <v>1.2</v>
      </c>
      <c r="I14" s="47">
        <f t="shared" si="1"/>
        <v>13.8</v>
      </c>
      <c r="J14" s="48">
        <v>1</v>
      </c>
      <c r="K14" s="48">
        <v>1</v>
      </c>
      <c r="L14" s="47">
        <f t="shared" si="2"/>
        <v>1</v>
      </c>
      <c r="M14" s="47">
        <f t="shared" si="3"/>
        <v>14</v>
      </c>
      <c r="N14" s="60">
        <f t="shared" si="4"/>
        <v>14</v>
      </c>
      <c r="O14" s="56">
        <v>15</v>
      </c>
      <c r="P14" s="48">
        <v>0.6</v>
      </c>
      <c r="Q14" s="48">
        <v>0.6</v>
      </c>
      <c r="R14" s="48">
        <f t="shared" si="5"/>
        <v>0.6</v>
      </c>
      <c r="S14" s="57">
        <f t="shared" si="6"/>
        <v>14.4</v>
      </c>
      <c r="T14" s="56">
        <v>15</v>
      </c>
      <c r="U14" s="48">
        <v>0.6</v>
      </c>
      <c r="V14" s="48">
        <v>0.6</v>
      </c>
      <c r="W14" s="48">
        <f t="shared" si="7"/>
        <v>0.6</v>
      </c>
      <c r="X14" s="57">
        <f t="shared" si="8"/>
        <v>14.4</v>
      </c>
      <c r="Y14" s="93">
        <v>15</v>
      </c>
      <c r="Z14" s="48">
        <v>0.4</v>
      </c>
      <c r="AA14" s="48">
        <v>0.4</v>
      </c>
      <c r="AB14" s="47">
        <f t="shared" si="9"/>
        <v>0.4</v>
      </c>
      <c r="AC14" s="47">
        <f t="shared" si="10"/>
        <v>14.6</v>
      </c>
      <c r="AD14" s="48">
        <v>0.5</v>
      </c>
      <c r="AE14" s="48">
        <v>0.5</v>
      </c>
      <c r="AF14" s="47">
        <f t="shared" si="11"/>
        <v>0.5</v>
      </c>
      <c r="AG14" s="47">
        <f t="shared" si="12"/>
        <v>14.5</v>
      </c>
      <c r="AH14" s="67">
        <f t="shared" si="13"/>
        <v>14.55</v>
      </c>
      <c r="AI14" s="64"/>
      <c r="AJ14" s="68">
        <f t="shared" si="14"/>
        <v>57.349999999999994</v>
      </c>
    </row>
    <row r="15" spans="1:36" ht="30">
      <c r="A15" s="123">
        <f t="shared" si="15"/>
        <v>5</v>
      </c>
      <c r="B15" s="5" t="s">
        <v>153</v>
      </c>
      <c r="C15" s="5" t="s">
        <v>150</v>
      </c>
      <c r="D15" s="97">
        <v>36433</v>
      </c>
      <c r="E15" s="59">
        <v>14.5</v>
      </c>
      <c r="F15" s="48">
        <v>0.6</v>
      </c>
      <c r="G15" s="48">
        <v>0.6</v>
      </c>
      <c r="H15" s="47">
        <f t="shared" si="0"/>
        <v>0.6</v>
      </c>
      <c r="I15" s="47">
        <f t="shared" si="1"/>
        <v>13.9</v>
      </c>
      <c r="J15" s="48">
        <v>0.6</v>
      </c>
      <c r="K15" s="48">
        <v>0.6</v>
      </c>
      <c r="L15" s="47">
        <f t="shared" si="2"/>
        <v>0.6</v>
      </c>
      <c r="M15" s="47">
        <f t="shared" si="3"/>
        <v>13.9</v>
      </c>
      <c r="N15" s="60">
        <f t="shared" si="4"/>
        <v>13.9</v>
      </c>
      <c r="O15" s="56">
        <v>15</v>
      </c>
      <c r="P15" s="48">
        <v>0.5</v>
      </c>
      <c r="Q15" s="48">
        <v>0.5</v>
      </c>
      <c r="R15" s="48">
        <f t="shared" si="5"/>
        <v>0.5</v>
      </c>
      <c r="S15" s="57">
        <f t="shared" si="6"/>
        <v>14.5</v>
      </c>
      <c r="T15" s="56">
        <v>15</v>
      </c>
      <c r="U15" s="48">
        <v>0.7</v>
      </c>
      <c r="V15" s="48">
        <v>0.7</v>
      </c>
      <c r="W15" s="48">
        <f t="shared" si="7"/>
        <v>0.7</v>
      </c>
      <c r="X15" s="57">
        <f t="shared" si="8"/>
        <v>14.3</v>
      </c>
      <c r="Y15" s="93">
        <v>15</v>
      </c>
      <c r="Z15" s="48">
        <v>0.6</v>
      </c>
      <c r="AA15" s="48">
        <v>0.6</v>
      </c>
      <c r="AB15" s="47">
        <f t="shared" si="9"/>
        <v>0.6</v>
      </c>
      <c r="AC15" s="47">
        <f t="shared" si="10"/>
        <v>14.4</v>
      </c>
      <c r="AD15" s="48">
        <v>0.6</v>
      </c>
      <c r="AE15" s="48">
        <v>0.6</v>
      </c>
      <c r="AF15" s="47">
        <f t="shared" si="11"/>
        <v>0.6</v>
      </c>
      <c r="AG15" s="47">
        <f t="shared" si="12"/>
        <v>14.4</v>
      </c>
      <c r="AH15" s="67">
        <f t="shared" si="13"/>
        <v>14.4</v>
      </c>
      <c r="AI15" s="64"/>
      <c r="AJ15" s="68">
        <f t="shared" si="14"/>
        <v>57.1</v>
      </c>
    </row>
    <row r="16" spans="1:36" ht="30">
      <c r="A16" s="123">
        <f t="shared" si="15"/>
        <v>6</v>
      </c>
      <c r="B16" s="5" t="s">
        <v>206</v>
      </c>
      <c r="C16" s="5" t="s">
        <v>42</v>
      </c>
      <c r="D16" s="97">
        <v>36097</v>
      </c>
      <c r="E16" s="59">
        <v>15</v>
      </c>
      <c r="F16" s="48">
        <v>0.5</v>
      </c>
      <c r="G16" s="48">
        <v>0.5</v>
      </c>
      <c r="H16" s="47">
        <f t="shared" si="0"/>
        <v>0.5</v>
      </c>
      <c r="I16" s="47">
        <f t="shared" si="1"/>
        <v>14.5</v>
      </c>
      <c r="J16" s="48">
        <v>0.6</v>
      </c>
      <c r="K16" s="48">
        <v>0.6</v>
      </c>
      <c r="L16" s="47">
        <f t="shared" si="2"/>
        <v>0.6</v>
      </c>
      <c r="M16" s="47">
        <f t="shared" si="3"/>
        <v>14.4</v>
      </c>
      <c r="N16" s="60">
        <f t="shared" si="4"/>
        <v>14.5</v>
      </c>
      <c r="O16" s="56">
        <v>15</v>
      </c>
      <c r="P16" s="48">
        <v>1.6</v>
      </c>
      <c r="Q16" s="48">
        <v>1.6</v>
      </c>
      <c r="R16" s="48">
        <f t="shared" si="5"/>
        <v>1.6</v>
      </c>
      <c r="S16" s="57">
        <f t="shared" si="6"/>
        <v>13.4</v>
      </c>
      <c r="T16" s="56">
        <v>15</v>
      </c>
      <c r="U16" s="48">
        <v>0.8</v>
      </c>
      <c r="V16" s="48">
        <v>0.7</v>
      </c>
      <c r="W16" s="48">
        <f t="shared" si="7"/>
        <v>0.75</v>
      </c>
      <c r="X16" s="57">
        <f t="shared" si="8"/>
        <v>14.25</v>
      </c>
      <c r="Y16" s="93">
        <v>15</v>
      </c>
      <c r="Z16" s="48">
        <v>0.3</v>
      </c>
      <c r="AA16" s="48">
        <v>0.3</v>
      </c>
      <c r="AB16" s="47">
        <f t="shared" si="9"/>
        <v>0.3</v>
      </c>
      <c r="AC16" s="47">
        <f t="shared" si="10"/>
        <v>14.7</v>
      </c>
      <c r="AD16" s="48">
        <v>0.2</v>
      </c>
      <c r="AE16" s="48">
        <v>0.2</v>
      </c>
      <c r="AF16" s="47">
        <f t="shared" si="11"/>
        <v>0.2</v>
      </c>
      <c r="AG16" s="47">
        <f t="shared" si="12"/>
        <v>14.8</v>
      </c>
      <c r="AH16" s="67">
        <f t="shared" si="13"/>
        <v>14.75</v>
      </c>
      <c r="AI16" s="64"/>
      <c r="AJ16" s="68">
        <f t="shared" si="14"/>
        <v>56.9</v>
      </c>
    </row>
    <row r="17" spans="1:36" ht="30" customHeight="1">
      <c r="A17" s="123">
        <f t="shared" si="15"/>
        <v>7</v>
      </c>
      <c r="B17" s="5" t="s">
        <v>40</v>
      </c>
      <c r="C17" s="5" t="s">
        <v>36</v>
      </c>
      <c r="D17" s="97">
        <v>36290</v>
      </c>
      <c r="E17" s="59">
        <v>14.5</v>
      </c>
      <c r="F17" s="48">
        <v>0.6</v>
      </c>
      <c r="G17" s="48">
        <v>0.6</v>
      </c>
      <c r="H17" s="47">
        <f t="shared" si="0"/>
        <v>0.6</v>
      </c>
      <c r="I17" s="47">
        <f t="shared" si="1"/>
        <v>13.9</v>
      </c>
      <c r="J17" s="48">
        <v>0.9</v>
      </c>
      <c r="K17" s="48">
        <v>0.9</v>
      </c>
      <c r="L17" s="47">
        <f t="shared" si="2"/>
        <v>0.9</v>
      </c>
      <c r="M17" s="47">
        <f t="shared" si="3"/>
        <v>13.6</v>
      </c>
      <c r="N17" s="60">
        <f t="shared" si="4"/>
        <v>13.9</v>
      </c>
      <c r="O17" s="56">
        <v>15</v>
      </c>
      <c r="P17" s="48">
        <v>0.9</v>
      </c>
      <c r="Q17" s="48">
        <v>0.9</v>
      </c>
      <c r="R17" s="48">
        <f t="shared" si="5"/>
        <v>0.9</v>
      </c>
      <c r="S17" s="57">
        <f t="shared" si="6"/>
        <v>14.1</v>
      </c>
      <c r="T17" s="56">
        <v>15</v>
      </c>
      <c r="U17" s="48">
        <v>1.2</v>
      </c>
      <c r="V17" s="48">
        <v>1.2</v>
      </c>
      <c r="W17" s="48">
        <f t="shared" si="7"/>
        <v>1.2</v>
      </c>
      <c r="X17" s="57">
        <f t="shared" si="8"/>
        <v>13.8</v>
      </c>
      <c r="Y17" s="93">
        <v>15</v>
      </c>
      <c r="Z17" s="48">
        <v>0.7</v>
      </c>
      <c r="AA17" s="48">
        <v>0.7</v>
      </c>
      <c r="AB17" s="47">
        <f t="shared" si="9"/>
        <v>0.7</v>
      </c>
      <c r="AC17" s="47">
        <f t="shared" si="10"/>
        <v>14.3</v>
      </c>
      <c r="AD17" s="48">
        <v>0.4</v>
      </c>
      <c r="AE17" s="48">
        <v>0.4</v>
      </c>
      <c r="AF17" s="47">
        <f t="shared" si="11"/>
        <v>0.4</v>
      </c>
      <c r="AG17" s="47">
        <f t="shared" si="12"/>
        <v>14.6</v>
      </c>
      <c r="AH17" s="67">
        <f t="shared" si="13"/>
        <v>14.45</v>
      </c>
      <c r="AI17" s="64"/>
      <c r="AJ17" s="68">
        <f t="shared" si="14"/>
        <v>56.25</v>
      </c>
    </row>
    <row r="18" spans="1:36" ht="30" customHeight="1">
      <c r="A18" s="123">
        <f t="shared" si="15"/>
        <v>8</v>
      </c>
      <c r="B18" s="5" t="s">
        <v>148</v>
      </c>
      <c r="C18" s="5" t="s">
        <v>144</v>
      </c>
      <c r="D18" s="97">
        <v>36161</v>
      </c>
      <c r="E18" s="59">
        <v>14.5</v>
      </c>
      <c r="F18" s="48">
        <v>0.9</v>
      </c>
      <c r="G18" s="48">
        <v>0.9</v>
      </c>
      <c r="H18" s="47">
        <f t="shared" si="0"/>
        <v>0.9</v>
      </c>
      <c r="I18" s="47">
        <f t="shared" si="1"/>
        <v>13.6</v>
      </c>
      <c r="J18" s="48">
        <v>0.9</v>
      </c>
      <c r="K18" s="48">
        <v>0.9</v>
      </c>
      <c r="L18" s="47">
        <f t="shared" si="2"/>
        <v>0.9</v>
      </c>
      <c r="M18" s="47">
        <f t="shared" si="3"/>
        <v>13.6</v>
      </c>
      <c r="N18" s="60">
        <f t="shared" si="4"/>
        <v>13.6</v>
      </c>
      <c r="O18" s="56">
        <v>15</v>
      </c>
      <c r="P18" s="48">
        <v>0.9</v>
      </c>
      <c r="Q18" s="48">
        <v>0.9</v>
      </c>
      <c r="R18" s="48">
        <f t="shared" si="5"/>
        <v>0.9</v>
      </c>
      <c r="S18" s="57">
        <f t="shared" si="6"/>
        <v>14.1</v>
      </c>
      <c r="T18" s="56">
        <v>14.5</v>
      </c>
      <c r="U18" s="48">
        <v>0.7</v>
      </c>
      <c r="V18" s="48">
        <v>1</v>
      </c>
      <c r="W18" s="48">
        <f t="shared" si="7"/>
        <v>0.85</v>
      </c>
      <c r="X18" s="57">
        <f t="shared" si="8"/>
        <v>13.65</v>
      </c>
      <c r="Y18" s="93">
        <v>15</v>
      </c>
      <c r="Z18" s="48">
        <v>0.4</v>
      </c>
      <c r="AA18" s="48">
        <v>0.4</v>
      </c>
      <c r="AB18" s="47">
        <f t="shared" si="9"/>
        <v>0.4</v>
      </c>
      <c r="AC18" s="47">
        <f t="shared" si="10"/>
        <v>14.6</v>
      </c>
      <c r="AD18" s="48">
        <v>0.6</v>
      </c>
      <c r="AE18" s="48">
        <v>0.6</v>
      </c>
      <c r="AF18" s="47">
        <f t="shared" si="11"/>
        <v>0.6</v>
      </c>
      <c r="AG18" s="47">
        <f t="shared" si="12"/>
        <v>14.4</v>
      </c>
      <c r="AH18" s="67">
        <f t="shared" si="13"/>
        <v>14.5</v>
      </c>
      <c r="AI18" s="64"/>
      <c r="AJ18" s="68">
        <f t="shared" si="14"/>
        <v>55.85</v>
      </c>
    </row>
    <row r="19" spans="1:36" ht="30" customHeight="1">
      <c r="A19" s="123">
        <f t="shared" si="15"/>
        <v>9</v>
      </c>
      <c r="B19" s="5" t="s">
        <v>119</v>
      </c>
      <c r="C19" s="5" t="s">
        <v>116</v>
      </c>
      <c r="D19" s="97">
        <v>36101</v>
      </c>
      <c r="E19" s="59">
        <v>15</v>
      </c>
      <c r="F19" s="48">
        <v>1</v>
      </c>
      <c r="G19" s="48">
        <v>1</v>
      </c>
      <c r="H19" s="47">
        <f t="shared" si="0"/>
        <v>1</v>
      </c>
      <c r="I19" s="47">
        <f t="shared" si="1"/>
        <v>14</v>
      </c>
      <c r="J19" s="48">
        <v>0.9</v>
      </c>
      <c r="K19" s="48">
        <v>0.9</v>
      </c>
      <c r="L19" s="47">
        <f t="shared" si="2"/>
        <v>0.9</v>
      </c>
      <c r="M19" s="47">
        <f t="shared" si="3"/>
        <v>14.1</v>
      </c>
      <c r="N19" s="60">
        <f t="shared" si="4"/>
        <v>14.1</v>
      </c>
      <c r="O19" s="56">
        <v>15</v>
      </c>
      <c r="P19" s="48">
        <v>1.1000000000000001</v>
      </c>
      <c r="Q19" s="48">
        <v>1.1000000000000001</v>
      </c>
      <c r="R19" s="48">
        <f t="shared" si="5"/>
        <v>1.1000000000000001</v>
      </c>
      <c r="S19" s="57">
        <f t="shared" si="6"/>
        <v>13.9</v>
      </c>
      <c r="T19" s="56">
        <v>15</v>
      </c>
      <c r="U19" s="48">
        <v>1.5</v>
      </c>
      <c r="V19" s="48">
        <v>1.4</v>
      </c>
      <c r="W19" s="48">
        <f t="shared" si="7"/>
        <v>1.45</v>
      </c>
      <c r="X19" s="57">
        <f t="shared" si="8"/>
        <v>13.55</v>
      </c>
      <c r="Y19" s="93">
        <v>15</v>
      </c>
      <c r="Z19" s="48">
        <v>0.8</v>
      </c>
      <c r="AA19" s="48">
        <v>0.8</v>
      </c>
      <c r="AB19" s="47">
        <f t="shared" si="9"/>
        <v>0.8</v>
      </c>
      <c r="AC19" s="47">
        <f t="shared" si="10"/>
        <v>14.2</v>
      </c>
      <c r="AD19" s="48">
        <v>0.8</v>
      </c>
      <c r="AE19" s="48">
        <v>0.8</v>
      </c>
      <c r="AF19" s="47">
        <f t="shared" si="11"/>
        <v>0.8</v>
      </c>
      <c r="AG19" s="47">
        <f t="shared" si="12"/>
        <v>14.2</v>
      </c>
      <c r="AH19" s="67">
        <f t="shared" si="13"/>
        <v>14.2</v>
      </c>
      <c r="AI19" s="64"/>
      <c r="AJ19" s="68">
        <f t="shared" si="14"/>
        <v>55.75</v>
      </c>
    </row>
    <row r="20" spans="1:36" ht="30" customHeight="1">
      <c r="A20" s="123">
        <f t="shared" si="15"/>
        <v>10</v>
      </c>
      <c r="B20" s="5" t="s">
        <v>142</v>
      </c>
      <c r="C20" s="5" t="s">
        <v>42</v>
      </c>
      <c r="D20" s="97">
        <v>35874</v>
      </c>
      <c r="E20" s="59">
        <v>15</v>
      </c>
      <c r="F20" s="48">
        <v>2.2000000000000002</v>
      </c>
      <c r="G20" s="48">
        <v>2.2000000000000002</v>
      </c>
      <c r="H20" s="47">
        <f t="shared" si="0"/>
        <v>2.2000000000000002</v>
      </c>
      <c r="I20" s="47">
        <f t="shared" si="1"/>
        <v>12.8</v>
      </c>
      <c r="J20" s="48">
        <v>2.4</v>
      </c>
      <c r="K20" s="48">
        <v>2.4</v>
      </c>
      <c r="L20" s="47">
        <f t="shared" si="2"/>
        <v>2.4</v>
      </c>
      <c r="M20" s="47">
        <f t="shared" si="3"/>
        <v>12.6</v>
      </c>
      <c r="N20" s="60">
        <f t="shared" si="4"/>
        <v>12.8</v>
      </c>
      <c r="O20" s="56">
        <v>15</v>
      </c>
      <c r="P20" s="48">
        <v>1</v>
      </c>
      <c r="Q20" s="48">
        <v>1</v>
      </c>
      <c r="R20" s="48">
        <f t="shared" si="5"/>
        <v>1</v>
      </c>
      <c r="S20" s="57">
        <f t="shared" si="6"/>
        <v>14</v>
      </c>
      <c r="T20" s="56">
        <v>15</v>
      </c>
      <c r="U20" s="48">
        <v>1</v>
      </c>
      <c r="V20" s="48">
        <v>0.8</v>
      </c>
      <c r="W20" s="48">
        <f t="shared" si="7"/>
        <v>0.9</v>
      </c>
      <c r="X20" s="57">
        <f t="shared" si="8"/>
        <v>14.1</v>
      </c>
      <c r="Y20" s="93">
        <v>15</v>
      </c>
      <c r="Z20" s="48">
        <v>0.6</v>
      </c>
      <c r="AA20" s="48">
        <v>0.6</v>
      </c>
      <c r="AB20" s="47">
        <f t="shared" si="9"/>
        <v>0.6</v>
      </c>
      <c r="AC20" s="47">
        <f t="shared" si="10"/>
        <v>14.4</v>
      </c>
      <c r="AD20" s="48">
        <v>0.8</v>
      </c>
      <c r="AE20" s="48">
        <v>0.8</v>
      </c>
      <c r="AF20" s="47">
        <f t="shared" si="11"/>
        <v>0.8</v>
      </c>
      <c r="AG20" s="47">
        <f t="shared" si="12"/>
        <v>14.2</v>
      </c>
      <c r="AH20" s="67">
        <f t="shared" si="13"/>
        <v>14.3</v>
      </c>
      <c r="AI20" s="64"/>
      <c r="AJ20" s="68">
        <f t="shared" si="14"/>
        <v>55.2</v>
      </c>
    </row>
    <row r="21" spans="1:36" ht="30" customHeight="1">
      <c r="A21" s="123">
        <f t="shared" si="15"/>
        <v>11</v>
      </c>
      <c r="B21" s="5" t="s">
        <v>121</v>
      </c>
      <c r="C21" s="5" t="s">
        <v>116</v>
      </c>
      <c r="D21" s="97">
        <v>35441</v>
      </c>
      <c r="E21" s="59">
        <v>14.5</v>
      </c>
      <c r="F21" s="48">
        <v>0.9</v>
      </c>
      <c r="G21" s="48">
        <v>0.9</v>
      </c>
      <c r="H21" s="47">
        <f t="shared" si="0"/>
        <v>0.9</v>
      </c>
      <c r="I21" s="47">
        <f t="shared" si="1"/>
        <v>13.6</v>
      </c>
      <c r="J21" s="48">
        <v>0.9</v>
      </c>
      <c r="K21" s="48">
        <v>0.9</v>
      </c>
      <c r="L21" s="47">
        <f t="shared" si="2"/>
        <v>0.9</v>
      </c>
      <c r="M21" s="47">
        <f t="shared" si="3"/>
        <v>13.6</v>
      </c>
      <c r="N21" s="60">
        <f t="shared" si="4"/>
        <v>13.6</v>
      </c>
      <c r="O21" s="56">
        <v>14.5</v>
      </c>
      <c r="P21" s="48">
        <v>0.8</v>
      </c>
      <c r="Q21" s="48">
        <v>0.8</v>
      </c>
      <c r="R21" s="48">
        <f t="shared" si="5"/>
        <v>0.8</v>
      </c>
      <c r="S21" s="57">
        <f t="shared" si="6"/>
        <v>13.7</v>
      </c>
      <c r="T21" s="56">
        <v>15</v>
      </c>
      <c r="U21" s="48">
        <v>1.4</v>
      </c>
      <c r="V21" s="48">
        <v>1.7</v>
      </c>
      <c r="W21" s="48">
        <f t="shared" si="7"/>
        <v>1.5499999999999998</v>
      </c>
      <c r="X21" s="57">
        <f t="shared" si="8"/>
        <v>13.45</v>
      </c>
      <c r="Y21" s="93">
        <v>15</v>
      </c>
      <c r="Z21" s="48">
        <v>0.7</v>
      </c>
      <c r="AA21" s="48">
        <v>0.7</v>
      </c>
      <c r="AB21" s="47">
        <f t="shared" si="9"/>
        <v>0.7</v>
      </c>
      <c r="AC21" s="47">
        <f t="shared" si="10"/>
        <v>14.3</v>
      </c>
      <c r="AD21" s="48">
        <v>0.8</v>
      </c>
      <c r="AE21" s="48">
        <v>0.8</v>
      </c>
      <c r="AF21" s="47">
        <f t="shared" si="11"/>
        <v>0.8</v>
      </c>
      <c r="AG21" s="47">
        <f t="shared" si="12"/>
        <v>14.2</v>
      </c>
      <c r="AH21" s="67">
        <f t="shared" si="13"/>
        <v>14.25</v>
      </c>
      <c r="AI21" s="64"/>
      <c r="AJ21" s="68">
        <f t="shared" si="14"/>
        <v>55</v>
      </c>
    </row>
    <row r="22" spans="1:36" ht="30" customHeight="1">
      <c r="A22" s="123">
        <f t="shared" si="15"/>
        <v>12</v>
      </c>
      <c r="B22" s="5" t="s">
        <v>205</v>
      </c>
      <c r="C22" s="5" t="s">
        <v>156</v>
      </c>
      <c r="D22" s="97">
        <v>36591</v>
      </c>
      <c r="E22" s="59">
        <v>15</v>
      </c>
      <c r="F22" s="48">
        <v>1.3</v>
      </c>
      <c r="G22" s="48">
        <v>1.3</v>
      </c>
      <c r="H22" s="47">
        <f t="shared" si="0"/>
        <v>1.3</v>
      </c>
      <c r="I22" s="47">
        <f t="shared" si="1"/>
        <v>13.7</v>
      </c>
      <c r="J22" s="48">
        <v>1.5</v>
      </c>
      <c r="K22" s="48">
        <v>1.5</v>
      </c>
      <c r="L22" s="47">
        <f t="shared" si="2"/>
        <v>1.5</v>
      </c>
      <c r="M22" s="47">
        <f t="shared" si="3"/>
        <v>13.5</v>
      </c>
      <c r="N22" s="60">
        <f t="shared" si="4"/>
        <v>13.7</v>
      </c>
      <c r="O22" s="56">
        <v>15</v>
      </c>
      <c r="P22" s="48">
        <v>1.5</v>
      </c>
      <c r="Q22" s="48">
        <v>1.5</v>
      </c>
      <c r="R22" s="48">
        <f t="shared" si="5"/>
        <v>1.5</v>
      </c>
      <c r="S22" s="57">
        <f t="shared" si="6"/>
        <v>13.5</v>
      </c>
      <c r="T22" s="56">
        <v>15</v>
      </c>
      <c r="U22" s="48">
        <v>1.9</v>
      </c>
      <c r="V22" s="48">
        <v>2.2000000000000002</v>
      </c>
      <c r="W22" s="48">
        <f t="shared" si="7"/>
        <v>2.0499999999999998</v>
      </c>
      <c r="X22" s="57">
        <f t="shared" si="8"/>
        <v>12.95</v>
      </c>
      <c r="Y22" s="93">
        <v>15</v>
      </c>
      <c r="Z22" s="48">
        <v>0.1</v>
      </c>
      <c r="AA22" s="48">
        <v>0.1</v>
      </c>
      <c r="AB22" s="47">
        <f t="shared" si="9"/>
        <v>0.1</v>
      </c>
      <c r="AC22" s="47">
        <f t="shared" si="10"/>
        <v>14.9</v>
      </c>
      <c r="AD22" s="48">
        <v>0.6</v>
      </c>
      <c r="AE22" s="48">
        <v>0.6</v>
      </c>
      <c r="AF22" s="47">
        <f t="shared" si="11"/>
        <v>0.6</v>
      </c>
      <c r="AG22" s="47">
        <f t="shared" si="12"/>
        <v>14.4</v>
      </c>
      <c r="AH22" s="67">
        <f t="shared" si="13"/>
        <v>14.65</v>
      </c>
      <c r="AI22" s="64"/>
      <c r="AJ22" s="68">
        <f t="shared" si="14"/>
        <v>54.8</v>
      </c>
    </row>
    <row r="23" spans="1:36" ht="30" customHeight="1">
      <c r="A23" s="123">
        <f t="shared" si="15"/>
        <v>13</v>
      </c>
      <c r="B23" s="5" t="s">
        <v>122</v>
      </c>
      <c r="C23" s="5" t="s">
        <v>116</v>
      </c>
      <c r="D23" s="97">
        <v>36432</v>
      </c>
      <c r="E23" s="59">
        <v>15</v>
      </c>
      <c r="F23" s="48">
        <v>1.7</v>
      </c>
      <c r="G23" s="48">
        <v>1.7</v>
      </c>
      <c r="H23" s="47">
        <f t="shared" si="0"/>
        <v>1.7</v>
      </c>
      <c r="I23" s="47">
        <f t="shared" si="1"/>
        <v>13.3</v>
      </c>
      <c r="J23" s="48">
        <v>1.8</v>
      </c>
      <c r="K23" s="48">
        <v>1.8</v>
      </c>
      <c r="L23" s="47">
        <f t="shared" si="2"/>
        <v>1.8</v>
      </c>
      <c r="M23" s="47">
        <f t="shared" si="3"/>
        <v>13.2</v>
      </c>
      <c r="N23" s="60">
        <f t="shared" si="4"/>
        <v>13.3</v>
      </c>
      <c r="O23" s="56">
        <v>15</v>
      </c>
      <c r="P23" s="48">
        <v>1.2</v>
      </c>
      <c r="Q23" s="48">
        <v>1.2</v>
      </c>
      <c r="R23" s="48">
        <f t="shared" si="5"/>
        <v>1.2</v>
      </c>
      <c r="S23" s="57">
        <f t="shared" si="6"/>
        <v>13.8</v>
      </c>
      <c r="T23" s="56">
        <v>15</v>
      </c>
      <c r="U23" s="48">
        <v>1.4</v>
      </c>
      <c r="V23" s="48">
        <v>1.3</v>
      </c>
      <c r="W23" s="48">
        <f t="shared" si="7"/>
        <v>1.35</v>
      </c>
      <c r="X23" s="57">
        <f t="shared" si="8"/>
        <v>13.65</v>
      </c>
      <c r="Y23" s="93">
        <v>15</v>
      </c>
      <c r="Z23" s="48">
        <v>1</v>
      </c>
      <c r="AA23" s="48">
        <v>1</v>
      </c>
      <c r="AB23" s="47">
        <f t="shared" si="9"/>
        <v>1</v>
      </c>
      <c r="AC23" s="47">
        <f t="shared" si="10"/>
        <v>14</v>
      </c>
      <c r="AD23" s="48">
        <v>0.9</v>
      </c>
      <c r="AE23" s="48">
        <v>0.9</v>
      </c>
      <c r="AF23" s="47">
        <f t="shared" si="11"/>
        <v>0.9</v>
      </c>
      <c r="AG23" s="47">
        <f t="shared" si="12"/>
        <v>14.1</v>
      </c>
      <c r="AH23" s="67">
        <f t="shared" si="13"/>
        <v>14.05</v>
      </c>
      <c r="AI23" s="64"/>
      <c r="AJ23" s="68">
        <f t="shared" si="14"/>
        <v>54.8</v>
      </c>
    </row>
    <row r="24" spans="1:36" ht="30" customHeight="1">
      <c r="A24" s="123">
        <f t="shared" si="15"/>
        <v>14</v>
      </c>
      <c r="B24" s="5" t="s">
        <v>118</v>
      </c>
      <c r="C24" s="5" t="s">
        <v>116</v>
      </c>
      <c r="D24" s="97">
        <v>36592</v>
      </c>
      <c r="E24" s="59">
        <v>15</v>
      </c>
      <c r="F24" s="48">
        <v>1.2</v>
      </c>
      <c r="G24" s="48">
        <v>1.2</v>
      </c>
      <c r="H24" s="47">
        <f t="shared" si="0"/>
        <v>1.2</v>
      </c>
      <c r="I24" s="47">
        <f t="shared" si="1"/>
        <v>13.8</v>
      </c>
      <c r="J24" s="48">
        <v>1.2</v>
      </c>
      <c r="K24" s="48">
        <v>1.2</v>
      </c>
      <c r="L24" s="47">
        <f t="shared" si="2"/>
        <v>1.2</v>
      </c>
      <c r="M24" s="47">
        <f t="shared" si="3"/>
        <v>13.8</v>
      </c>
      <c r="N24" s="60">
        <f t="shared" si="4"/>
        <v>13.8</v>
      </c>
      <c r="O24" s="56">
        <v>13.9</v>
      </c>
      <c r="P24" s="48">
        <v>0.6</v>
      </c>
      <c r="Q24" s="48">
        <v>0.6</v>
      </c>
      <c r="R24" s="48">
        <f t="shared" si="5"/>
        <v>0.6</v>
      </c>
      <c r="S24" s="57">
        <f t="shared" si="6"/>
        <v>13.3</v>
      </c>
      <c r="T24" s="56">
        <v>15</v>
      </c>
      <c r="U24" s="48">
        <v>1.7</v>
      </c>
      <c r="V24" s="48">
        <v>1.5</v>
      </c>
      <c r="W24" s="48">
        <f t="shared" si="7"/>
        <v>1.6</v>
      </c>
      <c r="X24" s="57">
        <f t="shared" si="8"/>
        <v>13.4</v>
      </c>
      <c r="Y24" s="93">
        <v>15</v>
      </c>
      <c r="Z24" s="48">
        <v>1.2</v>
      </c>
      <c r="AA24" s="48">
        <v>1.2</v>
      </c>
      <c r="AB24" s="47">
        <f t="shared" si="9"/>
        <v>1.2</v>
      </c>
      <c r="AC24" s="47">
        <f t="shared" si="10"/>
        <v>13.8</v>
      </c>
      <c r="AD24" s="48">
        <v>0.8</v>
      </c>
      <c r="AE24" s="48">
        <v>0.8</v>
      </c>
      <c r="AF24" s="47">
        <f t="shared" si="11"/>
        <v>0.8</v>
      </c>
      <c r="AG24" s="47">
        <f t="shared" si="12"/>
        <v>14.2</v>
      </c>
      <c r="AH24" s="67">
        <f t="shared" si="13"/>
        <v>14</v>
      </c>
      <c r="AI24" s="64"/>
      <c r="AJ24" s="68">
        <f t="shared" si="14"/>
        <v>54.5</v>
      </c>
    </row>
    <row r="25" spans="1:36" ht="34.5" customHeight="1">
      <c r="A25" s="123">
        <f t="shared" si="15"/>
        <v>15</v>
      </c>
      <c r="B25" s="5" t="s">
        <v>49</v>
      </c>
      <c r="C25" s="5" t="s">
        <v>44</v>
      </c>
      <c r="D25" s="97">
        <v>36691</v>
      </c>
      <c r="E25" s="59">
        <v>15</v>
      </c>
      <c r="F25" s="48">
        <v>15</v>
      </c>
      <c r="G25" s="48">
        <v>15</v>
      </c>
      <c r="H25" s="47">
        <f t="shared" si="0"/>
        <v>15</v>
      </c>
      <c r="I25" s="47">
        <f t="shared" si="1"/>
        <v>0</v>
      </c>
      <c r="J25" s="48">
        <v>1.4</v>
      </c>
      <c r="K25" s="48">
        <v>1.4</v>
      </c>
      <c r="L25" s="47">
        <f t="shared" si="2"/>
        <v>1.4</v>
      </c>
      <c r="M25" s="47">
        <f t="shared" si="3"/>
        <v>13.6</v>
      </c>
      <c r="N25" s="60">
        <f t="shared" si="4"/>
        <v>13.6</v>
      </c>
      <c r="O25" s="56">
        <v>15</v>
      </c>
      <c r="P25" s="48">
        <v>1.8</v>
      </c>
      <c r="Q25" s="48">
        <v>1.8</v>
      </c>
      <c r="R25" s="48">
        <f t="shared" si="5"/>
        <v>1.8</v>
      </c>
      <c r="S25" s="57">
        <f t="shared" si="6"/>
        <v>13.2</v>
      </c>
      <c r="T25" s="56">
        <v>15</v>
      </c>
      <c r="U25" s="48">
        <v>2.2000000000000002</v>
      </c>
      <c r="V25" s="48">
        <v>2</v>
      </c>
      <c r="W25" s="48">
        <f t="shared" si="7"/>
        <v>2.1</v>
      </c>
      <c r="X25" s="57">
        <f t="shared" si="8"/>
        <v>12.9</v>
      </c>
      <c r="Y25" s="93">
        <v>15</v>
      </c>
      <c r="Z25" s="48">
        <v>0.6</v>
      </c>
      <c r="AA25" s="48">
        <v>0.6</v>
      </c>
      <c r="AB25" s="47">
        <f t="shared" si="9"/>
        <v>0.6</v>
      </c>
      <c r="AC25" s="47">
        <f t="shared" si="10"/>
        <v>14.4</v>
      </c>
      <c r="AD25" s="48">
        <v>0.6</v>
      </c>
      <c r="AE25" s="48">
        <v>0.6</v>
      </c>
      <c r="AF25" s="47">
        <f t="shared" si="11"/>
        <v>0.6</v>
      </c>
      <c r="AG25" s="47">
        <f t="shared" si="12"/>
        <v>14.4</v>
      </c>
      <c r="AH25" s="67">
        <f t="shared" si="13"/>
        <v>14.4</v>
      </c>
      <c r="AI25" s="64"/>
      <c r="AJ25" s="68">
        <f t="shared" si="14"/>
        <v>54.099999999999994</v>
      </c>
    </row>
    <row r="26" spans="1:36" ht="30" customHeight="1">
      <c r="A26" s="123">
        <f t="shared" si="15"/>
        <v>16</v>
      </c>
      <c r="B26" s="5" t="s">
        <v>117</v>
      </c>
      <c r="C26" s="5" t="s">
        <v>116</v>
      </c>
      <c r="D26" s="97">
        <v>36745</v>
      </c>
      <c r="E26" s="59">
        <v>14.5</v>
      </c>
      <c r="F26" s="48">
        <v>0.8</v>
      </c>
      <c r="G26" s="48">
        <v>0.8</v>
      </c>
      <c r="H26" s="47">
        <f t="shared" si="0"/>
        <v>0.8</v>
      </c>
      <c r="I26" s="47">
        <f t="shared" si="1"/>
        <v>13.7</v>
      </c>
      <c r="J26" s="48">
        <v>0.6</v>
      </c>
      <c r="K26" s="48">
        <v>0.6</v>
      </c>
      <c r="L26" s="47">
        <f t="shared" si="2"/>
        <v>0.6</v>
      </c>
      <c r="M26" s="47">
        <f t="shared" si="3"/>
        <v>13.9</v>
      </c>
      <c r="N26" s="60">
        <f t="shared" si="4"/>
        <v>13.9</v>
      </c>
      <c r="O26" s="56">
        <v>15</v>
      </c>
      <c r="P26" s="48">
        <v>2</v>
      </c>
      <c r="Q26" s="48">
        <v>2</v>
      </c>
      <c r="R26" s="48">
        <f t="shared" si="5"/>
        <v>2</v>
      </c>
      <c r="S26" s="57">
        <f t="shared" si="6"/>
        <v>13</v>
      </c>
      <c r="T26" s="56">
        <v>14.5</v>
      </c>
      <c r="U26" s="48">
        <v>1.6</v>
      </c>
      <c r="V26" s="48">
        <v>1.8</v>
      </c>
      <c r="W26" s="48">
        <f t="shared" si="7"/>
        <v>1.7000000000000002</v>
      </c>
      <c r="X26" s="57">
        <f t="shared" si="8"/>
        <v>12.8</v>
      </c>
      <c r="Y26" s="93">
        <v>15</v>
      </c>
      <c r="Z26" s="48">
        <v>0.8</v>
      </c>
      <c r="AA26" s="48">
        <v>0.8</v>
      </c>
      <c r="AB26" s="47">
        <f t="shared" si="9"/>
        <v>0.8</v>
      </c>
      <c r="AC26" s="47">
        <f t="shared" si="10"/>
        <v>14.2</v>
      </c>
      <c r="AD26" s="48">
        <v>0.8</v>
      </c>
      <c r="AE26" s="48">
        <v>0.8</v>
      </c>
      <c r="AF26" s="47">
        <f t="shared" si="11"/>
        <v>0.8</v>
      </c>
      <c r="AG26" s="47">
        <f t="shared" si="12"/>
        <v>14.2</v>
      </c>
      <c r="AH26" s="67">
        <f t="shared" si="13"/>
        <v>14.2</v>
      </c>
      <c r="AI26" s="64"/>
      <c r="AJ26" s="68">
        <f t="shared" si="14"/>
        <v>53.900000000000006</v>
      </c>
    </row>
    <row r="27" spans="1:36" ht="30" customHeight="1">
      <c r="A27" s="123">
        <f t="shared" si="15"/>
        <v>17</v>
      </c>
      <c r="B27" s="5" t="s">
        <v>167</v>
      </c>
      <c r="C27" s="5" t="s">
        <v>156</v>
      </c>
      <c r="D27" s="97">
        <v>36267</v>
      </c>
      <c r="E27" s="59">
        <v>15</v>
      </c>
      <c r="F27" s="48">
        <v>3</v>
      </c>
      <c r="G27" s="48">
        <v>3</v>
      </c>
      <c r="H27" s="47">
        <f t="shared" si="0"/>
        <v>3</v>
      </c>
      <c r="I27" s="47">
        <f t="shared" si="1"/>
        <v>12</v>
      </c>
      <c r="J27" s="48">
        <v>2</v>
      </c>
      <c r="K27" s="48">
        <v>2</v>
      </c>
      <c r="L27" s="47">
        <f t="shared" si="2"/>
        <v>2</v>
      </c>
      <c r="M27" s="47">
        <f t="shared" si="3"/>
        <v>13</v>
      </c>
      <c r="N27" s="60">
        <f t="shared" si="4"/>
        <v>13</v>
      </c>
      <c r="O27" s="56">
        <v>14.5</v>
      </c>
      <c r="P27" s="48">
        <v>1.6</v>
      </c>
      <c r="Q27" s="48">
        <v>1.6</v>
      </c>
      <c r="R27" s="48">
        <f t="shared" si="5"/>
        <v>1.6</v>
      </c>
      <c r="S27" s="57">
        <f t="shared" si="6"/>
        <v>12.9</v>
      </c>
      <c r="T27" s="56">
        <v>15</v>
      </c>
      <c r="U27" s="48">
        <v>1.5</v>
      </c>
      <c r="V27" s="48">
        <v>1.3</v>
      </c>
      <c r="W27" s="48">
        <f t="shared" si="7"/>
        <v>1.4</v>
      </c>
      <c r="X27" s="57">
        <f t="shared" si="8"/>
        <v>13.6</v>
      </c>
      <c r="Y27" s="93">
        <v>15</v>
      </c>
      <c r="Z27" s="48">
        <v>0.4</v>
      </c>
      <c r="AA27" s="48">
        <v>0.4</v>
      </c>
      <c r="AB27" s="47">
        <f t="shared" si="9"/>
        <v>0.4</v>
      </c>
      <c r="AC27" s="47">
        <f t="shared" si="10"/>
        <v>14.6</v>
      </c>
      <c r="AD27" s="48">
        <v>0.8</v>
      </c>
      <c r="AE27" s="48">
        <v>0.8</v>
      </c>
      <c r="AF27" s="47">
        <f t="shared" si="11"/>
        <v>0.8</v>
      </c>
      <c r="AG27" s="47">
        <f t="shared" si="12"/>
        <v>14.2</v>
      </c>
      <c r="AH27" s="67">
        <f t="shared" si="13"/>
        <v>14.399999999999999</v>
      </c>
      <c r="AI27" s="64"/>
      <c r="AJ27" s="68">
        <f t="shared" si="14"/>
        <v>53.9</v>
      </c>
    </row>
    <row r="28" spans="1:36" ht="30" customHeight="1">
      <c r="A28" s="123">
        <f t="shared" si="15"/>
        <v>18</v>
      </c>
      <c r="B28" s="5" t="s">
        <v>120</v>
      </c>
      <c r="C28" s="5" t="s">
        <v>116</v>
      </c>
      <c r="D28" s="97">
        <v>34661</v>
      </c>
      <c r="E28" s="59">
        <v>14.5</v>
      </c>
      <c r="F28" s="48">
        <v>0.8</v>
      </c>
      <c r="G28" s="48">
        <v>0.8</v>
      </c>
      <c r="H28" s="47">
        <f t="shared" si="0"/>
        <v>0.8</v>
      </c>
      <c r="I28" s="47">
        <f t="shared" si="1"/>
        <v>13.7</v>
      </c>
      <c r="J28" s="48">
        <v>0.8</v>
      </c>
      <c r="K28" s="48">
        <v>0.8</v>
      </c>
      <c r="L28" s="47">
        <f t="shared" si="2"/>
        <v>0.8</v>
      </c>
      <c r="M28" s="47">
        <f t="shared" si="3"/>
        <v>13.7</v>
      </c>
      <c r="N28" s="60">
        <f t="shared" si="4"/>
        <v>13.7</v>
      </c>
      <c r="O28" s="56">
        <v>13.9</v>
      </c>
      <c r="P28" s="48">
        <v>1.5</v>
      </c>
      <c r="Q28" s="48">
        <v>1.5</v>
      </c>
      <c r="R28" s="48">
        <f t="shared" si="5"/>
        <v>1.5</v>
      </c>
      <c r="S28" s="57">
        <f t="shared" si="6"/>
        <v>12.4</v>
      </c>
      <c r="T28" s="56">
        <v>14.4</v>
      </c>
      <c r="U28" s="48">
        <v>0.9</v>
      </c>
      <c r="V28" s="48">
        <v>1</v>
      </c>
      <c r="W28" s="48">
        <f t="shared" si="7"/>
        <v>0.95</v>
      </c>
      <c r="X28" s="57">
        <f t="shared" si="8"/>
        <v>13.450000000000001</v>
      </c>
      <c r="Y28" s="93">
        <v>15</v>
      </c>
      <c r="Z28" s="48">
        <v>1.2</v>
      </c>
      <c r="AA28" s="48">
        <v>1.2</v>
      </c>
      <c r="AB28" s="47">
        <f t="shared" si="9"/>
        <v>1.2</v>
      </c>
      <c r="AC28" s="47">
        <f t="shared" si="10"/>
        <v>13.8</v>
      </c>
      <c r="AD28" s="48">
        <v>0.3</v>
      </c>
      <c r="AE28" s="48">
        <v>0.3</v>
      </c>
      <c r="AF28" s="47">
        <f t="shared" si="11"/>
        <v>0.3</v>
      </c>
      <c r="AG28" s="47">
        <f t="shared" si="12"/>
        <v>14.7</v>
      </c>
      <c r="AH28" s="67">
        <f t="shared" si="13"/>
        <v>14.25</v>
      </c>
      <c r="AI28" s="64"/>
      <c r="AJ28" s="68">
        <f t="shared" si="14"/>
        <v>53.800000000000004</v>
      </c>
    </row>
    <row r="29" spans="1:36" ht="30" customHeight="1">
      <c r="A29" s="123">
        <f t="shared" si="15"/>
        <v>19</v>
      </c>
      <c r="B29" s="5" t="s">
        <v>100</v>
      </c>
      <c r="C29" s="133" t="s">
        <v>99</v>
      </c>
      <c r="D29" s="97">
        <v>35019</v>
      </c>
      <c r="E29" s="59"/>
      <c r="F29" s="48"/>
      <c r="G29" s="48"/>
      <c r="H29" s="47" t="e">
        <f t="shared" si="0"/>
        <v>#DIV/0!</v>
      </c>
      <c r="I29" s="47" t="e">
        <f t="shared" si="1"/>
        <v>#DIV/0!</v>
      </c>
      <c r="J29" s="48"/>
      <c r="K29" s="48"/>
      <c r="L29" s="47" t="e">
        <f t="shared" si="2"/>
        <v>#DIV/0!</v>
      </c>
      <c r="M29" s="47" t="e">
        <f t="shared" si="3"/>
        <v>#DIV/0!</v>
      </c>
      <c r="N29" s="60" t="e">
        <f t="shared" si="4"/>
        <v>#DIV/0!</v>
      </c>
      <c r="O29" s="56"/>
      <c r="P29" s="48"/>
      <c r="Q29" s="48"/>
      <c r="R29" s="48" t="e">
        <f t="shared" si="5"/>
        <v>#DIV/0!</v>
      </c>
      <c r="S29" s="57" t="e">
        <f t="shared" si="6"/>
        <v>#DIV/0!</v>
      </c>
      <c r="T29" s="56"/>
      <c r="U29" s="48"/>
      <c r="V29" s="48"/>
      <c r="W29" s="48" t="e">
        <f t="shared" si="7"/>
        <v>#DIV/0!</v>
      </c>
      <c r="X29" s="57" t="e">
        <f t="shared" si="8"/>
        <v>#DIV/0!</v>
      </c>
      <c r="Y29" s="93"/>
      <c r="Z29" s="48"/>
      <c r="AA29" s="48"/>
      <c r="AB29" s="47" t="e">
        <f t="shared" si="9"/>
        <v>#DIV/0!</v>
      </c>
      <c r="AC29" s="47" t="e">
        <f t="shared" si="10"/>
        <v>#DIV/0!</v>
      </c>
      <c r="AD29" s="48"/>
      <c r="AE29" s="48"/>
      <c r="AF29" s="47" t="e">
        <f t="shared" si="11"/>
        <v>#DIV/0!</v>
      </c>
      <c r="AG29" s="47" t="e">
        <f t="shared" si="12"/>
        <v>#DIV/0!</v>
      </c>
      <c r="AH29" s="67" t="e">
        <f t="shared" si="13"/>
        <v>#DIV/0!</v>
      </c>
      <c r="AI29" s="64"/>
      <c r="AJ29" s="68" t="e">
        <f t="shared" si="14"/>
        <v>#DIV/0!</v>
      </c>
    </row>
    <row r="30" spans="1:36" ht="30" customHeight="1">
      <c r="A30" s="123">
        <f t="shared" si="15"/>
        <v>20</v>
      </c>
      <c r="B30" s="5" t="s">
        <v>123</v>
      </c>
      <c r="C30" s="5" t="s">
        <v>116</v>
      </c>
      <c r="D30" s="97">
        <v>34507</v>
      </c>
      <c r="E30" s="59"/>
      <c r="F30" s="48"/>
      <c r="G30" s="48"/>
      <c r="H30" s="47" t="e">
        <f t="shared" si="0"/>
        <v>#DIV/0!</v>
      </c>
      <c r="I30" s="47" t="e">
        <f t="shared" si="1"/>
        <v>#DIV/0!</v>
      </c>
      <c r="J30" s="48"/>
      <c r="K30" s="48"/>
      <c r="L30" s="47" t="e">
        <f t="shared" si="2"/>
        <v>#DIV/0!</v>
      </c>
      <c r="M30" s="47" t="e">
        <f t="shared" si="3"/>
        <v>#DIV/0!</v>
      </c>
      <c r="N30" s="60" t="e">
        <f t="shared" si="4"/>
        <v>#DIV/0!</v>
      </c>
      <c r="O30" s="56"/>
      <c r="P30" s="48"/>
      <c r="Q30" s="48"/>
      <c r="R30" s="48" t="e">
        <f t="shared" si="5"/>
        <v>#DIV/0!</v>
      </c>
      <c r="S30" s="57" t="e">
        <f t="shared" si="6"/>
        <v>#DIV/0!</v>
      </c>
      <c r="T30" s="56"/>
      <c r="U30" s="48"/>
      <c r="V30" s="48"/>
      <c r="W30" s="48" t="e">
        <f t="shared" si="7"/>
        <v>#DIV/0!</v>
      </c>
      <c r="X30" s="57" t="e">
        <f t="shared" si="8"/>
        <v>#DIV/0!</v>
      </c>
      <c r="Y30" s="93"/>
      <c r="Z30" s="48"/>
      <c r="AA30" s="48"/>
      <c r="AB30" s="47" t="e">
        <f t="shared" si="9"/>
        <v>#DIV/0!</v>
      </c>
      <c r="AC30" s="47" t="e">
        <f t="shared" si="10"/>
        <v>#DIV/0!</v>
      </c>
      <c r="AD30" s="48"/>
      <c r="AE30" s="48"/>
      <c r="AF30" s="47" t="e">
        <f t="shared" si="11"/>
        <v>#DIV/0!</v>
      </c>
      <c r="AG30" s="47" t="e">
        <f t="shared" si="12"/>
        <v>#DIV/0!</v>
      </c>
      <c r="AH30" s="67" t="e">
        <f t="shared" si="13"/>
        <v>#DIV/0!</v>
      </c>
      <c r="AI30" s="64"/>
      <c r="AJ30" s="68" t="e">
        <f t="shared" si="14"/>
        <v>#DIV/0!</v>
      </c>
    </row>
    <row r="31" spans="1:36" ht="30" customHeight="1">
      <c r="A31" s="123">
        <f t="shared" si="15"/>
        <v>21</v>
      </c>
      <c r="B31" s="5" t="s">
        <v>130</v>
      </c>
      <c r="C31" s="5" t="s">
        <v>128</v>
      </c>
      <c r="D31" s="115">
        <v>36297</v>
      </c>
      <c r="E31" s="59"/>
      <c r="F31" s="48"/>
      <c r="G31" s="48"/>
      <c r="H31" s="47" t="e">
        <f t="shared" si="0"/>
        <v>#DIV/0!</v>
      </c>
      <c r="I31" s="47" t="e">
        <f t="shared" si="1"/>
        <v>#DIV/0!</v>
      </c>
      <c r="J31" s="48"/>
      <c r="K31" s="48"/>
      <c r="L31" s="47" t="e">
        <f t="shared" si="2"/>
        <v>#DIV/0!</v>
      </c>
      <c r="M31" s="47" t="e">
        <f t="shared" si="3"/>
        <v>#DIV/0!</v>
      </c>
      <c r="N31" s="60" t="e">
        <f t="shared" si="4"/>
        <v>#DIV/0!</v>
      </c>
      <c r="O31" s="56"/>
      <c r="P31" s="48"/>
      <c r="Q31" s="48"/>
      <c r="R31" s="48" t="e">
        <f t="shared" si="5"/>
        <v>#DIV/0!</v>
      </c>
      <c r="S31" s="57" t="e">
        <f t="shared" si="6"/>
        <v>#DIV/0!</v>
      </c>
      <c r="T31" s="56"/>
      <c r="U31" s="48"/>
      <c r="V31" s="48"/>
      <c r="W31" s="48" t="e">
        <f t="shared" si="7"/>
        <v>#DIV/0!</v>
      </c>
      <c r="X31" s="57" t="e">
        <f t="shared" si="8"/>
        <v>#DIV/0!</v>
      </c>
      <c r="Y31" s="93"/>
      <c r="Z31" s="48"/>
      <c r="AA31" s="48"/>
      <c r="AB31" s="47" t="e">
        <f t="shared" si="9"/>
        <v>#DIV/0!</v>
      </c>
      <c r="AC31" s="47" t="e">
        <f t="shared" si="10"/>
        <v>#DIV/0!</v>
      </c>
      <c r="AD31" s="48"/>
      <c r="AE31" s="48"/>
      <c r="AF31" s="47" t="e">
        <f t="shared" si="11"/>
        <v>#DIV/0!</v>
      </c>
      <c r="AG31" s="47" t="e">
        <f t="shared" si="12"/>
        <v>#DIV/0!</v>
      </c>
      <c r="AH31" s="67" t="e">
        <f t="shared" si="13"/>
        <v>#DIV/0!</v>
      </c>
      <c r="AI31" s="64"/>
      <c r="AJ31" s="68" t="e">
        <f t="shared" si="14"/>
        <v>#DIV/0!</v>
      </c>
    </row>
    <row r="32" spans="1:36" ht="30" customHeight="1">
      <c r="A32" s="4"/>
      <c r="B32" s="5"/>
      <c r="C32" s="5"/>
      <c r="D32" s="115"/>
      <c r="E32" s="59"/>
      <c r="F32" s="48"/>
      <c r="G32" s="48"/>
      <c r="H32" s="47"/>
      <c r="I32" s="47"/>
      <c r="J32" s="48"/>
      <c r="K32" s="48"/>
      <c r="L32" s="47"/>
      <c r="M32" s="47"/>
      <c r="N32" s="60"/>
      <c r="O32" s="56"/>
      <c r="P32" s="48"/>
      <c r="Q32" s="48"/>
      <c r="R32" s="48"/>
      <c r="S32" s="57"/>
      <c r="T32" s="56"/>
      <c r="U32" s="48"/>
      <c r="V32" s="48"/>
      <c r="W32" s="48"/>
      <c r="X32" s="57"/>
      <c r="Y32" s="93"/>
      <c r="Z32" s="48"/>
      <c r="AA32" s="48"/>
      <c r="AB32" s="47"/>
      <c r="AC32" s="47"/>
      <c r="AD32" s="48"/>
      <c r="AE32" s="48"/>
      <c r="AF32" s="47"/>
      <c r="AG32" s="47"/>
      <c r="AH32" s="67"/>
      <c r="AI32" s="64"/>
      <c r="AJ32" s="68"/>
    </row>
    <row r="33" spans="1:36" ht="30" customHeight="1">
      <c r="A33" s="4"/>
      <c r="B33" s="5"/>
      <c r="C33" s="5"/>
      <c r="D33" s="115"/>
      <c r="E33" s="59"/>
      <c r="F33" s="48"/>
      <c r="G33" s="48"/>
      <c r="H33" s="47"/>
      <c r="I33" s="47"/>
      <c r="J33" s="48"/>
      <c r="K33" s="48"/>
      <c r="L33" s="47"/>
      <c r="M33" s="47"/>
      <c r="N33" s="60"/>
      <c r="O33" s="56"/>
      <c r="P33" s="48"/>
      <c r="Q33" s="48"/>
      <c r="R33" s="48"/>
      <c r="S33" s="57"/>
      <c r="T33" s="56"/>
      <c r="U33" s="48"/>
      <c r="V33" s="48"/>
      <c r="W33" s="48"/>
      <c r="X33" s="57"/>
      <c r="Y33" s="93"/>
      <c r="Z33" s="48"/>
      <c r="AA33" s="48"/>
      <c r="AB33" s="47"/>
      <c r="AC33" s="47"/>
      <c r="AD33" s="48"/>
      <c r="AE33" s="48"/>
      <c r="AF33" s="47"/>
      <c r="AG33" s="47"/>
      <c r="AH33" s="67"/>
      <c r="AI33" s="64"/>
      <c r="AJ33" s="68"/>
    </row>
    <row r="34" spans="1:36" ht="30" customHeight="1">
      <c r="A34" s="4"/>
      <c r="B34" s="5"/>
      <c r="C34" s="5"/>
      <c r="D34" s="78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</row>
    <row r="35" spans="1:36" ht="30" customHeight="1">
      <c r="A35" s="4"/>
      <c r="B35" s="5"/>
      <c r="C35" s="5"/>
      <c r="D35" s="78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</row>
  </sheetData>
  <sortState ref="B11:AJ28">
    <sortCondition descending="1" ref="AJ11"/>
  </sortState>
  <mergeCells count="16">
    <mergeCell ref="A2:AJ2"/>
    <mergeCell ref="A3:AJ3"/>
    <mergeCell ref="A4:AJ4"/>
    <mergeCell ref="A6:AJ6"/>
    <mergeCell ref="O9:S9"/>
    <mergeCell ref="T9:X9"/>
    <mergeCell ref="P10:Q10"/>
    <mergeCell ref="U10:V10"/>
    <mergeCell ref="A7:AJ8"/>
    <mergeCell ref="Y9:AH9"/>
    <mergeCell ref="AI9:AI10"/>
    <mergeCell ref="A9:A10"/>
    <mergeCell ref="B9:B10"/>
    <mergeCell ref="C9:C10"/>
    <mergeCell ref="D9:D10"/>
    <mergeCell ref="E9:N9"/>
  </mergeCells>
  <pageMargins left="0.42" right="0.43" top="0.74803149606299213" bottom="0.74803149606299213" header="0.31496062992125984" footer="0.31496062992125984"/>
  <pageSetup paperSize="9" orientation="landscape" horizontalDpi="4294967294" verticalDpi="429496729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J30"/>
  <sheetViews>
    <sheetView workbookViewId="0">
      <selection activeCell="X16" sqref="X16"/>
    </sheetView>
  </sheetViews>
  <sheetFormatPr defaultRowHeight="15"/>
  <cols>
    <col min="1" max="1" width="3.140625" customWidth="1"/>
    <col min="2" max="2" width="11" customWidth="1"/>
    <col min="3" max="3" width="9.28515625" customWidth="1"/>
    <col min="5" max="8" width="2.7109375" customWidth="1"/>
    <col min="10" max="13" width="2.7109375" customWidth="1"/>
    <col min="14" max="14" width="6.85546875" customWidth="1"/>
    <col min="15" max="18" width="2.7109375" customWidth="1"/>
    <col min="19" max="19" width="7.140625" customWidth="1"/>
    <col min="20" max="28" width="2.7109375" customWidth="1"/>
    <col min="29" max="29" width="7.5703125" customWidth="1"/>
    <col min="30" max="30" width="4.140625" customWidth="1"/>
    <col min="31" max="31" width="9.140625" customWidth="1"/>
  </cols>
  <sheetData>
    <row r="1" spans="1:36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30"/>
    </row>
    <row r="2" spans="1:36" ht="15.75">
      <c r="A2" s="210" t="s">
        <v>9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2"/>
    </row>
    <row r="3" spans="1:36" ht="15.75">
      <c r="A3" s="25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31"/>
    </row>
    <row r="4" spans="1:36" ht="15.75">
      <c r="A4" s="210" t="s">
        <v>0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2"/>
    </row>
    <row r="5" spans="1:36">
      <c r="A5" s="27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32"/>
    </row>
    <row r="6" spans="1:36">
      <c r="A6" s="213" t="s">
        <v>43</v>
      </c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119"/>
      <c r="AG6" s="119"/>
      <c r="AH6" s="119"/>
      <c r="AI6" s="119"/>
      <c r="AJ6" s="120"/>
    </row>
    <row r="7" spans="1:36">
      <c r="A7" s="208" t="s">
        <v>35</v>
      </c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B7" s="208"/>
      <c r="AC7" s="208"/>
      <c r="AD7" s="208"/>
      <c r="AE7" s="208"/>
    </row>
    <row r="8" spans="1:36" ht="15.75" thickBot="1">
      <c r="A8" s="208"/>
      <c r="B8" s="208"/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8"/>
      <c r="AE8" s="208"/>
    </row>
    <row r="9" spans="1:36" ht="15" customHeight="1">
      <c r="A9" s="224" t="s">
        <v>17</v>
      </c>
      <c r="B9" s="224" t="s">
        <v>2</v>
      </c>
      <c r="C9" s="224" t="s">
        <v>3</v>
      </c>
      <c r="D9" s="224" t="s">
        <v>18</v>
      </c>
      <c r="E9" s="257" t="s">
        <v>13</v>
      </c>
      <c r="F9" s="257"/>
      <c r="G9" s="257"/>
      <c r="H9" s="257"/>
      <c r="I9" s="257"/>
      <c r="J9" s="238" t="s">
        <v>6</v>
      </c>
      <c r="K9" s="238"/>
      <c r="L9" s="238"/>
      <c r="M9" s="238"/>
      <c r="N9" s="238"/>
      <c r="O9" s="238" t="s">
        <v>7</v>
      </c>
      <c r="P9" s="238"/>
      <c r="Q9" s="238"/>
      <c r="R9" s="238"/>
      <c r="S9" s="239"/>
      <c r="T9" s="240" t="s">
        <v>29</v>
      </c>
      <c r="U9" s="241"/>
      <c r="V9" s="241"/>
      <c r="W9" s="241"/>
      <c r="X9" s="241"/>
      <c r="Y9" s="241"/>
      <c r="Z9" s="241"/>
      <c r="AA9" s="241"/>
      <c r="AB9" s="241"/>
      <c r="AC9" s="242"/>
      <c r="AD9" s="243" t="s">
        <v>8</v>
      </c>
      <c r="AE9" s="4" t="s">
        <v>22</v>
      </c>
    </row>
    <row r="10" spans="1:36" ht="63.75">
      <c r="A10" s="225"/>
      <c r="B10" s="225"/>
      <c r="C10" s="225"/>
      <c r="D10" s="225"/>
      <c r="E10" s="61" t="s">
        <v>23</v>
      </c>
      <c r="F10" s="234" t="s">
        <v>8</v>
      </c>
      <c r="G10" s="235"/>
      <c r="H10" s="16" t="s">
        <v>5</v>
      </c>
      <c r="I10" s="11" t="s">
        <v>33</v>
      </c>
      <c r="J10" s="62" t="s">
        <v>23</v>
      </c>
      <c r="K10" s="234" t="s">
        <v>27</v>
      </c>
      <c r="L10" s="235"/>
      <c r="M10" s="61" t="s">
        <v>28</v>
      </c>
      <c r="N10" s="12" t="s">
        <v>6</v>
      </c>
      <c r="O10" s="61" t="s">
        <v>23</v>
      </c>
      <c r="P10" s="245" t="s">
        <v>27</v>
      </c>
      <c r="Q10" s="246"/>
      <c r="R10" s="61" t="s">
        <v>28</v>
      </c>
      <c r="S10" s="63" t="s">
        <v>7</v>
      </c>
      <c r="T10" s="65" t="s">
        <v>23</v>
      </c>
      <c r="U10" s="61" t="s">
        <v>4</v>
      </c>
      <c r="V10" s="61" t="s">
        <v>4</v>
      </c>
      <c r="W10" s="16" t="s">
        <v>5</v>
      </c>
      <c r="X10" s="16" t="s">
        <v>24</v>
      </c>
      <c r="Y10" s="10" t="s">
        <v>10</v>
      </c>
      <c r="Z10" s="61" t="s">
        <v>10</v>
      </c>
      <c r="AA10" s="16" t="s">
        <v>11</v>
      </c>
      <c r="AB10" s="16" t="s">
        <v>25</v>
      </c>
      <c r="AC10" s="66" t="s">
        <v>30</v>
      </c>
      <c r="AD10" s="244"/>
      <c r="AE10" s="9" t="s">
        <v>20</v>
      </c>
    </row>
    <row r="11" spans="1:36" ht="31.5">
      <c r="A11" s="4">
        <v>1</v>
      </c>
      <c r="B11" s="41"/>
      <c r="C11" s="118"/>
      <c r="D11" s="46"/>
      <c r="E11" s="59"/>
      <c r="F11" s="48"/>
      <c r="G11" s="48"/>
      <c r="H11" s="47" t="e">
        <f>AVERAGE(F11:G11)</f>
        <v>#DIV/0!</v>
      </c>
      <c r="I11" s="69" t="e">
        <f>E11-H11</f>
        <v>#DIV/0!</v>
      </c>
      <c r="J11" s="56"/>
      <c r="K11" s="48"/>
      <c r="L11" s="48"/>
      <c r="M11" s="48" t="e">
        <f>AVERAGE(K11:L11)</f>
        <v>#DIV/0!</v>
      </c>
      <c r="N11" s="57" t="e">
        <f>J11-M11</f>
        <v>#DIV/0!</v>
      </c>
      <c r="O11" s="56"/>
      <c r="P11" s="48"/>
      <c r="Q11" s="48"/>
      <c r="R11" s="48" t="e">
        <f>AVERAGE(P11:Q11)</f>
        <v>#DIV/0!</v>
      </c>
      <c r="S11" s="58" t="e">
        <f>+O11-R11</f>
        <v>#DIV/0!</v>
      </c>
      <c r="T11" s="59"/>
      <c r="U11" s="48"/>
      <c r="V11" s="48"/>
      <c r="W11" s="47" t="e">
        <f>AVERAGE(U11:V11)</f>
        <v>#DIV/0!</v>
      </c>
      <c r="X11" s="47" t="e">
        <f>T11-W11</f>
        <v>#DIV/0!</v>
      </c>
      <c r="Y11" s="48"/>
      <c r="Z11" s="48"/>
      <c r="AA11" s="47" t="e">
        <f>AVERAGE(Y11:Z11)</f>
        <v>#DIV/0!</v>
      </c>
      <c r="AB11" s="47" t="e">
        <f>T11-AA11</f>
        <v>#DIV/0!</v>
      </c>
      <c r="AC11" s="67" t="e">
        <f>AVERAGE(X11,AB11)</f>
        <v>#DIV/0!</v>
      </c>
      <c r="AD11" s="64"/>
      <c r="AE11" s="68" t="e">
        <f>SUM(I11+N11+S11+AC11-AD11)</f>
        <v>#DIV/0!</v>
      </c>
    </row>
    <row r="12" spans="1:36" ht="31.5">
      <c r="A12" s="4">
        <v>2</v>
      </c>
      <c r="B12" s="41"/>
      <c r="C12" s="118"/>
      <c r="D12" s="46"/>
      <c r="E12" s="59"/>
      <c r="F12" s="48"/>
      <c r="G12" s="48"/>
      <c r="H12" s="47" t="e">
        <f t="shared" ref="H12:H30" si="0">AVERAGE(F12:G12)</f>
        <v>#DIV/0!</v>
      </c>
      <c r="I12" s="69" t="e">
        <f t="shared" ref="I12:I30" si="1">E12-H12</f>
        <v>#DIV/0!</v>
      </c>
      <c r="J12" s="56"/>
      <c r="K12" s="48"/>
      <c r="L12" s="48"/>
      <c r="M12" s="48" t="e">
        <f t="shared" ref="M12:M30" si="2">AVERAGE(K12:L12)</f>
        <v>#DIV/0!</v>
      </c>
      <c r="N12" s="57" t="e">
        <f t="shared" ref="N12:N30" si="3">J12-M12</f>
        <v>#DIV/0!</v>
      </c>
      <c r="O12" s="56"/>
      <c r="P12" s="48"/>
      <c r="Q12" s="48"/>
      <c r="R12" s="48" t="e">
        <f t="shared" ref="R12:R30" si="4">AVERAGE(P12:Q12)</f>
        <v>#DIV/0!</v>
      </c>
      <c r="S12" s="58" t="e">
        <f t="shared" ref="S12:S30" si="5">+O12-R12</f>
        <v>#DIV/0!</v>
      </c>
      <c r="T12" s="59"/>
      <c r="U12" s="48"/>
      <c r="V12" s="48"/>
      <c r="W12" s="47" t="e">
        <f t="shared" ref="W12:W30" si="6">AVERAGE(U12:V12)</f>
        <v>#DIV/0!</v>
      </c>
      <c r="X12" s="47" t="e">
        <f t="shared" ref="X12:X30" si="7">T12-W12</f>
        <v>#DIV/0!</v>
      </c>
      <c r="Y12" s="48"/>
      <c r="Z12" s="48"/>
      <c r="AA12" s="47" t="e">
        <f t="shared" ref="AA12:AA30" si="8">AVERAGE(Y12:Z12)</f>
        <v>#DIV/0!</v>
      </c>
      <c r="AB12" s="47" t="e">
        <f t="shared" ref="AB12:AB30" si="9">T12-AA12</f>
        <v>#DIV/0!</v>
      </c>
      <c r="AC12" s="67" t="e">
        <f t="shared" ref="AC12:AC30" si="10">AVERAGE(X12,AB12)</f>
        <v>#DIV/0!</v>
      </c>
      <c r="AD12" s="64"/>
      <c r="AE12" s="68" t="e">
        <f t="shared" ref="AE12:AE30" si="11">SUM(I12+N12+S12+AC12-AD12)</f>
        <v>#DIV/0!</v>
      </c>
    </row>
    <row r="13" spans="1:36" ht="31.5">
      <c r="A13" s="4"/>
      <c r="B13" s="41"/>
      <c r="C13" s="42"/>
      <c r="D13" s="46"/>
      <c r="E13" s="59"/>
      <c r="F13" s="48"/>
      <c r="G13" s="48"/>
      <c r="H13" s="47" t="e">
        <f t="shared" si="0"/>
        <v>#DIV/0!</v>
      </c>
      <c r="I13" s="69" t="e">
        <f t="shared" si="1"/>
        <v>#DIV/0!</v>
      </c>
      <c r="J13" s="56"/>
      <c r="K13" s="48"/>
      <c r="L13" s="48"/>
      <c r="M13" s="48" t="e">
        <f t="shared" si="2"/>
        <v>#DIV/0!</v>
      </c>
      <c r="N13" s="57" t="e">
        <f t="shared" si="3"/>
        <v>#DIV/0!</v>
      </c>
      <c r="O13" s="56"/>
      <c r="P13" s="48"/>
      <c r="Q13" s="48"/>
      <c r="R13" s="48" t="e">
        <f t="shared" si="4"/>
        <v>#DIV/0!</v>
      </c>
      <c r="S13" s="58" t="e">
        <f t="shared" si="5"/>
        <v>#DIV/0!</v>
      </c>
      <c r="T13" s="59"/>
      <c r="U13" s="48"/>
      <c r="V13" s="48"/>
      <c r="W13" s="47" t="e">
        <f t="shared" si="6"/>
        <v>#DIV/0!</v>
      </c>
      <c r="X13" s="47" t="e">
        <f t="shared" si="7"/>
        <v>#DIV/0!</v>
      </c>
      <c r="Y13" s="48"/>
      <c r="Z13" s="48"/>
      <c r="AA13" s="47" t="e">
        <f t="shared" si="8"/>
        <v>#DIV/0!</v>
      </c>
      <c r="AB13" s="47" t="e">
        <f t="shared" si="9"/>
        <v>#DIV/0!</v>
      </c>
      <c r="AC13" s="67" t="e">
        <f t="shared" si="10"/>
        <v>#DIV/0!</v>
      </c>
      <c r="AD13" s="64"/>
      <c r="AE13" s="68" t="e">
        <f t="shared" si="11"/>
        <v>#DIV/0!</v>
      </c>
    </row>
    <row r="14" spans="1:36" ht="31.5">
      <c r="A14" s="4"/>
      <c r="B14" s="45"/>
      <c r="C14" s="45"/>
      <c r="D14" s="46"/>
      <c r="E14" s="59"/>
      <c r="F14" s="48"/>
      <c r="G14" s="48"/>
      <c r="H14" s="47" t="e">
        <f t="shared" si="0"/>
        <v>#DIV/0!</v>
      </c>
      <c r="I14" s="69" t="e">
        <f t="shared" si="1"/>
        <v>#DIV/0!</v>
      </c>
      <c r="J14" s="56"/>
      <c r="K14" s="48"/>
      <c r="L14" s="48"/>
      <c r="M14" s="48" t="e">
        <f t="shared" si="2"/>
        <v>#DIV/0!</v>
      </c>
      <c r="N14" s="57" t="e">
        <f t="shared" si="3"/>
        <v>#DIV/0!</v>
      </c>
      <c r="O14" s="56"/>
      <c r="P14" s="48"/>
      <c r="Q14" s="48"/>
      <c r="R14" s="48" t="e">
        <f t="shared" si="4"/>
        <v>#DIV/0!</v>
      </c>
      <c r="S14" s="58" t="e">
        <f t="shared" si="5"/>
        <v>#DIV/0!</v>
      </c>
      <c r="T14" s="59"/>
      <c r="U14" s="48"/>
      <c r="V14" s="48"/>
      <c r="W14" s="47" t="e">
        <f t="shared" si="6"/>
        <v>#DIV/0!</v>
      </c>
      <c r="X14" s="47" t="e">
        <f t="shared" si="7"/>
        <v>#DIV/0!</v>
      </c>
      <c r="Y14" s="48"/>
      <c r="Z14" s="48"/>
      <c r="AA14" s="47" t="e">
        <f t="shared" si="8"/>
        <v>#DIV/0!</v>
      </c>
      <c r="AB14" s="47" t="e">
        <f t="shared" si="9"/>
        <v>#DIV/0!</v>
      </c>
      <c r="AC14" s="67" t="e">
        <f t="shared" si="10"/>
        <v>#DIV/0!</v>
      </c>
      <c r="AD14" s="64"/>
      <c r="AE14" s="68" t="e">
        <f t="shared" si="11"/>
        <v>#DIV/0!</v>
      </c>
    </row>
    <row r="15" spans="1:36" ht="31.5">
      <c r="A15" s="4"/>
      <c r="B15" s="45"/>
      <c r="C15" s="42"/>
      <c r="D15" s="46"/>
      <c r="E15" s="59"/>
      <c r="F15" s="48"/>
      <c r="G15" s="48"/>
      <c r="H15" s="47" t="e">
        <f t="shared" si="0"/>
        <v>#DIV/0!</v>
      </c>
      <c r="I15" s="69" t="e">
        <f t="shared" si="1"/>
        <v>#DIV/0!</v>
      </c>
      <c r="J15" s="56"/>
      <c r="K15" s="48"/>
      <c r="L15" s="48"/>
      <c r="M15" s="48" t="e">
        <f t="shared" si="2"/>
        <v>#DIV/0!</v>
      </c>
      <c r="N15" s="57" t="e">
        <f t="shared" si="3"/>
        <v>#DIV/0!</v>
      </c>
      <c r="O15" s="56"/>
      <c r="P15" s="48"/>
      <c r="Q15" s="48"/>
      <c r="R15" s="48" t="e">
        <f t="shared" si="4"/>
        <v>#DIV/0!</v>
      </c>
      <c r="S15" s="58" t="e">
        <f t="shared" si="5"/>
        <v>#DIV/0!</v>
      </c>
      <c r="T15" s="59"/>
      <c r="U15" s="48"/>
      <c r="V15" s="48"/>
      <c r="W15" s="47" t="e">
        <f t="shared" si="6"/>
        <v>#DIV/0!</v>
      </c>
      <c r="X15" s="47" t="e">
        <f t="shared" si="7"/>
        <v>#DIV/0!</v>
      </c>
      <c r="Y15" s="48"/>
      <c r="Z15" s="48"/>
      <c r="AA15" s="47" t="e">
        <f t="shared" si="8"/>
        <v>#DIV/0!</v>
      </c>
      <c r="AB15" s="47" t="e">
        <f t="shared" si="9"/>
        <v>#DIV/0!</v>
      </c>
      <c r="AC15" s="67" t="e">
        <f t="shared" si="10"/>
        <v>#DIV/0!</v>
      </c>
      <c r="AD15" s="64"/>
      <c r="AE15" s="68" t="e">
        <f t="shared" si="11"/>
        <v>#DIV/0!</v>
      </c>
    </row>
    <row r="16" spans="1:36" ht="31.5">
      <c r="A16" s="4"/>
      <c r="B16" s="41"/>
      <c r="C16" s="42"/>
      <c r="D16" s="46"/>
      <c r="E16" s="59"/>
      <c r="F16" s="48"/>
      <c r="G16" s="48"/>
      <c r="H16" s="47" t="e">
        <f t="shared" si="0"/>
        <v>#DIV/0!</v>
      </c>
      <c r="I16" s="69" t="e">
        <f t="shared" si="1"/>
        <v>#DIV/0!</v>
      </c>
      <c r="J16" s="56"/>
      <c r="K16" s="48"/>
      <c r="L16" s="48"/>
      <c r="M16" s="48" t="e">
        <f t="shared" si="2"/>
        <v>#DIV/0!</v>
      </c>
      <c r="N16" s="57" t="e">
        <f t="shared" si="3"/>
        <v>#DIV/0!</v>
      </c>
      <c r="O16" s="56"/>
      <c r="P16" s="48"/>
      <c r="Q16" s="48"/>
      <c r="R16" s="48" t="e">
        <f t="shared" si="4"/>
        <v>#DIV/0!</v>
      </c>
      <c r="S16" s="58" t="e">
        <f t="shared" si="5"/>
        <v>#DIV/0!</v>
      </c>
      <c r="T16" s="59"/>
      <c r="U16" s="48"/>
      <c r="V16" s="48"/>
      <c r="W16" s="47" t="e">
        <f t="shared" si="6"/>
        <v>#DIV/0!</v>
      </c>
      <c r="X16" s="47" t="e">
        <f t="shared" si="7"/>
        <v>#DIV/0!</v>
      </c>
      <c r="Y16" s="48"/>
      <c r="Z16" s="48"/>
      <c r="AA16" s="47" t="e">
        <f t="shared" si="8"/>
        <v>#DIV/0!</v>
      </c>
      <c r="AB16" s="47" t="e">
        <f t="shared" si="9"/>
        <v>#DIV/0!</v>
      </c>
      <c r="AC16" s="67" t="e">
        <f t="shared" si="10"/>
        <v>#DIV/0!</v>
      </c>
      <c r="AD16" s="64"/>
      <c r="AE16" s="68" t="e">
        <f t="shared" si="11"/>
        <v>#DIV/0!</v>
      </c>
    </row>
    <row r="17" spans="1:31" ht="31.5">
      <c r="A17" s="4"/>
      <c r="B17" s="41"/>
      <c r="C17" s="42"/>
      <c r="D17" s="46"/>
      <c r="E17" s="59"/>
      <c r="F17" s="48"/>
      <c r="G17" s="48"/>
      <c r="H17" s="47" t="e">
        <f t="shared" si="0"/>
        <v>#DIV/0!</v>
      </c>
      <c r="I17" s="69" t="e">
        <f t="shared" si="1"/>
        <v>#DIV/0!</v>
      </c>
      <c r="J17" s="56"/>
      <c r="K17" s="48"/>
      <c r="L17" s="48"/>
      <c r="M17" s="48" t="e">
        <f t="shared" si="2"/>
        <v>#DIV/0!</v>
      </c>
      <c r="N17" s="57" t="e">
        <f t="shared" si="3"/>
        <v>#DIV/0!</v>
      </c>
      <c r="O17" s="56"/>
      <c r="P17" s="48"/>
      <c r="Q17" s="48"/>
      <c r="R17" s="48" t="e">
        <f t="shared" si="4"/>
        <v>#DIV/0!</v>
      </c>
      <c r="S17" s="58" t="e">
        <f t="shared" si="5"/>
        <v>#DIV/0!</v>
      </c>
      <c r="T17" s="59"/>
      <c r="U17" s="48"/>
      <c r="V17" s="48"/>
      <c r="W17" s="47" t="e">
        <f t="shared" si="6"/>
        <v>#DIV/0!</v>
      </c>
      <c r="X17" s="47" t="e">
        <f t="shared" si="7"/>
        <v>#DIV/0!</v>
      </c>
      <c r="Y17" s="48"/>
      <c r="Z17" s="48"/>
      <c r="AA17" s="47" t="e">
        <f t="shared" si="8"/>
        <v>#DIV/0!</v>
      </c>
      <c r="AB17" s="47" t="e">
        <f t="shared" si="9"/>
        <v>#DIV/0!</v>
      </c>
      <c r="AC17" s="67" t="e">
        <f t="shared" si="10"/>
        <v>#DIV/0!</v>
      </c>
      <c r="AD17" s="64"/>
      <c r="AE17" s="68" t="e">
        <f t="shared" si="11"/>
        <v>#DIV/0!</v>
      </c>
    </row>
    <row r="18" spans="1:31" ht="31.5">
      <c r="A18" s="4"/>
      <c r="B18" s="41"/>
      <c r="C18" s="42"/>
      <c r="D18" s="46"/>
      <c r="E18" s="59"/>
      <c r="F18" s="48"/>
      <c r="G18" s="48"/>
      <c r="H18" s="47" t="e">
        <f t="shared" si="0"/>
        <v>#DIV/0!</v>
      </c>
      <c r="I18" s="69" t="e">
        <f t="shared" si="1"/>
        <v>#DIV/0!</v>
      </c>
      <c r="J18" s="56"/>
      <c r="K18" s="48"/>
      <c r="L18" s="48"/>
      <c r="M18" s="48" t="e">
        <f t="shared" si="2"/>
        <v>#DIV/0!</v>
      </c>
      <c r="N18" s="57" t="e">
        <f t="shared" si="3"/>
        <v>#DIV/0!</v>
      </c>
      <c r="O18" s="56"/>
      <c r="P18" s="48"/>
      <c r="Q18" s="48"/>
      <c r="R18" s="48" t="e">
        <f t="shared" si="4"/>
        <v>#DIV/0!</v>
      </c>
      <c r="S18" s="58" t="e">
        <f t="shared" si="5"/>
        <v>#DIV/0!</v>
      </c>
      <c r="T18" s="59"/>
      <c r="U18" s="48"/>
      <c r="V18" s="48"/>
      <c r="W18" s="47" t="e">
        <f t="shared" si="6"/>
        <v>#DIV/0!</v>
      </c>
      <c r="X18" s="47" t="e">
        <f t="shared" si="7"/>
        <v>#DIV/0!</v>
      </c>
      <c r="Y18" s="48"/>
      <c r="Z18" s="48"/>
      <c r="AA18" s="47" t="e">
        <f t="shared" si="8"/>
        <v>#DIV/0!</v>
      </c>
      <c r="AB18" s="47" t="e">
        <f t="shared" si="9"/>
        <v>#DIV/0!</v>
      </c>
      <c r="AC18" s="67" t="e">
        <f t="shared" si="10"/>
        <v>#DIV/0!</v>
      </c>
      <c r="AD18" s="64"/>
      <c r="AE18" s="68" t="e">
        <f t="shared" si="11"/>
        <v>#DIV/0!</v>
      </c>
    </row>
    <row r="19" spans="1:31" ht="31.5">
      <c r="A19" s="4"/>
      <c r="B19" s="45"/>
      <c r="C19" s="45"/>
      <c r="D19" s="46"/>
      <c r="E19" s="59"/>
      <c r="F19" s="48"/>
      <c r="G19" s="48"/>
      <c r="H19" s="47" t="e">
        <f t="shared" si="0"/>
        <v>#DIV/0!</v>
      </c>
      <c r="I19" s="69" t="e">
        <f t="shared" si="1"/>
        <v>#DIV/0!</v>
      </c>
      <c r="J19" s="56"/>
      <c r="K19" s="48"/>
      <c r="L19" s="48"/>
      <c r="M19" s="48" t="e">
        <f t="shared" si="2"/>
        <v>#DIV/0!</v>
      </c>
      <c r="N19" s="57" t="e">
        <f t="shared" si="3"/>
        <v>#DIV/0!</v>
      </c>
      <c r="O19" s="56"/>
      <c r="P19" s="48"/>
      <c r="Q19" s="48"/>
      <c r="R19" s="48" t="e">
        <f t="shared" si="4"/>
        <v>#DIV/0!</v>
      </c>
      <c r="S19" s="58" t="e">
        <f t="shared" si="5"/>
        <v>#DIV/0!</v>
      </c>
      <c r="T19" s="59"/>
      <c r="U19" s="48"/>
      <c r="V19" s="48"/>
      <c r="W19" s="47" t="e">
        <f t="shared" si="6"/>
        <v>#DIV/0!</v>
      </c>
      <c r="X19" s="47" t="e">
        <f t="shared" si="7"/>
        <v>#DIV/0!</v>
      </c>
      <c r="Y19" s="48"/>
      <c r="Z19" s="48"/>
      <c r="AA19" s="47" t="e">
        <f t="shared" si="8"/>
        <v>#DIV/0!</v>
      </c>
      <c r="AB19" s="47" t="e">
        <f t="shared" si="9"/>
        <v>#DIV/0!</v>
      </c>
      <c r="AC19" s="67" t="e">
        <f t="shared" si="10"/>
        <v>#DIV/0!</v>
      </c>
      <c r="AD19" s="64"/>
      <c r="AE19" s="68" t="e">
        <f t="shared" si="11"/>
        <v>#DIV/0!</v>
      </c>
    </row>
    <row r="20" spans="1:31" ht="31.5">
      <c r="A20" s="4"/>
      <c r="B20" s="45"/>
      <c r="C20" s="42"/>
      <c r="D20" s="46"/>
      <c r="E20" s="59"/>
      <c r="F20" s="48"/>
      <c r="G20" s="48"/>
      <c r="H20" s="47" t="e">
        <f t="shared" si="0"/>
        <v>#DIV/0!</v>
      </c>
      <c r="I20" s="69" t="e">
        <f t="shared" si="1"/>
        <v>#DIV/0!</v>
      </c>
      <c r="J20" s="56"/>
      <c r="K20" s="48"/>
      <c r="L20" s="48"/>
      <c r="M20" s="48" t="e">
        <f t="shared" si="2"/>
        <v>#DIV/0!</v>
      </c>
      <c r="N20" s="57" t="e">
        <f t="shared" si="3"/>
        <v>#DIV/0!</v>
      </c>
      <c r="O20" s="56"/>
      <c r="P20" s="48"/>
      <c r="Q20" s="48"/>
      <c r="R20" s="48" t="e">
        <f t="shared" si="4"/>
        <v>#DIV/0!</v>
      </c>
      <c r="S20" s="58" t="e">
        <f t="shared" si="5"/>
        <v>#DIV/0!</v>
      </c>
      <c r="T20" s="59"/>
      <c r="U20" s="48"/>
      <c r="V20" s="48"/>
      <c r="W20" s="47" t="e">
        <f t="shared" si="6"/>
        <v>#DIV/0!</v>
      </c>
      <c r="X20" s="47" t="e">
        <f t="shared" si="7"/>
        <v>#DIV/0!</v>
      </c>
      <c r="Y20" s="48"/>
      <c r="Z20" s="48"/>
      <c r="AA20" s="47" t="e">
        <f t="shared" si="8"/>
        <v>#DIV/0!</v>
      </c>
      <c r="AB20" s="47" t="e">
        <f t="shared" si="9"/>
        <v>#DIV/0!</v>
      </c>
      <c r="AC20" s="67" t="e">
        <f t="shared" si="10"/>
        <v>#DIV/0!</v>
      </c>
      <c r="AD20" s="64"/>
      <c r="AE20" s="68" t="e">
        <f t="shared" si="11"/>
        <v>#DIV/0!</v>
      </c>
    </row>
    <row r="21" spans="1:31" ht="31.5">
      <c r="A21" s="4"/>
      <c r="B21" s="41"/>
      <c r="C21" s="42"/>
      <c r="D21" s="46"/>
      <c r="E21" s="59"/>
      <c r="F21" s="48"/>
      <c r="G21" s="48"/>
      <c r="H21" s="47" t="e">
        <f t="shared" si="0"/>
        <v>#DIV/0!</v>
      </c>
      <c r="I21" s="69" t="e">
        <f t="shared" si="1"/>
        <v>#DIV/0!</v>
      </c>
      <c r="J21" s="56"/>
      <c r="K21" s="48"/>
      <c r="L21" s="48"/>
      <c r="M21" s="48" t="e">
        <f t="shared" si="2"/>
        <v>#DIV/0!</v>
      </c>
      <c r="N21" s="57" t="e">
        <f t="shared" si="3"/>
        <v>#DIV/0!</v>
      </c>
      <c r="O21" s="56"/>
      <c r="P21" s="48"/>
      <c r="Q21" s="48"/>
      <c r="R21" s="48" t="e">
        <f t="shared" si="4"/>
        <v>#DIV/0!</v>
      </c>
      <c r="S21" s="58" t="e">
        <f t="shared" si="5"/>
        <v>#DIV/0!</v>
      </c>
      <c r="T21" s="59"/>
      <c r="U21" s="48"/>
      <c r="V21" s="48"/>
      <c r="W21" s="47" t="e">
        <f t="shared" si="6"/>
        <v>#DIV/0!</v>
      </c>
      <c r="X21" s="47" t="e">
        <f t="shared" si="7"/>
        <v>#DIV/0!</v>
      </c>
      <c r="Y21" s="48"/>
      <c r="Z21" s="48"/>
      <c r="AA21" s="47" t="e">
        <f t="shared" si="8"/>
        <v>#DIV/0!</v>
      </c>
      <c r="AB21" s="47" t="e">
        <f t="shared" si="9"/>
        <v>#DIV/0!</v>
      </c>
      <c r="AC21" s="67" t="e">
        <f t="shared" si="10"/>
        <v>#DIV/0!</v>
      </c>
      <c r="AD21" s="64"/>
      <c r="AE21" s="68" t="e">
        <f t="shared" si="11"/>
        <v>#DIV/0!</v>
      </c>
    </row>
    <row r="22" spans="1:31" ht="31.5">
      <c r="A22" s="4"/>
      <c r="B22" s="41"/>
      <c r="C22" s="42"/>
      <c r="D22" s="46"/>
      <c r="E22" s="59"/>
      <c r="F22" s="48"/>
      <c r="G22" s="48"/>
      <c r="H22" s="47" t="e">
        <f t="shared" si="0"/>
        <v>#DIV/0!</v>
      </c>
      <c r="I22" s="69" t="e">
        <f t="shared" si="1"/>
        <v>#DIV/0!</v>
      </c>
      <c r="J22" s="56"/>
      <c r="K22" s="48"/>
      <c r="L22" s="48"/>
      <c r="M22" s="48" t="e">
        <f t="shared" si="2"/>
        <v>#DIV/0!</v>
      </c>
      <c r="N22" s="57" t="e">
        <f t="shared" si="3"/>
        <v>#DIV/0!</v>
      </c>
      <c r="O22" s="56"/>
      <c r="P22" s="48"/>
      <c r="Q22" s="48"/>
      <c r="R22" s="48" t="e">
        <f t="shared" si="4"/>
        <v>#DIV/0!</v>
      </c>
      <c r="S22" s="58" t="e">
        <f t="shared" si="5"/>
        <v>#DIV/0!</v>
      </c>
      <c r="T22" s="59"/>
      <c r="U22" s="48"/>
      <c r="V22" s="48"/>
      <c r="W22" s="47" t="e">
        <f t="shared" si="6"/>
        <v>#DIV/0!</v>
      </c>
      <c r="X22" s="47" t="e">
        <f t="shared" si="7"/>
        <v>#DIV/0!</v>
      </c>
      <c r="Y22" s="48"/>
      <c r="Z22" s="48"/>
      <c r="AA22" s="47" t="e">
        <f t="shared" si="8"/>
        <v>#DIV/0!</v>
      </c>
      <c r="AB22" s="47" t="e">
        <f t="shared" si="9"/>
        <v>#DIV/0!</v>
      </c>
      <c r="AC22" s="67" t="e">
        <f t="shared" si="10"/>
        <v>#DIV/0!</v>
      </c>
      <c r="AD22" s="64"/>
      <c r="AE22" s="68" t="e">
        <f t="shared" si="11"/>
        <v>#DIV/0!</v>
      </c>
    </row>
    <row r="23" spans="1:31" ht="31.5">
      <c r="A23" s="4"/>
      <c r="B23" s="41"/>
      <c r="C23" s="42"/>
      <c r="D23" s="46"/>
      <c r="E23" s="59"/>
      <c r="F23" s="48"/>
      <c r="G23" s="48"/>
      <c r="H23" s="47" t="e">
        <f t="shared" si="0"/>
        <v>#DIV/0!</v>
      </c>
      <c r="I23" s="69" t="e">
        <f t="shared" si="1"/>
        <v>#DIV/0!</v>
      </c>
      <c r="J23" s="56"/>
      <c r="K23" s="48"/>
      <c r="L23" s="48"/>
      <c r="M23" s="48" t="e">
        <f t="shared" si="2"/>
        <v>#DIV/0!</v>
      </c>
      <c r="N23" s="57" t="e">
        <f t="shared" si="3"/>
        <v>#DIV/0!</v>
      </c>
      <c r="O23" s="56"/>
      <c r="P23" s="48"/>
      <c r="Q23" s="48"/>
      <c r="R23" s="48" t="e">
        <f t="shared" si="4"/>
        <v>#DIV/0!</v>
      </c>
      <c r="S23" s="58" t="e">
        <f t="shared" si="5"/>
        <v>#DIV/0!</v>
      </c>
      <c r="T23" s="59"/>
      <c r="U23" s="48"/>
      <c r="V23" s="48"/>
      <c r="W23" s="47" t="e">
        <f t="shared" si="6"/>
        <v>#DIV/0!</v>
      </c>
      <c r="X23" s="47" t="e">
        <f t="shared" si="7"/>
        <v>#DIV/0!</v>
      </c>
      <c r="Y23" s="48"/>
      <c r="Z23" s="48"/>
      <c r="AA23" s="47" t="e">
        <f t="shared" si="8"/>
        <v>#DIV/0!</v>
      </c>
      <c r="AB23" s="47" t="e">
        <f t="shared" si="9"/>
        <v>#DIV/0!</v>
      </c>
      <c r="AC23" s="67" t="e">
        <f t="shared" si="10"/>
        <v>#DIV/0!</v>
      </c>
      <c r="AD23" s="64"/>
      <c r="AE23" s="68" t="e">
        <f t="shared" si="11"/>
        <v>#DIV/0!</v>
      </c>
    </row>
    <row r="24" spans="1:31" ht="31.5">
      <c r="A24" s="4"/>
      <c r="B24" s="45"/>
      <c r="C24" s="45"/>
      <c r="D24" s="46"/>
      <c r="E24" s="59"/>
      <c r="F24" s="48"/>
      <c r="G24" s="48"/>
      <c r="H24" s="47" t="e">
        <f t="shared" si="0"/>
        <v>#DIV/0!</v>
      </c>
      <c r="I24" s="69" t="e">
        <f t="shared" si="1"/>
        <v>#DIV/0!</v>
      </c>
      <c r="J24" s="56"/>
      <c r="K24" s="48"/>
      <c r="L24" s="48"/>
      <c r="M24" s="48" t="e">
        <f t="shared" si="2"/>
        <v>#DIV/0!</v>
      </c>
      <c r="N24" s="57" t="e">
        <f t="shared" si="3"/>
        <v>#DIV/0!</v>
      </c>
      <c r="O24" s="56"/>
      <c r="P24" s="48"/>
      <c r="Q24" s="48"/>
      <c r="R24" s="48" t="e">
        <f t="shared" si="4"/>
        <v>#DIV/0!</v>
      </c>
      <c r="S24" s="58" t="e">
        <f t="shared" si="5"/>
        <v>#DIV/0!</v>
      </c>
      <c r="T24" s="59"/>
      <c r="U24" s="48"/>
      <c r="V24" s="48"/>
      <c r="W24" s="47" t="e">
        <f t="shared" si="6"/>
        <v>#DIV/0!</v>
      </c>
      <c r="X24" s="47" t="e">
        <f t="shared" si="7"/>
        <v>#DIV/0!</v>
      </c>
      <c r="Y24" s="48"/>
      <c r="Z24" s="48"/>
      <c r="AA24" s="47" t="e">
        <f t="shared" si="8"/>
        <v>#DIV/0!</v>
      </c>
      <c r="AB24" s="47" t="e">
        <f t="shared" si="9"/>
        <v>#DIV/0!</v>
      </c>
      <c r="AC24" s="67" t="e">
        <f t="shared" si="10"/>
        <v>#DIV/0!</v>
      </c>
      <c r="AD24" s="64"/>
      <c r="AE24" s="68" t="e">
        <f t="shared" si="11"/>
        <v>#DIV/0!</v>
      </c>
    </row>
    <row r="25" spans="1:31" ht="31.5">
      <c r="A25" s="4"/>
      <c r="B25" s="45"/>
      <c r="C25" s="42"/>
      <c r="D25" s="46"/>
      <c r="E25" s="59"/>
      <c r="F25" s="48"/>
      <c r="G25" s="48"/>
      <c r="H25" s="47" t="e">
        <f t="shared" si="0"/>
        <v>#DIV/0!</v>
      </c>
      <c r="I25" s="69" t="e">
        <f t="shared" si="1"/>
        <v>#DIV/0!</v>
      </c>
      <c r="J25" s="56"/>
      <c r="K25" s="48"/>
      <c r="L25" s="48"/>
      <c r="M25" s="48" t="e">
        <f t="shared" si="2"/>
        <v>#DIV/0!</v>
      </c>
      <c r="N25" s="57" t="e">
        <f t="shared" si="3"/>
        <v>#DIV/0!</v>
      </c>
      <c r="O25" s="56"/>
      <c r="P25" s="48"/>
      <c r="Q25" s="48"/>
      <c r="R25" s="48" t="e">
        <f t="shared" si="4"/>
        <v>#DIV/0!</v>
      </c>
      <c r="S25" s="58" t="e">
        <f t="shared" si="5"/>
        <v>#DIV/0!</v>
      </c>
      <c r="T25" s="59"/>
      <c r="U25" s="48"/>
      <c r="V25" s="48"/>
      <c r="W25" s="47" t="e">
        <f t="shared" si="6"/>
        <v>#DIV/0!</v>
      </c>
      <c r="X25" s="47" t="e">
        <f t="shared" si="7"/>
        <v>#DIV/0!</v>
      </c>
      <c r="Y25" s="48"/>
      <c r="Z25" s="48"/>
      <c r="AA25" s="47" t="e">
        <f t="shared" si="8"/>
        <v>#DIV/0!</v>
      </c>
      <c r="AB25" s="47" t="e">
        <f t="shared" si="9"/>
        <v>#DIV/0!</v>
      </c>
      <c r="AC25" s="67" t="e">
        <f t="shared" si="10"/>
        <v>#DIV/0!</v>
      </c>
      <c r="AD25" s="64"/>
      <c r="AE25" s="68" t="e">
        <f t="shared" si="11"/>
        <v>#DIV/0!</v>
      </c>
    </row>
    <row r="26" spans="1:31" ht="31.5">
      <c r="A26" s="4"/>
      <c r="B26" s="41"/>
      <c r="C26" s="42"/>
      <c r="D26" s="46"/>
      <c r="E26" s="59"/>
      <c r="F26" s="48"/>
      <c r="G26" s="48"/>
      <c r="H26" s="47" t="e">
        <f t="shared" si="0"/>
        <v>#DIV/0!</v>
      </c>
      <c r="I26" s="69" t="e">
        <f t="shared" si="1"/>
        <v>#DIV/0!</v>
      </c>
      <c r="J26" s="56"/>
      <c r="K26" s="48"/>
      <c r="L26" s="48"/>
      <c r="M26" s="48" t="e">
        <f t="shared" si="2"/>
        <v>#DIV/0!</v>
      </c>
      <c r="N26" s="57" t="e">
        <f t="shared" si="3"/>
        <v>#DIV/0!</v>
      </c>
      <c r="O26" s="56"/>
      <c r="P26" s="48"/>
      <c r="Q26" s="48"/>
      <c r="R26" s="48" t="e">
        <f t="shared" si="4"/>
        <v>#DIV/0!</v>
      </c>
      <c r="S26" s="58" t="e">
        <f t="shared" si="5"/>
        <v>#DIV/0!</v>
      </c>
      <c r="T26" s="59"/>
      <c r="U26" s="48"/>
      <c r="V26" s="48"/>
      <c r="W26" s="47" t="e">
        <f t="shared" si="6"/>
        <v>#DIV/0!</v>
      </c>
      <c r="X26" s="47" t="e">
        <f t="shared" si="7"/>
        <v>#DIV/0!</v>
      </c>
      <c r="Y26" s="48"/>
      <c r="Z26" s="48"/>
      <c r="AA26" s="47" t="e">
        <f t="shared" si="8"/>
        <v>#DIV/0!</v>
      </c>
      <c r="AB26" s="47" t="e">
        <f t="shared" si="9"/>
        <v>#DIV/0!</v>
      </c>
      <c r="AC26" s="67" t="e">
        <f t="shared" si="10"/>
        <v>#DIV/0!</v>
      </c>
      <c r="AD26" s="64"/>
      <c r="AE26" s="68" t="e">
        <f t="shared" si="11"/>
        <v>#DIV/0!</v>
      </c>
    </row>
    <row r="27" spans="1:31" ht="31.5">
      <c r="A27" s="4"/>
      <c r="B27" s="41"/>
      <c r="C27" s="42"/>
      <c r="D27" s="46"/>
      <c r="E27" s="59"/>
      <c r="F27" s="48"/>
      <c r="G27" s="48"/>
      <c r="H27" s="47" t="e">
        <f t="shared" si="0"/>
        <v>#DIV/0!</v>
      </c>
      <c r="I27" s="69" t="e">
        <f t="shared" si="1"/>
        <v>#DIV/0!</v>
      </c>
      <c r="J27" s="56"/>
      <c r="K27" s="48"/>
      <c r="L27" s="48"/>
      <c r="M27" s="48" t="e">
        <f t="shared" si="2"/>
        <v>#DIV/0!</v>
      </c>
      <c r="N27" s="57" t="e">
        <f t="shared" si="3"/>
        <v>#DIV/0!</v>
      </c>
      <c r="O27" s="56"/>
      <c r="P27" s="48"/>
      <c r="Q27" s="48"/>
      <c r="R27" s="48" t="e">
        <f t="shared" si="4"/>
        <v>#DIV/0!</v>
      </c>
      <c r="S27" s="58" t="e">
        <f t="shared" si="5"/>
        <v>#DIV/0!</v>
      </c>
      <c r="T27" s="59"/>
      <c r="U27" s="48"/>
      <c r="V27" s="48"/>
      <c r="W27" s="47" t="e">
        <f t="shared" si="6"/>
        <v>#DIV/0!</v>
      </c>
      <c r="X27" s="47" t="e">
        <f t="shared" si="7"/>
        <v>#DIV/0!</v>
      </c>
      <c r="Y27" s="48"/>
      <c r="Z27" s="48"/>
      <c r="AA27" s="47" t="e">
        <f t="shared" si="8"/>
        <v>#DIV/0!</v>
      </c>
      <c r="AB27" s="47" t="e">
        <f t="shared" si="9"/>
        <v>#DIV/0!</v>
      </c>
      <c r="AC27" s="67" t="e">
        <f t="shared" si="10"/>
        <v>#DIV/0!</v>
      </c>
      <c r="AD27" s="64"/>
      <c r="AE27" s="68" t="e">
        <f t="shared" si="11"/>
        <v>#DIV/0!</v>
      </c>
    </row>
    <row r="28" spans="1:31" ht="31.5">
      <c r="A28" s="4"/>
      <c r="B28" s="41"/>
      <c r="C28" s="42"/>
      <c r="D28" s="46"/>
      <c r="E28" s="59"/>
      <c r="F28" s="48"/>
      <c r="G28" s="48"/>
      <c r="H28" s="47" t="e">
        <f t="shared" si="0"/>
        <v>#DIV/0!</v>
      </c>
      <c r="I28" s="69" t="e">
        <f t="shared" si="1"/>
        <v>#DIV/0!</v>
      </c>
      <c r="J28" s="56"/>
      <c r="K28" s="48"/>
      <c r="L28" s="48"/>
      <c r="M28" s="48" t="e">
        <f t="shared" si="2"/>
        <v>#DIV/0!</v>
      </c>
      <c r="N28" s="57" t="e">
        <f t="shared" si="3"/>
        <v>#DIV/0!</v>
      </c>
      <c r="O28" s="56"/>
      <c r="P28" s="48"/>
      <c r="Q28" s="48"/>
      <c r="R28" s="48" t="e">
        <f t="shared" si="4"/>
        <v>#DIV/0!</v>
      </c>
      <c r="S28" s="58" t="e">
        <f t="shared" si="5"/>
        <v>#DIV/0!</v>
      </c>
      <c r="T28" s="59"/>
      <c r="U28" s="48"/>
      <c r="V28" s="48"/>
      <c r="W28" s="47" t="e">
        <f t="shared" si="6"/>
        <v>#DIV/0!</v>
      </c>
      <c r="X28" s="47" t="e">
        <f t="shared" si="7"/>
        <v>#DIV/0!</v>
      </c>
      <c r="Y28" s="48"/>
      <c r="Z28" s="48"/>
      <c r="AA28" s="47" t="e">
        <f t="shared" si="8"/>
        <v>#DIV/0!</v>
      </c>
      <c r="AB28" s="47" t="e">
        <f t="shared" si="9"/>
        <v>#DIV/0!</v>
      </c>
      <c r="AC28" s="67" t="e">
        <f t="shared" si="10"/>
        <v>#DIV/0!</v>
      </c>
      <c r="AD28" s="64"/>
      <c r="AE28" s="68" t="e">
        <f t="shared" si="11"/>
        <v>#DIV/0!</v>
      </c>
    </row>
    <row r="29" spans="1:31" ht="31.5">
      <c r="A29" s="4"/>
      <c r="B29" s="45"/>
      <c r="C29" s="45"/>
      <c r="D29" s="46"/>
      <c r="E29" s="59"/>
      <c r="F29" s="48"/>
      <c r="G29" s="48"/>
      <c r="H29" s="47" t="e">
        <f t="shared" si="0"/>
        <v>#DIV/0!</v>
      </c>
      <c r="I29" s="69" t="e">
        <f t="shared" si="1"/>
        <v>#DIV/0!</v>
      </c>
      <c r="J29" s="56"/>
      <c r="K29" s="48"/>
      <c r="L29" s="48"/>
      <c r="M29" s="48" t="e">
        <f t="shared" si="2"/>
        <v>#DIV/0!</v>
      </c>
      <c r="N29" s="57" t="e">
        <f t="shared" si="3"/>
        <v>#DIV/0!</v>
      </c>
      <c r="O29" s="56"/>
      <c r="P29" s="48"/>
      <c r="Q29" s="48"/>
      <c r="R29" s="48" t="e">
        <f t="shared" si="4"/>
        <v>#DIV/0!</v>
      </c>
      <c r="S29" s="58" t="e">
        <f t="shared" si="5"/>
        <v>#DIV/0!</v>
      </c>
      <c r="T29" s="59"/>
      <c r="U29" s="48"/>
      <c r="V29" s="48"/>
      <c r="W29" s="47" t="e">
        <f t="shared" si="6"/>
        <v>#DIV/0!</v>
      </c>
      <c r="X29" s="47" t="e">
        <f t="shared" si="7"/>
        <v>#DIV/0!</v>
      </c>
      <c r="Y29" s="48"/>
      <c r="Z29" s="48"/>
      <c r="AA29" s="47" t="e">
        <f t="shared" si="8"/>
        <v>#DIV/0!</v>
      </c>
      <c r="AB29" s="47" t="e">
        <f t="shared" si="9"/>
        <v>#DIV/0!</v>
      </c>
      <c r="AC29" s="67" t="e">
        <f t="shared" si="10"/>
        <v>#DIV/0!</v>
      </c>
      <c r="AD29" s="64"/>
      <c r="AE29" s="68" t="e">
        <f t="shared" si="11"/>
        <v>#DIV/0!</v>
      </c>
    </row>
    <row r="30" spans="1:31" ht="31.5">
      <c r="A30" s="4"/>
      <c r="B30" s="45"/>
      <c r="C30" s="42"/>
      <c r="D30" s="46"/>
      <c r="E30" s="59"/>
      <c r="F30" s="48"/>
      <c r="G30" s="48"/>
      <c r="H30" s="47" t="e">
        <f t="shared" si="0"/>
        <v>#DIV/0!</v>
      </c>
      <c r="I30" s="69" t="e">
        <f t="shared" si="1"/>
        <v>#DIV/0!</v>
      </c>
      <c r="J30" s="56"/>
      <c r="K30" s="48"/>
      <c r="L30" s="48"/>
      <c r="M30" s="48" t="e">
        <f t="shared" si="2"/>
        <v>#DIV/0!</v>
      </c>
      <c r="N30" s="57" t="e">
        <f t="shared" si="3"/>
        <v>#DIV/0!</v>
      </c>
      <c r="O30" s="56"/>
      <c r="P30" s="48"/>
      <c r="Q30" s="48"/>
      <c r="R30" s="48" t="e">
        <f t="shared" si="4"/>
        <v>#DIV/0!</v>
      </c>
      <c r="S30" s="58" t="e">
        <f t="shared" si="5"/>
        <v>#DIV/0!</v>
      </c>
      <c r="T30" s="59"/>
      <c r="U30" s="48"/>
      <c r="V30" s="48"/>
      <c r="W30" s="47" t="e">
        <f t="shared" si="6"/>
        <v>#DIV/0!</v>
      </c>
      <c r="X30" s="47" t="e">
        <f t="shared" si="7"/>
        <v>#DIV/0!</v>
      </c>
      <c r="Y30" s="48"/>
      <c r="Z30" s="48"/>
      <c r="AA30" s="47" t="e">
        <f t="shared" si="8"/>
        <v>#DIV/0!</v>
      </c>
      <c r="AB30" s="47" t="e">
        <f t="shared" si="9"/>
        <v>#DIV/0!</v>
      </c>
      <c r="AC30" s="67" t="e">
        <f t="shared" si="10"/>
        <v>#DIV/0!</v>
      </c>
      <c r="AD30" s="64"/>
      <c r="AE30" s="68" t="e">
        <f t="shared" si="11"/>
        <v>#DIV/0!</v>
      </c>
    </row>
  </sheetData>
  <sortState ref="B11:AE12">
    <sortCondition ref="B11"/>
  </sortState>
  <mergeCells count="16">
    <mergeCell ref="A6:AE6"/>
    <mergeCell ref="A2:AE2"/>
    <mergeCell ref="A4:AE4"/>
    <mergeCell ref="A7:AE8"/>
    <mergeCell ref="A9:A10"/>
    <mergeCell ref="B9:B10"/>
    <mergeCell ref="C9:C10"/>
    <mergeCell ref="D9:D10"/>
    <mergeCell ref="E9:I9"/>
    <mergeCell ref="J9:N9"/>
    <mergeCell ref="O9:S9"/>
    <mergeCell ref="T9:AC9"/>
    <mergeCell ref="AD9:AD10"/>
    <mergeCell ref="F10:G10"/>
    <mergeCell ref="K10:L10"/>
    <mergeCell ref="P10:Q10"/>
  </mergeCells>
  <pageMargins left="0.39" right="0.70866141732283472" top="0.74803149606299213" bottom="0.74803149606299213" header="0.31496062992125984" footer="0.31496062992125984"/>
  <pageSetup paperSize="9" orientation="landscape" horizontalDpi="4294967293" vertic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J41"/>
  <sheetViews>
    <sheetView topLeftCell="A18" workbookViewId="0">
      <selection activeCell="B22" sqref="B22"/>
    </sheetView>
  </sheetViews>
  <sheetFormatPr defaultRowHeight="15"/>
  <cols>
    <col min="1" max="1" width="4.7109375" customWidth="1"/>
    <col min="2" max="2" width="12" style="71" customWidth="1"/>
    <col min="3" max="3" width="10" style="71" customWidth="1"/>
    <col min="4" max="4" width="8.85546875" style="109" customWidth="1"/>
    <col min="5" max="13" width="2.28515625" customWidth="1"/>
    <col min="15" max="18" width="2.7109375" customWidth="1"/>
    <col min="19" max="19" width="8.140625" customWidth="1"/>
    <col min="20" max="23" width="2.7109375" customWidth="1"/>
    <col min="24" max="24" width="7.7109375" customWidth="1"/>
    <col min="25" max="28" width="2.7109375" customWidth="1"/>
    <col min="29" max="29" width="8" customWidth="1"/>
    <col min="30" max="30" width="2" customWidth="1"/>
  </cols>
  <sheetData>
    <row r="1" spans="1:36">
      <c r="A1" s="1"/>
      <c r="B1" s="79"/>
      <c r="C1" s="79"/>
      <c r="D1" s="106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36" ht="15.75">
      <c r="A2" s="258" t="s">
        <v>9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  <c r="AE2" s="260"/>
    </row>
    <row r="3" spans="1:36" ht="15.75">
      <c r="A3" s="25"/>
      <c r="B3" s="73"/>
      <c r="C3" s="73"/>
      <c r="D3" s="107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6"/>
      <c r="X3" s="6"/>
      <c r="Y3" s="6"/>
      <c r="Z3" s="6"/>
      <c r="AA3" s="6"/>
      <c r="AB3" s="6"/>
      <c r="AC3" s="6"/>
      <c r="AD3" s="6"/>
      <c r="AE3" s="26"/>
    </row>
    <row r="4" spans="1:36" ht="15.75">
      <c r="A4" s="210" t="s">
        <v>0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2"/>
    </row>
    <row r="5" spans="1:36">
      <c r="A5" s="27"/>
      <c r="B5" s="74"/>
      <c r="C5" s="74"/>
      <c r="D5" s="107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6"/>
      <c r="X5" s="6"/>
      <c r="Y5" s="6"/>
      <c r="Z5" s="6"/>
      <c r="AA5" s="6"/>
      <c r="AB5" s="6"/>
      <c r="AC5" s="6"/>
      <c r="AD5" s="6"/>
      <c r="AE5" s="26"/>
    </row>
    <row r="6" spans="1:36">
      <c r="A6" s="213" t="s">
        <v>43</v>
      </c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119"/>
      <c r="AG6" s="119"/>
      <c r="AH6" s="119"/>
      <c r="AI6" s="119"/>
      <c r="AJ6" s="120"/>
    </row>
    <row r="7" spans="1:36" ht="15" customHeight="1">
      <c r="A7" s="258" t="s">
        <v>14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59"/>
      <c r="Y7" s="259"/>
      <c r="Z7" s="259"/>
      <c r="AA7" s="259"/>
      <c r="AB7" s="259"/>
      <c r="AC7" s="259"/>
      <c r="AD7" s="259"/>
      <c r="AE7" s="260"/>
    </row>
    <row r="8" spans="1:36" ht="15" customHeight="1" thickBot="1">
      <c r="A8" s="261"/>
      <c r="B8" s="262"/>
      <c r="C8" s="262"/>
      <c r="D8" s="262"/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62"/>
      <c r="AE8" s="263"/>
    </row>
    <row r="9" spans="1:36" ht="21" customHeight="1">
      <c r="A9" s="224" t="s">
        <v>17</v>
      </c>
      <c r="B9" s="226" t="s">
        <v>2</v>
      </c>
      <c r="C9" s="226" t="s">
        <v>3</v>
      </c>
      <c r="D9" s="228" t="s">
        <v>18</v>
      </c>
      <c r="E9" s="264" t="s">
        <v>21</v>
      </c>
      <c r="F9" s="265"/>
      <c r="G9" s="265"/>
      <c r="H9" s="265"/>
      <c r="I9" s="265"/>
      <c r="J9" s="265"/>
      <c r="K9" s="265"/>
      <c r="L9" s="265"/>
      <c r="M9" s="265"/>
      <c r="N9" s="266"/>
      <c r="O9" s="216" t="s">
        <v>13</v>
      </c>
      <c r="P9" s="217"/>
      <c r="Q9" s="217"/>
      <c r="R9" s="217"/>
      <c r="S9" s="218"/>
      <c r="T9" s="216" t="s">
        <v>6</v>
      </c>
      <c r="U9" s="217"/>
      <c r="V9" s="217"/>
      <c r="W9" s="217"/>
      <c r="X9" s="218"/>
      <c r="Y9" s="216" t="s">
        <v>7</v>
      </c>
      <c r="Z9" s="217"/>
      <c r="AA9" s="217"/>
      <c r="AB9" s="217"/>
      <c r="AC9" s="218"/>
      <c r="AD9" s="254" t="s">
        <v>8</v>
      </c>
      <c r="AE9" s="4" t="s">
        <v>22</v>
      </c>
    </row>
    <row r="10" spans="1:36" ht="63.75">
      <c r="A10" s="225"/>
      <c r="B10" s="227"/>
      <c r="C10" s="227"/>
      <c r="D10" s="229"/>
      <c r="E10" s="65" t="s">
        <v>23</v>
      </c>
      <c r="F10" s="70" t="s">
        <v>4</v>
      </c>
      <c r="G10" s="70" t="s">
        <v>4</v>
      </c>
      <c r="H10" s="16" t="s">
        <v>5</v>
      </c>
      <c r="I10" s="16" t="s">
        <v>24</v>
      </c>
      <c r="J10" s="10" t="s">
        <v>10</v>
      </c>
      <c r="K10" s="70" t="s">
        <v>10</v>
      </c>
      <c r="L10" s="16" t="s">
        <v>11</v>
      </c>
      <c r="M10" s="16" t="s">
        <v>25</v>
      </c>
      <c r="N10" s="85" t="s">
        <v>26</v>
      </c>
      <c r="O10" s="65" t="s">
        <v>23</v>
      </c>
      <c r="P10" s="222" t="s">
        <v>27</v>
      </c>
      <c r="Q10" s="222"/>
      <c r="R10" s="70" t="s">
        <v>28</v>
      </c>
      <c r="S10" s="99" t="s">
        <v>19</v>
      </c>
      <c r="T10" s="90" t="s">
        <v>23</v>
      </c>
      <c r="U10" s="222" t="s">
        <v>27</v>
      </c>
      <c r="V10" s="222"/>
      <c r="W10" s="70" t="s">
        <v>28</v>
      </c>
      <c r="X10" s="91" t="s">
        <v>6</v>
      </c>
      <c r="Y10" s="65" t="s">
        <v>23</v>
      </c>
      <c r="Z10" s="223" t="s">
        <v>27</v>
      </c>
      <c r="AA10" s="223"/>
      <c r="AB10" s="70" t="s">
        <v>28</v>
      </c>
      <c r="AC10" s="91" t="s">
        <v>7</v>
      </c>
      <c r="AD10" s="254"/>
      <c r="AE10" s="9" t="s">
        <v>20</v>
      </c>
    </row>
    <row r="11" spans="1:36" ht="30">
      <c r="A11" s="137">
        <v>1</v>
      </c>
      <c r="B11" s="148" t="s">
        <v>81</v>
      </c>
      <c r="C11" s="149" t="s">
        <v>39</v>
      </c>
      <c r="D11" s="150">
        <v>38054</v>
      </c>
      <c r="E11" s="17">
        <v>15</v>
      </c>
      <c r="F11" s="18">
        <v>1</v>
      </c>
      <c r="G11" s="18">
        <v>1</v>
      </c>
      <c r="H11" s="19">
        <f t="shared" ref="H11:H26" si="0">AVERAGE(F11:G11)</f>
        <v>1</v>
      </c>
      <c r="I11" s="19">
        <f t="shared" ref="I11:I26" si="1">E11-H11</f>
        <v>14</v>
      </c>
      <c r="J11" s="18">
        <v>1</v>
      </c>
      <c r="K11" s="18">
        <v>1</v>
      </c>
      <c r="L11" s="19">
        <f t="shared" ref="L11:L26" si="2">AVERAGE(J11:K11)</f>
        <v>1</v>
      </c>
      <c r="M11" s="33">
        <f t="shared" ref="M11:M26" si="3">E11-L11</f>
        <v>14</v>
      </c>
      <c r="N11" s="152">
        <f t="shared" ref="N11:N26" si="4">MAX(I11,M11)</f>
        <v>14</v>
      </c>
      <c r="O11" s="20">
        <v>15</v>
      </c>
      <c r="P11" s="18">
        <v>0.8</v>
      </c>
      <c r="Q11" s="18">
        <v>0.8</v>
      </c>
      <c r="R11" s="35">
        <f t="shared" ref="R11:R26" si="5">AVERAGE(P11:Q11)</f>
        <v>0.8</v>
      </c>
      <c r="S11" s="154">
        <f t="shared" ref="S11:S26" si="6">O11-R11</f>
        <v>14.2</v>
      </c>
      <c r="T11" s="20">
        <v>15</v>
      </c>
      <c r="U11" s="18">
        <v>0.9</v>
      </c>
      <c r="V11" s="18">
        <v>1</v>
      </c>
      <c r="W11" s="35">
        <f t="shared" ref="W11:W26" si="7">AVERAGE(U11:V11)</f>
        <v>0.95</v>
      </c>
      <c r="X11" s="154">
        <f t="shared" ref="X11:X26" si="8">T11-W11</f>
        <v>14.05</v>
      </c>
      <c r="Y11" s="20">
        <v>15</v>
      </c>
      <c r="Z11" s="18">
        <v>0.4</v>
      </c>
      <c r="AA11" s="18">
        <v>0.4</v>
      </c>
      <c r="AB11" s="35">
        <f t="shared" ref="AB11:AB26" si="9">AVERAGE(Z11:AA11)</f>
        <v>0.4</v>
      </c>
      <c r="AC11" s="154">
        <f t="shared" ref="AC11:AC26" si="10">+Y11-AB11</f>
        <v>14.6</v>
      </c>
      <c r="AD11" s="36"/>
      <c r="AE11" s="37">
        <f t="shared" ref="AE11:AE26" si="11">SUM(N11+S11+X11+AC11-AD11)</f>
        <v>56.85</v>
      </c>
    </row>
    <row r="12" spans="1:36" ht="30">
      <c r="A12" s="116">
        <f>A11+1</f>
        <v>2</v>
      </c>
      <c r="B12" s="5" t="s">
        <v>61</v>
      </c>
      <c r="C12" s="40" t="s">
        <v>37</v>
      </c>
      <c r="D12" s="98">
        <v>38169</v>
      </c>
      <c r="E12" s="17">
        <v>15</v>
      </c>
      <c r="F12" s="18">
        <v>0.6</v>
      </c>
      <c r="G12" s="18">
        <v>0.6</v>
      </c>
      <c r="H12" s="19">
        <f t="shared" si="0"/>
        <v>0.6</v>
      </c>
      <c r="I12" s="19">
        <f t="shared" si="1"/>
        <v>14.4</v>
      </c>
      <c r="J12" s="18">
        <v>0.6</v>
      </c>
      <c r="K12" s="18">
        <v>0.6</v>
      </c>
      <c r="L12" s="19">
        <f t="shared" si="2"/>
        <v>0.6</v>
      </c>
      <c r="M12" s="33">
        <f t="shared" si="3"/>
        <v>14.4</v>
      </c>
      <c r="N12" s="38">
        <f t="shared" si="4"/>
        <v>14.4</v>
      </c>
      <c r="O12" s="20">
        <v>15</v>
      </c>
      <c r="P12" s="18">
        <v>0.9</v>
      </c>
      <c r="Q12" s="18">
        <v>0.9</v>
      </c>
      <c r="R12" s="35">
        <f t="shared" si="5"/>
        <v>0.9</v>
      </c>
      <c r="S12" s="39">
        <f t="shared" si="6"/>
        <v>14.1</v>
      </c>
      <c r="T12" s="20">
        <v>15</v>
      </c>
      <c r="U12" s="18">
        <v>1</v>
      </c>
      <c r="V12" s="18">
        <v>1.2</v>
      </c>
      <c r="W12" s="35">
        <f t="shared" si="7"/>
        <v>1.1000000000000001</v>
      </c>
      <c r="X12" s="39">
        <f t="shared" si="8"/>
        <v>13.9</v>
      </c>
      <c r="Y12" s="20">
        <v>15</v>
      </c>
      <c r="Z12" s="18">
        <v>1.1000000000000001</v>
      </c>
      <c r="AA12" s="18">
        <v>1.1000000000000001</v>
      </c>
      <c r="AB12" s="35">
        <f t="shared" si="9"/>
        <v>1.1000000000000001</v>
      </c>
      <c r="AC12" s="39">
        <f t="shared" si="10"/>
        <v>13.9</v>
      </c>
      <c r="AD12" s="36"/>
      <c r="AE12" s="37">
        <f t="shared" si="11"/>
        <v>56.3</v>
      </c>
    </row>
    <row r="13" spans="1:36" ht="35.1" customHeight="1">
      <c r="A13" s="137">
        <f t="shared" ref="A13:A26" si="12">A12+1</f>
        <v>3</v>
      </c>
      <c r="B13" s="5" t="s">
        <v>82</v>
      </c>
      <c r="C13" s="40" t="s">
        <v>39</v>
      </c>
      <c r="D13" s="98">
        <v>37698</v>
      </c>
      <c r="E13" s="17">
        <v>15</v>
      </c>
      <c r="F13" s="18">
        <v>1.3</v>
      </c>
      <c r="G13" s="18">
        <v>1.3</v>
      </c>
      <c r="H13" s="19">
        <f t="shared" si="0"/>
        <v>1.3</v>
      </c>
      <c r="I13" s="19">
        <f t="shared" si="1"/>
        <v>13.7</v>
      </c>
      <c r="J13" s="18">
        <v>1.3</v>
      </c>
      <c r="K13" s="18">
        <v>1.3</v>
      </c>
      <c r="L13" s="19">
        <f t="shared" si="2"/>
        <v>1.3</v>
      </c>
      <c r="M13" s="33">
        <f t="shared" si="3"/>
        <v>13.7</v>
      </c>
      <c r="N13" s="38">
        <f t="shared" si="4"/>
        <v>13.7</v>
      </c>
      <c r="O13" s="20">
        <v>15</v>
      </c>
      <c r="P13" s="18">
        <v>1.3</v>
      </c>
      <c r="Q13" s="18">
        <v>1.3</v>
      </c>
      <c r="R13" s="35">
        <f t="shared" si="5"/>
        <v>1.3</v>
      </c>
      <c r="S13" s="39">
        <f t="shared" si="6"/>
        <v>13.7</v>
      </c>
      <c r="T13" s="20">
        <v>15</v>
      </c>
      <c r="U13" s="18">
        <v>0.9</v>
      </c>
      <c r="V13" s="18">
        <v>0.7</v>
      </c>
      <c r="W13" s="35">
        <f t="shared" si="7"/>
        <v>0.8</v>
      </c>
      <c r="X13" s="39">
        <f t="shared" si="8"/>
        <v>14.2</v>
      </c>
      <c r="Y13" s="20">
        <v>15</v>
      </c>
      <c r="Z13" s="18">
        <v>0.6</v>
      </c>
      <c r="AA13" s="18">
        <v>0.6</v>
      </c>
      <c r="AB13" s="35">
        <f t="shared" si="9"/>
        <v>0.6</v>
      </c>
      <c r="AC13" s="39">
        <f t="shared" si="10"/>
        <v>14.4</v>
      </c>
      <c r="AD13" s="36"/>
      <c r="AE13" s="37">
        <f t="shared" si="11"/>
        <v>55.999999999999993</v>
      </c>
    </row>
    <row r="14" spans="1:36" ht="35.1" customHeight="1">
      <c r="A14" s="137">
        <f t="shared" si="12"/>
        <v>4</v>
      </c>
      <c r="B14" s="5" t="s">
        <v>83</v>
      </c>
      <c r="C14" s="40" t="s">
        <v>39</v>
      </c>
      <c r="D14" s="98">
        <v>37788</v>
      </c>
      <c r="E14" s="17">
        <v>15</v>
      </c>
      <c r="F14" s="18">
        <v>1.4</v>
      </c>
      <c r="G14" s="18">
        <v>1.4</v>
      </c>
      <c r="H14" s="19">
        <f t="shared" si="0"/>
        <v>1.4</v>
      </c>
      <c r="I14" s="19">
        <f t="shared" si="1"/>
        <v>13.6</v>
      </c>
      <c r="J14" s="18">
        <v>1.4</v>
      </c>
      <c r="K14" s="18">
        <v>1.4</v>
      </c>
      <c r="L14" s="19">
        <f t="shared" si="2"/>
        <v>1.4</v>
      </c>
      <c r="M14" s="33">
        <f t="shared" si="3"/>
        <v>13.6</v>
      </c>
      <c r="N14" s="38">
        <f t="shared" si="4"/>
        <v>13.6</v>
      </c>
      <c r="O14" s="20">
        <v>15</v>
      </c>
      <c r="P14" s="18">
        <v>1.3</v>
      </c>
      <c r="Q14" s="18">
        <v>1.3</v>
      </c>
      <c r="R14" s="35">
        <f t="shared" si="5"/>
        <v>1.3</v>
      </c>
      <c r="S14" s="39">
        <f t="shared" si="6"/>
        <v>13.7</v>
      </c>
      <c r="T14" s="20">
        <v>15</v>
      </c>
      <c r="U14" s="18">
        <v>0.7</v>
      </c>
      <c r="V14" s="18">
        <v>0.8</v>
      </c>
      <c r="W14" s="35">
        <f t="shared" si="7"/>
        <v>0.75</v>
      </c>
      <c r="X14" s="39">
        <f t="shared" si="8"/>
        <v>14.25</v>
      </c>
      <c r="Y14" s="20">
        <v>15</v>
      </c>
      <c r="Z14" s="18">
        <v>0.9</v>
      </c>
      <c r="AA14" s="18">
        <v>0.9</v>
      </c>
      <c r="AB14" s="35">
        <f t="shared" si="9"/>
        <v>0.9</v>
      </c>
      <c r="AC14" s="39">
        <f t="shared" si="10"/>
        <v>14.1</v>
      </c>
      <c r="AD14" s="36"/>
      <c r="AE14" s="37">
        <f t="shared" si="11"/>
        <v>55.65</v>
      </c>
    </row>
    <row r="15" spans="1:36" ht="35.1" customHeight="1">
      <c r="A15" s="137">
        <f t="shared" si="12"/>
        <v>5</v>
      </c>
      <c r="B15" s="5" t="s">
        <v>59</v>
      </c>
      <c r="C15" s="131" t="s">
        <v>37</v>
      </c>
      <c r="D15" s="98">
        <v>38089</v>
      </c>
      <c r="E15" s="17">
        <v>15</v>
      </c>
      <c r="F15" s="18">
        <v>0.5</v>
      </c>
      <c r="G15" s="18">
        <v>0.5</v>
      </c>
      <c r="H15" s="19">
        <f t="shared" si="0"/>
        <v>0.5</v>
      </c>
      <c r="I15" s="19">
        <f t="shared" si="1"/>
        <v>14.5</v>
      </c>
      <c r="J15" s="18">
        <v>0.5</v>
      </c>
      <c r="K15" s="18">
        <v>0.5</v>
      </c>
      <c r="L15" s="19">
        <f t="shared" si="2"/>
        <v>0.5</v>
      </c>
      <c r="M15" s="33">
        <f t="shared" si="3"/>
        <v>14.5</v>
      </c>
      <c r="N15" s="38">
        <f t="shared" si="4"/>
        <v>14.5</v>
      </c>
      <c r="O15" s="20">
        <v>15</v>
      </c>
      <c r="P15" s="18">
        <v>2.2999999999999998</v>
      </c>
      <c r="Q15" s="18">
        <v>2.2999999999999998</v>
      </c>
      <c r="R15" s="35">
        <f t="shared" si="5"/>
        <v>2.2999999999999998</v>
      </c>
      <c r="S15" s="39">
        <f t="shared" si="6"/>
        <v>12.7</v>
      </c>
      <c r="T15" s="20">
        <v>15</v>
      </c>
      <c r="U15" s="18">
        <v>1.3</v>
      </c>
      <c r="V15" s="18">
        <v>0.9</v>
      </c>
      <c r="W15" s="35">
        <f t="shared" si="7"/>
        <v>1.1000000000000001</v>
      </c>
      <c r="X15" s="39">
        <f t="shared" si="8"/>
        <v>13.9</v>
      </c>
      <c r="Y15" s="20">
        <v>15</v>
      </c>
      <c r="Z15" s="18">
        <v>0.6</v>
      </c>
      <c r="AA15" s="18">
        <v>0.6</v>
      </c>
      <c r="AB15" s="35">
        <f t="shared" si="9"/>
        <v>0.6</v>
      </c>
      <c r="AC15" s="39">
        <f t="shared" si="10"/>
        <v>14.4</v>
      </c>
      <c r="AD15" s="36"/>
      <c r="AE15" s="37">
        <f t="shared" si="11"/>
        <v>55.5</v>
      </c>
    </row>
    <row r="16" spans="1:36" ht="39" customHeight="1">
      <c r="A16" s="137">
        <f t="shared" si="12"/>
        <v>6</v>
      </c>
      <c r="B16" s="5" t="s">
        <v>84</v>
      </c>
      <c r="C16" s="117" t="s">
        <v>39</v>
      </c>
      <c r="D16" s="98">
        <v>38106</v>
      </c>
      <c r="E16" s="17">
        <v>15</v>
      </c>
      <c r="F16" s="18">
        <v>1.4</v>
      </c>
      <c r="G16" s="18">
        <v>1.4</v>
      </c>
      <c r="H16" s="19">
        <f t="shared" si="0"/>
        <v>1.4</v>
      </c>
      <c r="I16" s="19">
        <f t="shared" si="1"/>
        <v>13.6</v>
      </c>
      <c r="J16" s="18">
        <v>1.4</v>
      </c>
      <c r="K16" s="18">
        <v>1.4</v>
      </c>
      <c r="L16" s="19">
        <f t="shared" si="2"/>
        <v>1.4</v>
      </c>
      <c r="M16" s="33">
        <f t="shared" si="3"/>
        <v>13.6</v>
      </c>
      <c r="N16" s="38">
        <f t="shared" si="4"/>
        <v>13.6</v>
      </c>
      <c r="O16" s="20">
        <v>15</v>
      </c>
      <c r="P16" s="18">
        <v>0.7</v>
      </c>
      <c r="Q16" s="18">
        <v>0.7</v>
      </c>
      <c r="R16" s="35">
        <f t="shared" si="5"/>
        <v>0.7</v>
      </c>
      <c r="S16" s="39">
        <f t="shared" si="6"/>
        <v>14.3</v>
      </c>
      <c r="T16" s="20">
        <v>15</v>
      </c>
      <c r="U16" s="18">
        <v>1.9</v>
      </c>
      <c r="V16" s="18">
        <v>2.1</v>
      </c>
      <c r="W16" s="35">
        <f t="shared" si="7"/>
        <v>2</v>
      </c>
      <c r="X16" s="39">
        <f t="shared" si="8"/>
        <v>13</v>
      </c>
      <c r="Y16" s="20">
        <v>15</v>
      </c>
      <c r="Z16" s="18">
        <v>1</v>
      </c>
      <c r="AA16" s="18">
        <v>1</v>
      </c>
      <c r="AB16" s="35">
        <f t="shared" si="9"/>
        <v>1</v>
      </c>
      <c r="AC16" s="39">
        <f t="shared" si="10"/>
        <v>14</v>
      </c>
      <c r="AD16" s="36"/>
      <c r="AE16" s="37">
        <f t="shared" si="11"/>
        <v>54.9</v>
      </c>
    </row>
    <row r="17" spans="1:31" ht="35.1" customHeight="1">
      <c r="A17" s="137">
        <f t="shared" si="12"/>
        <v>7</v>
      </c>
      <c r="B17" s="126" t="s">
        <v>110</v>
      </c>
      <c r="C17" s="127" t="s">
        <v>103</v>
      </c>
      <c r="D17" s="128">
        <v>37792</v>
      </c>
      <c r="E17" s="17">
        <v>15</v>
      </c>
      <c r="F17" s="18">
        <v>0.3</v>
      </c>
      <c r="G17" s="18">
        <v>0.3</v>
      </c>
      <c r="H17" s="19">
        <f t="shared" si="0"/>
        <v>0.3</v>
      </c>
      <c r="I17" s="19">
        <f t="shared" si="1"/>
        <v>14.7</v>
      </c>
      <c r="J17" s="18">
        <v>0.3</v>
      </c>
      <c r="K17" s="18">
        <v>0.3</v>
      </c>
      <c r="L17" s="19">
        <f t="shared" si="2"/>
        <v>0.3</v>
      </c>
      <c r="M17" s="33">
        <f t="shared" si="3"/>
        <v>14.7</v>
      </c>
      <c r="N17" s="38">
        <f t="shared" si="4"/>
        <v>14.7</v>
      </c>
      <c r="O17" s="20">
        <v>15</v>
      </c>
      <c r="P17" s="18">
        <v>2</v>
      </c>
      <c r="Q17" s="18">
        <v>2</v>
      </c>
      <c r="R17" s="35">
        <f t="shared" si="5"/>
        <v>2</v>
      </c>
      <c r="S17" s="39">
        <f t="shared" si="6"/>
        <v>13</v>
      </c>
      <c r="T17" s="20">
        <v>15</v>
      </c>
      <c r="U17" s="18">
        <v>1</v>
      </c>
      <c r="V17" s="18">
        <v>1.1000000000000001</v>
      </c>
      <c r="W17" s="35">
        <f t="shared" si="7"/>
        <v>1.05</v>
      </c>
      <c r="X17" s="39">
        <f t="shared" si="8"/>
        <v>13.95</v>
      </c>
      <c r="Y17" s="20">
        <v>13.9</v>
      </c>
      <c r="Z17" s="18">
        <v>1</v>
      </c>
      <c r="AA17" s="18">
        <v>1</v>
      </c>
      <c r="AB17" s="35">
        <f t="shared" si="9"/>
        <v>1</v>
      </c>
      <c r="AC17" s="39">
        <f t="shared" si="10"/>
        <v>12.9</v>
      </c>
      <c r="AD17" s="36"/>
      <c r="AE17" s="37">
        <f t="shared" si="11"/>
        <v>54.55</v>
      </c>
    </row>
    <row r="18" spans="1:31" ht="35.1" customHeight="1">
      <c r="A18" s="137">
        <f t="shared" si="12"/>
        <v>8</v>
      </c>
      <c r="B18" s="5" t="s">
        <v>194</v>
      </c>
      <c r="C18" s="40" t="s">
        <v>182</v>
      </c>
      <c r="D18" s="98"/>
      <c r="E18" s="17">
        <v>15</v>
      </c>
      <c r="F18" s="18">
        <v>1.2</v>
      </c>
      <c r="G18" s="18">
        <v>1.2</v>
      </c>
      <c r="H18" s="19">
        <f t="shared" si="0"/>
        <v>1.2</v>
      </c>
      <c r="I18" s="19">
        <f t="shared" si="1"/>
        <v>13.8</v>
      </c>
      <c r="J18" s="18">
        <v>1.2</v>
      </c>
      <c r="K18" s="18">
        <v>1.2</v>
      </c>
      <c r="L18" s="19">
        <f t="shared" si="2"/>
        <v>1.2</v>
      </c>
      <c r="M18" s="33">
        <f t="shared" si="3"/>
        <v>13.8</v>
      </c>
      <c r="N18" s="38">
        <f t="shared" si="4"/>
        <v>13.8</v>
      </c>
      <c r="O18" s="20">
        <v>15</v>
      </c>
      <c r="P18" s="18">
        <v>1.5</v>
      </c>
      <c r="Q18" s="18">
        <v>1.5</v>
      </c>
      <c r="R18" s="35">
        <f t="shared" si="5"/>
        <v>1.5</v>
      </c>
      <c r="S18" s="39">
        <f t="shared" si="6"/>
        <v>13.5</v>
      </c>
      <c r="T18" s="20">
        <v>15</v>
      </c>
      <c r="U18" s="18">
        <v>2.2999999999999998</v>
      </c>
      <c r="V18" s="18">
        <v>2.1</v>
      </c>
      <c r="W18" s="35">
        <f t="shared" si="7"/>
        <v>2.2000000000000002</v>
      </c>
      <c r="X18" s="39">
        <f t="shared" si="8"/>
        <v>12.8</v>
      </c>
      <c r="Y18" s="20">
        <v>15</v>
      </c>
      <c r="Z18" s="18">
        <v>1</v>
      </c>
      <c r="AA18" s="18">
        <v>1</v>
      </c>
      <c r="AB18" s="35">
        <f t="shared" si="9"/>
        <v>1</v>
      </c>
      <c r="AC18" s="39">
        <f t="shared" si="10"/>
        <v>14</v>
      </c>
      <c r="AD18" s="36"/>
      <c r="AE18" s="37">
        <f t="shared" si="11"/>
        <v>54.1</v>
      </c>
    </row>
    <row r="19" spans="1:31" ht="35.1" customHeight="1">
      <c r="A19" s="137">
        <f t="shared" si="12"/>
        <v>9</v>
      </c>
      <c r="B19" s="126" t="s">
        <v>193</v>
      </c>
      <c r="C19" s="127" t="s">
        <v>182</v>
      </c>
      <c r="D19" s="128"/>
      <c r="E19" s="17">
        <v>15</v>
      </c>
      <c r="F19" s="18">
        <v>1.3</v>
      </c>
      <c r="G19" s="18">
        <v>1.3</v>
      </c>
      <c r="H19" s="19">
        <f t="shared" si="0"/>
        <v>1.3</v>
      </c>
      <c r="I19" s="19">
        <f t="shared" si="1"/>
        <v>13.7</v>
      </c>
      <c r="J19" s="18">
        <v>1.3</v>
      </c>
      <c r="K19" s="18">
        <v>1.3</v>
      </c>
      <c r="L19" s="19">
        <f t="shared" si="2"/>
        <v>1.3</v>
      </c>
      <c r="M19" s="33">
        <f t="shared" si="3"/>
        <v>13.7</v>
      </c>
      <c r="N19" s="38">
        <f t="shared" si="4"/>
        <v>13.7</v>
      </c>
      <c r="O19" s="20">
        <v>15</v>
      </c>
      <c r="P19" s="18">
        <v>1.5</v>
      </c>
      <c r="Q19" s="18">
        <v>1.5</v>
      </c>
      <c r="R19" s="35">
        <f t="shared" si="5"/>
        <v>1.5</v>
      </c>
      <c r="S19" s="39">
        <f t="shared" si="6"/>
        <v>13.5</v>
      </c>
      <c r="T19" s="20">
        <v>15</v>
      </c>
      <c r="U19" s="18">
        <v>1.5</v>
      </c>
      <c r="V19" s="18">
        <v>1.7</v>
      </c>
      <c r="W19" s="35">
        <f t="shared" si="7"/>
        <v>1.6</v>
      </c>
      <c r="X19" s="39">
        <f t="shared" si="8"/>
        <v>13.4</v>
      </c>
      <c r="Y19" s="20">
        <v>14.5</v>
      </c>
      <c r="Z19" s="18">
        <v>1.4</v>
      </c>
      <c r="AA19" s="18">
        <v>1.4</v>
      </c>
      <c r="AB19" s="35">
        <f t="shared" si="9"/>
        <v>1.4</v>
      </c>
      <c r="AC19" s="39">
        <f t="shared" si="10"/>
        <v>13.1</v>
      </c>
      <c r="AD19" s="36"/>
      <c r="AE19" s="37">
        <f t="shared" si="11"/>
        <v>53.7</v>
      </c>
    </row>
    <row r="20" spans="1:31" ht="35.1" customHeight="1">
      <c r="A20" s="137">
        <f t="shared" si="12"/>
        <v>10</v>
      </c>
      <c r="B20" s="5" t="s">
        <v>108</v>
      </c>
      <c r="C20" s="40" t="s">
        <v>103</v>
      </c>
      <c r="D20" s="98">
        <v>38063</v>
      </c>
      <c r="E20" s="17">
        <v>15</v>
      </c>
      <c r="F20" s="18">
        <v>1.6</v>
      </c>
      <c r="G20" s="18">
        <v>1.6</v>
      </c>
      <c r="H20" s="19">
        <f t="shared" si="0"/>
        <v>1.6</v>
      </c>
      <c r="I20" s="19">
        <f t="shared" si="1"/>
        <v>13.4</v>
      </c>
      <c r="J20" s="18">
        <v>1.6</v>
      </c>
      <c r="K20" s="18">
        <v>1.6</v>
      </c>
      <c r="L20" s="19">
        <f t="shared" si="2"/>
        <v>1.6</v>
      </c>
      <c r="M20" s="33">
        <f t="shared" si="3"/>
        <v>13.4</v>
      </c>
      <c r="N20" s="38">
        <f t="shared" si="4"/>
        <v>13.4</v>
      </c>
      <c r="O20" s="20">
        <v>15</v>
      </c>
      <c r="P20" s="18">
        <v>2.2999999999999998</v>
      </c>
      <c r="Q20" s="18">
        <v>2.2999999999999998</v>
      </c>
      <c r="R20" s="35">
        <f t="shared" si="5"/>
        <v>2.2999999999999998</v>
      </c>
      <c r="S20" s="39">
        <f t="shared" si="6"/>
        <v>12.7</v>
      </c>
      <c r="T20" s="20">
        <v>15</v>
      </c>
      <c r="U20" s="18">
        <v>1.1000000000000001</v>
      </c>
      <c r="V20" s="18">
        <v>1.4</v>
      </c>
      <c r="W20" s="35">
        <f t="shared" si="7"/>
        <v>1.25</v>
      </c>
      <c r="X20" s="39">
        <f t="shared" si="8"/>
        <v>13.75</v>
      </c>
      <c r="Y20" s="20">
        <v>14.5</v>
      </c>
      <c r="Z20" s="18">
        <v>1</v>
      </c>
      <c r="AA20" s="18">
        <v>1</v>
      </c>
      <c r="AB20" s="35">
        <f t="shared" si="9"/>
        <v>1</v>
      </c>
      <c r="AC20" s="39">
        <f t="shared" si="10"/>
        <v>13.5</v>
      </c>
      <c r="AD20" s="36"/>
      <c r="AE20" s="37">
        <f t="shared" si="11"/>
        <v>53.35</v>
      </c>
    </row>
    <row r="21" spans="1:31" ht="35.1" customHeight="1">
      <c r="A21" s="137">
        <f t="shared" si="12"/>
        <v>11</v>
      </c>
      <c r="B21" s="126" t="s">
        <v>109</v>
      </c>
      <c r="C21" s="127" t="s">
        <v>103</v>
      </c>
      <c r="D21" s="128">
        <v>38009</v>
      </c>
      <c r="E21" s="17">
        <v>15</v>
      </c>
      <c r="F21" s="18">
        <v>1.5</v>
      </c>
      <c r="G21" s="18">
        <v>1.5</v>
      </c>
      <c r="H21" s="19">
        <f t="shared" si="0"/>
        <v>1.5</v>
      </c>
      <c r="I21" s="19">
        <f t="shared" si="1"/>
        <v>13.5</v>
      </c>
      <c r="J21" s="18">
        <v>1.5</v>
      </c>
      <c r="K21" s="18">
        <v>1.5</v>
      </c>
      <c r="L21" s="19">
        <f t="shared" si="2"/>
        <v>1.5</v>
      </c>
      <c r="M21" s="33">
        <f t="shared" si="3"/>
        <v>13.5</v>
      </c>
      <c r="N21" s="38">
        <f t="shared" si="4"/>
        <v>13.5</v>
      </c>
      <c r="O21" s="20">
        <v>15</v>
      </c>
      <c r="P21" s="18">
        <v>2.7</v>
      </c>
      <c r="Q21" s="18">
        <v>2.7</v>
      </c>
      <c r="R21" s="35">
        <f t="shared" si="5"/>
        <v>2.7</v>
      </c>
      <c r="S21" s="39">
        <f t="shared" si="6"/>
        <v>12.3</v>
      </c>
      <c r="T21" s="20">
        <v>15</v>
      </c>
      <c r="U21" s="18">
        <v>1</v>
      </c>
      <c r="V21" s="18">
        <v>0.9</v>
      </c>
      <c r="W21" s="35">
        <f t="shared" si="7"/>
        <v>0.95</v>
      </c>
      <c r="X21" s="39">
        <f t="shared" si="8"/>
        <v>14.05</v>
      </c>
      <c r="Y21" s="20">
        <v>14.5</v>
      </c>
      <c r="Z21" s="18">
        <v>1.2</v>
      </c>
      <c r="AA21" s="18">
        <v>1.2</v>
      </c>
      <c r="AB21" s="35">
        <f t="shared" si="9"/>
        <v>1.2</v>
      </c>
      <c r="AC21" s="39">
        <f t="shared" si="10"/>
        <v>13.3</v>
      </c>
      <c r="AD21" s="36"/>
      <c r="AE21" s="37">
        <f t="shared" si="11"/>
        <v>53.150000000000006</v>
      </c>
    </row>
    <row r="22" spans="1:31" ht="35.1" customHeight="1">
      <c r="A22" s="137">
        <f t="shared" si="12"/>
        <v>12</v>
      </c>
      <c r="B22" s="5" t="s">
        <v>107</v>
      </c>
      <c r="C22" s="40" t="s">
        <v>103</v>
      </c>
      <c r="D22" s="98">
        <v>37663</v>
      </c>
      <c r="E22" s="17">
        <v>15</v>
      </c>
      <c r="F22" s="18">
        <v>1.1000000000000001</v>
      </c>
      <c r="G22" s="18">
        <v>1.1000000000000001</v>
      </c>
      <c r="H22" s="19">
        <f t="shared" si="0"/>
        <v>1.1000000000000001</v>
      </c>
      <c r="I22" s="19">
        <f t="shared" si="1"/>
        <v>13.9</v>
      </c>
      <c r="J22" s="18">
        <v>1.1000000000000001</v>
      </c>
      <c r="K22" s="18">
        <v>1.1000000000000001</v>
      </c>
      <c r="L22" s="19">
        <f t="shared" si="2"/>
        <v>1.1000000000000001</v>
      </c>
      <c r="M22" s="33">
        <f t="shared" si="3"/>
        <v>13.9</v>
      </c>
      <c r="N22" s="38">
        <f t="shared" si="4"/>
        <v>13.9</v>
      </c>
      <c r="O22" s="20">
        <v>15</v>
      </c>
      <c r="P22" s="18">
        <v>2.6</v>
      </c>
      <c r="Q22" s="18">
        <v>2.6</v>
      </c>
      <c r="R22" s="35">
        <f t="shared" si="5"/>
        <v>2.6</v>
      </c>
      <c r="S22" s="39">
        <f t="shared" si="6"/>
        <v>12.4</v>
      </c>
      <c r="T22" s="20">
        <v>15</v>
      </c>
      <c r="U22" s="18">
        <v>1.2</v>
      </c>
      <c r="V22" s="18">
        <v>1.4</v>
      </c>
      <c r="W22" s="35">
        <f t="shared" si="7"/>
        <v>1.2999999999999998</v>
      </c>
      <c r="X22" s="39">
        <f t="shared" si="8"/>
        <v>13.7</v>
      </c>
      <c r="Y22" s="20">
        <v>14.5</v>
      </c>
      <c r="Z22" s="18">
        <v>1.4</v>
      </c>
      <c r="AA22" s="18">
        <v>1.4</v>
      </c>
      <c r="AB22" s="35">
        <f t="shared" si="9"/>
        <v>1.4</v>
      </c>
      <c r="AC22" s="39">
        <f t="shared" si="10"/>
        <v>13.1</v>
      </c>
      <c r="AD22" s="36"/>
      <c r="AE22" s="37">
        <f t="shared" si="11"/>
        <v>53.1</v>
      </c>
    </row>
    <row r="23" spans="1:31" ht="35.1" customHeight="1">
      <c r="A23" s="137">
        <f t="shared" si="12"/>
        <v>13</v>
      </c>
      <c r="B23" s="126" t="s">
        <v>196</v>
      </c>
      <c r="C23" s="130" t="s">
        <v>182</v>
      </c>
      <c r="D23" s="128"/>
      <c r="E23" s="17">
        <v>15</v>
      </c>
      <c r="F23" s="18">
        <v>1.1000000000000001</v>
      </c>
      <c r="G23" s="18">
        <v>1.1000000000000001</v>
      </c>
      <c r="H23" s="19">
        <f t="shared" si="0"/>
        <v>1.1000000000000001</v>
      </c>
      <c r="I23" s="19">
        <f t="shared" si="1"/>
        <v>13.9</v>
      </c>
      <c r="J23" s="18">
        <v>1.1000000000000001</v>
      </c>
      <c r="K23" s="18">
        <v>1.1000000000000001</v>
      </c>
      <c r="L23" s="19">
        <f t="shared" si="2"/>
        <v>1.1000000000000001</v>
      </c>
      <c r="M23" s="33">
        <f t="shared" si="3"/>
        <v>13.9</v>
      </c>
      <c r="N23" s="38">
        <f t="shared" si="4"/>
        <v>13.9</v>
      </c>
      <c r="O23" s="20">
        <v>15</v>
      </c>
      <c r="P23" s="18">
        <v>2</v>
      </c>
      <c r="Q23" s="18">
        <v>2</v>
      </c>
      <c r="R23" s="35">
        <f t="shared" si="5"/>
        <v>2</v>
      </c>
      <c r="S23" s="39">
        <f t="shared" si="6"/>
        <v>13</v>
      </c>
      <c r="T23" s="20">
        <v>15</v>
      </c>
      <c r="U23" s="18">
        <v>1.6</v>
      </c>
      <c r="V23" s="18">
        <v>1.7</v>
      </c>
      <c r="W23" s="35">
        <f t="shared" si="7"/>
        <v>1.65</v>
      </c>
      <c r="X23" s="39">
        <f t="shared" si="8"/>
        <v>13.35</v>
      </c>
      <c r="Y23" s="20">
        <v>14.5</v>
      </c>
      <c r="Z23" s="18">
        <v>1.8</v>
      </c>
      <c r="AA23" s="18">
        <v>1.8</v>
      </c>
      <c r="AB23" s="35">
        <f t="shared" si="9"/>
        <v>1.8</v>
      </c>
      <c r="AC23" s="39">
        <f t="shared" si="10"/>
        <v>12.7</v>
      </c>
      <c r="AD23" s="36"/>
      <c r="AE23" s="37">
        <f t="shared" si="11"/>
        <v>52.95</v>
      </c>
    </row>
    <row r="24" spans="1:31" ht="35.1" customHeight="1">
      <c r="A24" s="137">
        <f t="shared" si="12"/>
        <v>14</v>
      </c>
      <c r="B24" s="42" t="s">
        <v>195</v>
      </c>
      <c r="C24" s="117" t="s">
        <v>182</v>
      </c>
      <c r="D24" s="98"/>
      <c r="E24" s="17">
        <v>15</v>
      </c>
      <c r="F24" s="18">
        <v>1.6</v>
      </c>
      <c r="G24" s="18">
        <v>1.6</v>
      </c>
      <c r="H24" s="19">
        <f t="shared" si="0"/>
        <v>1.6</v>
      </c>
      <c r="I24" s="19">
        <f t="shared" si="1"/>
        <v>13.4</v>
      </c>
      <c r="J24" s="18">
        <v>1.6</v>
      </c>
      <c r="K24" s="18">
        <v>1.6</v>
      </c>
      <c r="L24" s="19">
        <f t="shared" si="2"/>
        <v>1.6</v>
      </c>
      <c r="M24" s="33">
        <f t="shared" si="3"/>
        <v>13.4</v>
      </c>
      <c r="N24" s="38">
        <f t="shared" si="4"/>
        <v>13.4</v>
      </c>
      <c r="O24" s="20">
        <v>14.5</v>
      </c>
      <c r="P24" s="18">
        <v>2.4</v>
      </c>
      <c r="Q24" s="18">
        <v>2.4</v>
      </c>
      <c r="R24" s="35">
        <f t="shared" si="5"/>
        <v>2.4</v>
      </c>
      <c r="S24" s="39">
        <f t="shared" si="6"/>
        <v>12.1</v>
      </c>
      <c r="T24" s="20">
        <v>15</v>
      </c>
      <c r="U24" s="18">
        <v>1.2</v>
      </c>
      <c r="V24" s="18">
        <v>1.6</v>
      </c>
      <c r="W24" s="35">
        <f t="shared" si="7"/>
        <v>1.4</v>
      </c>
      <c r="X24" s="39">
        <f t="shared" si="8"/>
        <v>13.6</v>
      </c>
      <c r="Y24" s="20">
        <v>15</v>
      </c>
      <c r="Z24" s="18">
        <v>1.3</v>
      </c>
      <c r="AA24" s="18">
        <v>1.3</v>
      </c>
      <c r="AB24" s="35">
        <f t="shared" si="9"/>
        <v>1.3</v>
      </c>
      <c r="AC24" s="39">
        <f t="shared" si="10"/>
        <v>13.7</v>
      </c>
      <c r="AD24" s="36"/>
      <c r="AE24" s="37">
        <f t="shared" si="11"/>
        <v>52.8</v>
      </c>
    </row>
    <row r="25" spans="1:31" ht="35.1" customHeight="1">
      <c r="A25" s="137">
        <f t="shared" si="12"/>
        <v>15</v>
      </c>
      <c r="B25" s="5" t="s">
        <v>54</v>
      </c>
      <c r="C25" s="40" t="s">
        <v>51</v>
      </c>
      <c r="D25" s="98">
        <v>38251</v>
      </c>
      <c r="E25" s="17">
        <v>15</v>
      </c>
      <c r="F25" s="18">
        <v>1.4</v>
      </c>
      <c r="G25" s="18">
        <v>1.4</v>
      </c>
      <c r="H25" s="19">
        <f t="shared" si="0"/>
        <v>1.4</v>
      </c>
      <c r="I25" s="19">
        <f t="shared" si="1"/>
        <v>13.6</v>
      </c>
      <c r="J25" s="18">
        <v>1.4</v>
      </c>
      <c r="K25" s="18">
        <v>1.4</v>
      </c>
      <c r="L25" s="19">
        <f t="shared" si="2"/>
        <v>1.4</v>
      </c>
      <c r="M25" s="33">
        <f t="shared" si="3"/>
        <v>13.6</v>
      </c>
      <c r="N25" s="38">
        <f t="shared" si="4"/>
        <v>13.6</v>
      </c>
      <c r="O25" s="20">
        <v>15</v>
      </c>
      <c r="P25" s="18">
        <v>3</v>
      </c>
      <c r="Q25" s="18">
        <v>3</v>
      </c>
      <c r="R25" s="35">
        <f t="shared" si="5"/>
        <v>3</v>
      </c>
      <c r="S25" s="39">
        <f t="shared" si="6"/>
        <v>12</v>
      </c>
      <c r="T25" s="20">
        <v>15</v>
      </c>
      <c r="U25" s="18">
        <v>1</v>
      </c>
      <c r="V25" s="18">
        <v>1</v>
      </c>
      <c r="W25" s="35">
        <f t="shared" si="7"/>
        <v>1</v>
      </c>
      <c r="X25" s="39">
        <f t="shared" si="8"/>
        <v>14</v>
      </c>
      <c r="Y25" s="20">
        <v>15</v>
      </c>
      <c r="Z25" s="18">
        <v>1.9</v>
      </c>
      <c r="AA25" s="18">
        <v>1.9</v>
      </c>
      <c r="AB25" s="35">
        <f t="shared" si="9"/>
        <v>1.9</v>
      </c>
      <c r="AC25" s="39">
        <f t="shared" si="10"/>
        <v>13.1</v>
      </c>
      <c r="AD25" s="36"/>
      <c r="AE25" s="37">
        <f t="shared" si="11"/>
        <v>52.7</v>
      </c>
    </row>
    <row r="26" spans="1:31" ht="30">
      <c r="A26" s="137">
        <f t="shared" si="12"/>
        <v>16</v>
      </c>
      <c r="B26" s="129" t="s">
        <v>157</v>
      </c>
      <c r="C26" s="127" t="s">
        <v>156</v>
      </c>
      <c r="D26" s="128">
        <v>38005</v>
      </c>
      <c r="E26" s="17">
        <v>0</v>
      </c>
      <c r="F26" s="18">
        <v>0</v>
      </c>
      <c r="G26" s="18">
        <v>0</v>
      </c>
      <c r="H26" s="19">
        <f t="shared" si="0"/>
        <v>0</v>
      </c>
      <c r="I26" s="19">
        <f t="shared" si="1"/>
        <v>0</v>
      </c>
      <c r="J26" s="18">
        <v>0</v>
      </c>
      <c r="K26" s="18">
        <v>0</v>
      </c>
      <c r="L26" s="19">
        <f t="shared" si="2"/>
        <v>0</v>
      </c>
      <c r="M26" s="33">
        <f t="shared" si="3"/>
        <v>0</v>
      </c>
      <c r="N26" s="38">
        <f t="shared" si="4"/>
        <v>0</v>
      </c>
      <c r="O26" s="20">
        <v>15</v>
      </c>
      <c r="P26" s="18">
        <v>1.8</v>
      </c>
      <c r="Q26" s="18">
        <v>1.8</v>
      </c>
      <c r="R26" s="35">
        <f t="shared" si="5"/>
        <v>1.8</v>
      </c>
      <c r="S26" s="39">
        <f t="shared" si="6"/>
        <v>13.2</v>
      </c>
      <c r="T26" s="20">
        <v>15</v>
      </c>
      <c r="U26" s="18">
        <v>1</v>
      </c>
      <c r="V26" s="18">
        <v>1</v>
      </c>
      <c r="W26" s="35">
        <f t="shared" si="7"/>
        <v>1</v>
      </c>
      <c r="X26" s="39">
        <f t="shared" si="8"/>
        <v>14</v>
      </c>
      <c r="Y26" s="20">
        <v>15</v>
      </c>
      <c r="Z26" s="18">
        <v>0.9</v>
      </c>
      <c r="AA26" s="18">
        <v>0.9</v>
      </c>
      <c r="AB26" s="35">
        <f t="shared" si="9"/>
        <v>0.9</v>
      </c>
      <c r="AC26" s="39">
        <f t="shared" si="10"/>
        <v>14.1</v>
      </c>
      <c r="AD26" s="36"/>
      <c r="AE26" s="37">
        <f t="shared" si="11"/>
        <v>41.3</v>
      </c>
    </row>
    <row r="27" spans="1:31" ht="15.75">
      <c r="A27" s="4"/>
      <c r="B27" s="147"/>
      <c r="C27" s="147"/>
      <c r="D27" s="138"/>
      <c r="E27" s="65"/>
      <c r="F27" s="70"/>
      <c r="G27" s="70"/>
      <c r="H27" s="16"/>
      <c r="I27" s="16"/>
      <c r="J27" s="10"/>
      <c r="K27" s="70"/>
      <c r="L27" s="16"/>
      <c r="M27" s="146"/>
      <c r="N27" s="151"/>
      <c r="O27" s="65"/>
      <c r="P27" s="135"/>
      <c r="Q27" s="135"/>
      <c r="R27" s="139"/>
      <c r="S27" s="153"/>
      <c r="T27" s="90"/>
      <c r="U27" s="135"/>
      <c r="V27" s="135"/>
      <c r="W27" s="139"/>
      <c r="X27" s="155"/>
      <c r="Y27" s="65"/>
      <c r="Z27" s="136"/>
      <c r="AA27" s="136"/>
      <c r="AB27" s="139"/>
      <c r="AC27" s="155"/>
      <c r="AD27" s="140"/>
      <c r="AE27" s="9"/>
    </row>
    <row r="28" spans="1:31">
      <c r="A28" s="4"/>
      <c r="B28" s="5"/>
      <c r="C28" s="40"/>
      <c r="D28" s="98"/>
      <c r="E28" s="17"/>
      <c r="F28" s="18"/>
      <c r="G28" s="18"/>
      <c r="H28" s="19"/>
      <c r="I28" s="19"/>
      <c r="J28" s="18"/>
      <c r="K28" s="18"/>
      <c r="L28" s="19"/>
      <c r="M28" s="33"/>
      <c r="N28" s="38"/>
      <c r="O28" s="20"/>
      <c r="P28" s="18"/>
      <c r="Q28" s="18"/>
      <c r="R28" s="35"/>
      <c r="S28" s="39"/>
      <c r="T28" s="20"/>
      <c r="U28" s="18"/>
      <c r="V28" s="18"/>
      <c r="W28" s="35"/>
      <c r="X28" s="39"/>
      <c r="Y28" s="20"/>
      <c r="Z28" s="18"/>
      <c r="AA28" s="18"/>
      <c r="AB28" s="35"/>
      <c r="AC28" s="39"/>
      <c r="AD28" s="36"/>
      <c r="AE28" s="37"/>
    </row>
    <row r="29" spans="1:31" ht="30" customHeight="1">
      <c r="A29" s="4"/>
      <c r="B29" s="43"/>
      <c r="C29" s="40"/>
      <c r="D29" s="98"/>
      <c r="E29" s="17"/>
      <c r="F29" s="18"/>
      <c r="G29" s="18"/>
      <c r="H29" s="19" t="e">
        <f t="shared" ref="H29:H36" si="13">AVERAGE(F29:G29)</f>
        <v>#DIV/0!</v>
      </c>
      <c r="I29" s="19" t="e">
        <f t="shared" ref="I29:I36" si="14">E29-H29</f>
        <v>#DIV/0!</v>
      </c>
      <c r="J29" s="18"/>
      <c r="K29" s="18"/>
      <c r="L29" s="19" t="e">
        <f t="shared" ref="L29:L36" si="15">AVERAGE(J29:K29)</f>
        <v>#DIV/0!</v>
      </c>
      <c r="M29" s="33" t="e">
        <f t="shared" ref="M29:M36" si="16">E29-L29</f>
        <v>#DIV/0!</v>
      </c>
      <c r="N29" s="38" t="e">
        <f t="shared" ref="N29:N36" si="17">MAX(I29,M29)</f>
        <v>#DIV/0!</v>
      </c>
      <c r="O29" s="20"/>
      <c r="P29" s="18"/>
      <c r="Q29" s="18"/>
      <c r="R29" s="35" t="e">
        <f t="shared" ref="R29:R36" si="18">AVERAGE(P29:Q29)</f>
        <v>#DIV/0!</v>
      </c>
      <c r="S29" s="39" t="e">
        <f t="shared" ref="S29:S36" si="19">O29-R29</f>
        <v>#DIV/0!</v>
      </c>
      <c r="T29" s="20"/>
      <c r="U29" s="18"/>
      <c r="V29" s="18"/>
      <c r="W29" s="35" t="e">
        <f t="shared" ref="W29:W36" si="20">AVERAGE(U29:V29)</f>
        <v>#DIV/0!</v>
      </c>
      <c r="X29" s="39" t="e">
        <f t="shared" ref="X29:X36" si="21">T29-W29</f>
        <v>#DIV/0!</v>
      </c>
      <c r="Y29" s="20"/>
      <c r="Z29" s="18"/>
      <c r="AA29" s="18"/>
      <c r="AB29" s="35" t="e">
        <f t="shared" ref="AB29:AB36" si="22">AVERAGE(Z29:AA29)</f>
        <v>#DIV/0!</v>
      </c>
      <c r="AC29" s="39" t="e">
        <f t="shared" ref="AC29:AC36" si="23">+Y29-AB29</f>
        <v>#DIV/0!</v>
      </c>
      <c r="AD29" s="36"/>
      <c r="AE29" s="37"/>
    </row>
    <row r="30" spans="1:31" ht="31.5">
      <c r="A30" s="4"/>
      <c r="B30" s="43"/>
      <c r="C30" s="40"/>
      <c r="D30" s="98"/>
      <c r="E30" s="17"/>
      <c r="F30" s="18"/>
      <c r="G30" s="18"/>
      <c r="H30" s="19" t="e">
        <f t="shared" si="13"/>
        <v>#DIV/0!</v>
      </c>
      <c r="I30" s="19" t="e">
        <f t="shared" si="14"/>
        <v>#DIV/0!</v>
      </c>
      <c r="J30" s="18"/>
      <c r="K30" s="18"/>
      <c r="L30" s="19" t="e">
        <f t="shared" si="15"/>
        <v>#DIV/0!</v>
      </c>
      <c r="M30" s="33" t="e">
        <f t="shared" si="16"/>
        <v>#DIV/0!</v>
      </c>
      <c r="N30" s="38" t="e">
        <f t="shared" si="17"/>
        <v>#DIV/0!</v>
      </c>
      <c r="O30" s="20"/>
      <c r="P30" s="18"/>
      <c r="Q30" s="18"/>
      <c r="R30" s="35" t="e">
        <f t="shared" si="18"/>
        <v>#DIV/0!</v>
      </c>
      <c r="S30" s="39" t="e">
        <f t="shared" si="19"/>
        <v>#DIV/0!</v>
      </c>
      <c r="T30" s="20"/>
      <c r="U30" s="18"/>
      <c r="V30" s="18"/>
      <c r="W30" s="35" t="e">
        <f t="shared" si="20"/>
        <v>#DIV/0!</v>
      </c>
      <c r="X30" s="39" t="e">
        <f t="shared" si="21"/>
        <v>#DIV/0!</v>
      </c>
      <c r="Y30" s="20"/>
      <c r="Z30" s="18"/>
      <c r="AA30" s="18"/>
      <c r="AB30" s="35" t="e">
        <f t="shared" si="22"/>
        <v>#DIV/0!</v>
      </c>
      <c r="AC30" s="39" t="e">
        <f t="shared" si="23"/>
        <v>#DIV/0!</v>
      </c>
      <c r="AD30" s="36"/>
      <c r="AE30" s="37"/>
    </row>
    <row r="31" spans="1:31" ht="31.5">
      <c r="A31" s="4"/>
      <c r="B31" s="43"/>
      <c r="C31" s="40"/>
      <c r="D31" s="98"/>
      <c r="E31" s="17"/>
      <c r="F31" s="18"/>
      <c r="G31" s="18"/>
      <c r="H31" s="19" t="e">
        <f t="shared" si="13"/>
        <v>#DIV/0!</v>
      </c>
      <c r="I31" s="19" t="e">
        <f t="shared" si="14"/>
        <v>#DIV/0!</v>
      </c>
      <c r="J31" s="18"/>
      <c r="K31" s="18"/>
      <c r="L31" s="19" t="e">
        <f t="shared" si="15"/>
        <v>#DIV/0!</v>
      </c>
      <c r="M31" s="33" t="e">
        <f t="shared" si="16"/>
        <v>#DIV/0!</v>
      </c>
      <c r="N31" s="38" t="e">
        <f t="shared" si="17"/>
        <v>#DIV/0!</v>
      </c>
      <c r="O31" s="20"/>
      <c r="P31" s="18"/>
      <c r="Q31" s="18"/>
      <c r="R31" s="35" t="e">
        <f t="shared" si="18"/>
        <v>#DIV/0!</v>
      </c>
      <c r="S31" s="39" t="e">
        <f t="shared" si="19"/>
        <v>#DIV/0!</v>
      </c>
      <c r="T31" s="20"/>
      <c r="U31" s="18"/>
      <c r="V31" s="18"/>
      <c r="W31" s="35" t="e">
        <f t="shared" si="20"/>
        <v>#DIV/0!</v>
      </c>
      <c r="X31" s="39" t="e">
        <f t="shared" si="21"/>
        <v>#DIV/0!</v>
      </c>
      <c r="Y31" s="20"/>
      <c r="Z31" s="18"/>
      <c r="AA31" s="18"/>
      <c r="AB31" s="35" t="e">
        <f t="shared" si="22"/>
        <v>#DIV/0!</v>
      </c>
      <c r="AC31" s="39" t="e">
        <f t="shared" si="23"/>
        <v>#DIV/0!</v>
      </c>
      <c r="AD31" s="36"/>
      <c r="AE31" s="37"/>
    </row>
    <row r="32" spans="1:31" ht="31.5">
      <c r="A32" s="4"/>
      <c r="B32" s="5"/>
      <c r="C32" s="40"/>
      <c r="D32" s="98"/>
      <c r="E32" s="17"/>
      <c r="F32" s="18"/>
      <c r="G32" s="18"/>
      <c r="H32" s="19" t="e">
        <f t="shared" si="13"/>
        <v>#DIV/0!</v>
      </c>
      <c r="I32" s="19" t="e">
        <f t="shared" si="14"/>
        <v>#DIV/0!</v>
      </c>
      <c r="J32" s="18"/>
      <c r="K32" s="18"/>
      <c r="L32" s="19" t="e">
        <f t="shared" si="15"/>
        <v>#DIV/0!</v>
      </c>
      <c r="M32" s="33" t="e">
        <f t="shared" si="16"/>
        <v>#DIV/0!</v>
      </c>
      <c r="N32" s="38" t="e">
        <f t="shared" si="17"/>
        <v>#DIV/0!</v>
      </c>
      <c r="O32" s="20"/>
      <c r="P32" s="18"/>
      <c r="Q32" s="18"/>
      <c r="R32" s="35" t="e">
        <f t="shared" si="18"/>
        <v>#DIV/0!</v>
      </c>
      <c r="S32" s="39" t="e">
        <f t="shared" si="19"/>
        <v>#DIV/0!</v>
      </c>
      <c r="T32" s="20"/>
      <c r="U32" s="18"/>
      <c r="V32" s="18"/>
      <c r="W32" s="35" t="e">
        <f t="shared" si="20"/>
        <v>#DIV/0!</v>
      </c>
      <c r="X32" s="39" t="e">
        <f t="shared" si="21"/>
        <v>#DIV/0!</v>
      </c>
      <c r="Y32" s="20"/>
      <c r="Z32" s="18"/>
      <c r="AA32" s="18"/>
      <c r="AB32" s="35" t="e">
        <f t="shared" si="22"/>
        <v>#DIV/0!</v>
      </c>
      <c r="AC32" s="39" t="e">
        <f t="shared" si="23"/>
        <v>#DIV/0!</v>
      </c>
      <c r="AD32" s="36"/>
      <c r="AE32" s="37"/>
    </row>
    <row r="33" spans="1:31" ht="31.5">
      <c r="A33" s="4"/>
      <c r="B33" s="43"/>
      <c r="C33" s="40"/>
      <c r="D33" s="98"/>
      <c r="E33" s="17"/>
      <c r="F33" s="18"/>
      <c r="G33" s="18"/>
      <c r="H33" s="19" t="e">
        <f t="shared" si="13"/>
        <v>#DIV/0!</v>
      </c>
      <c r="I33" s="19" t="e">
        <f t="shared" si="14"/>
        <v>#DIV/0!</v>
      </c>
      <c r="J33" s="18"/>
      <c r="K33" s="18"/>
      <c r="L33" s="19" t="e">
        <f t="shared" si="15"/>
        <v>#DIV/0!</v>
      </c>
      <c r="M33" s="33" t="e">
        <f t="shared" si="16"/>
        <v>#DIV/0!</v>
      </c>
      <c r="N33" s="38" t="e">
        <f t="shared" si="17"/>
        <v>#DIV/0!</v>
      </c>
      <c r="O33" s="20"/>
      <c r="P33" s="18"/>
      <c r="Q33" s="18"/>
      <c r="R33" s="35" t="e">
        <f t="shared" si="18"/>
        <v>#DIV/0!</v>
      </c>
      <c r="S33" s="39" t="e">
        <f t="shared" si="19"/>
        <v>#DIV/0!</v>
      </c>
      <c r="T33" s="20"/>
      <c r="U33" s="18"/>
      <c r="V33" s="18"/>
      <c r="W33" s="35" t="e">
        <f t="shared" si="20"/>
        <v>#DIV/0!</v>
      </c>
      <c r="X33" s="39" t="e">
        <f t="shared" si="21"/>
        <v>#DIV/0!</v>
      </c>
      <c r="Y33" s="20"/>
      <c r="Z33" s="18"/>
      <c r="AA33" s="18"/>
      <c r="AB33" s="35" t="e">
        <f t="shared" si="22"/>
        <v>#DIV/0!</v>
      </c>
      <c r="AC33" s="39" t="e">
        <f t="shared" si="23"/>
        <v>#DIV/0!</v>
      </c>
      <c r="AD33" s="36"/>
      <c r="AE33" s="37"/>
    </row>
    <row r="34" spans="1:31" ht="31.5">
      <c r="A34" s="4"/>
      <c r="B34" s="43"/>
      <c r="C34" s="40"/>
      <c r="D34" s="98"/>
      <c r="E34" s="17"/>
      <c r="F34" s="18"/>
      <c r="G34" s="18"/>
      <c r="H34" s="19" t="e">
        <f t="shared" si="13"/>
        <v>#DIV/0!</v>
      </c>
      <c r="I34" s="19" t="e">
        <f t="shared" si="14"/>
        <v>#DIV/0!</v>
      </c>
      <c r="J34" s="18"/>
      <c r="K34" s="18"/>
      <c r="L34" s="19" t="e">
        <f t="shared" si="15"/>
        <v>#DIV/0!</v>
      </c>
      <c r="M34" s="33" t="e">
        <f t="shared" si="16"/>
        <v>#DIV/0!</v>
      </c>
      <c r="N34" s="38" t="e">
        <f t="shared" si="17"/>
        <v>#DIV/0!</v>
      </c>
      <c r="O34" s="20"/>
      <c r="P34" s="18"/>
      <c r="Q34" s="18"/>
      <c r="R34" s="35" t="e">
        <f t="shared" si="18"/>
        <v>#DIV/0!</v>
      </c>
      <c r="S34" s="39" t="e">
        <f t="shared" si="19"/>
        <v>#DIV/0!</v>
      </c>
      <c r="T34" s="20"/>
      <c r="U34" s="18"/>
      <c r="V34" s="18"/>
      <c r="W34" s="35" t="e">
        <f t="shared" si="20"/>
        <v>#DIV/0!</v>
      </c>
      <c r="X34" s="39" t="e">
        <f t="shared" si="21"/>
        <v>#DIV/0!</v>
      </c>
      <c r="Y34" s="20"/>
      <c r="Z34" s="18"/>
      <c r="AA34" s="18"/>
      <c r="AB34" s="35" t="e">
        <f t="shared" si="22"/>
        <v>#DIV/0!</v>
      </c>
      <c r="AC34" s="39" t="e">
        <f t="shared" si="23"/>
        <v>#DIV/0!</v>
      </c>
      <c r="AD34" s="36"/>
      <c r="AE34" s="37"/>
    </row>
    <row r="35" spans="1:31" ht="31.5">
      <c r="A35" s="4"/>
      <c r="B35" s="43"/>
      <c r="C35" s="40"/>
      <c r="D35" s="98"/>
      <c r="E35" s="17"/>
      <c r="F35" s="18"/>
      <c r="G35" s="18"/>
      <c r="H35" s="19" t="e">
        <f t="shared" si="13"/>
        <v>#DIV/0!</v>
      </c>
      <c r="I35" s="19" t="e">
        <f t="shared" si="14"/>
        <v>#DIV/0!</v>
      </c>
      <c r="J35" s="18"/>
      <c r="K35" s="18"/>
      <c r="L35" s="19" t="e">
        <f t="shared" si="15"/>
        <v>#DIV/0!</v>
      </c>
      <c r="M35" s="33" t="e">
        <f t="shared" si="16"/>
        <v>#DIV/0!</v>
      </c>
      <c r="N35" s="38" t="e">
        <f t="shared" si="17"/>
        <v>#DIV/0!</v>
      </c>
      <c r="O35" s="20"/>
      <c r="P35" s="18"/>
      <c r="Q35" s="18"/>
      <c r="R35" s="35" t="e">
        <f t="shared" si="18"/>
        <v>#DIV/0!</v>
      </c>
      <c r="S35" s="39" t="e">
        <f t="shared" si="19"/>
        <v>#DIV/0!</v>
      </c>
      <c r="T35" s="20"/>
      <c r="U35" s="18"/>
      <c r="V35" s="18"/>
      <c r="W35" s="35" t="e">
        <f t="shared" si="20"/>
        <v>#DIV/0!</v>
      </c>
      <c r="X35" s="39" t="e">
        <f t="shared" si="21"/>
        <v>#DIV/0!</v>
      </c>
      <c r="Y35" s="20"/>
      <c r="Z35" s="18"/>
      <c r="AA35" s="18"/>
      <c r="AB35" s="35" t="e">
        <f t="shared" si="22"/>
        <v>#DIV/0!</v>
      </c>
      <c r="AC35" s="39" t="e">
        <f t="shared" si="23"/>
        <v>#DIV/0!</v>
      </c>
      <c r="AD35" s="36"/>
      <c r="AE35" s="37"/>
    </row>
    <row r="36" spans="1:31" ht="31.5">
      <c r="A36" s="4"/>
      <c r="B36" s="5"/>
      <c r="C36" s="40"/>
      <c r="D36" s="98"/>
      <c r="E36" s="17"/>
      <c r="F36" s="18"/>
      <c r="G36" s="18"/>
      <c r="H36" s="19" t="e">
        <f t="shared" si="13"/>
        <v>#DIV/0!</v>
      </c>
      <c r="I36" s="19" t="e">
        <f t="shared" si="14"/>
        <v>#DIV/0!</v>
      </c>
      <c r="J36" s="18"/>
      <c r="K36" s="18"/>
      <c r="L36" s="19" t="e">
        <f t="shared" si="15"/>
        <v>#DIV/0!</v>
      </c>
      <c r="M36" s="33" t="e">
        <f t="shared" si="16"/>
        <v>#DIV/0!</v>
      </c>
      <c r="N36" s="38" t="e">
        <f t="shared" si="17"/>
        <v>#DIV/0!</v>
      </c>
      <c r="O36" s="20"/>
      <c r="P36" s="18"/>
      <c r="Q36" s="18"/>
      <c r="R36" s="35" t="e">
        <f t="shared" si="18"/>
        <v>#DIV/0!</v>
      </c>
      <c r="S36" s="39" t="e">
        <f t="shared" si="19"/>
        <v>#DIV/0!</v>
      </c>
      <c r="T36" s="20"/>
      <c r="U36" s="18"/>
      <c r="V36" s="18"/>
      <c r="W36" s="35" t="e">
        <f t="shared" si="20"/>
        <v>#DIV/0!</v>
      </c>
      <c r="X36" s="39" t="e">
        <f t="shared" si="21"/>
        <v>#DIV/0!</v>
      </c>
      <c r="Y36" s="20"/>
      <c r="Z36" s="18"/>
      <c r="AA36" s="18"/>
      <c r="AB36" s="35" t="e">
        <f t="shared" si="22"/>
        <v>#DIV/0!</v>
      </c>
      <c r="AC36" s="39" t="e">
        <f t="shared" si="23"/>
        <v>#DIV/0!</v>
      </c>
      <c r="AD36" s="36"/>
      <c r="AE36" s="37"/>
    </row>
    <row r="37" spans="1:31" ht="31.5">
      <c r="A37" s="4"/>
      <c r="B37" s="5"/>
      <c r="C37" s="40"/>
      <c r="D37" s="108"/>
      <c r="E37" s="17"/>
      <c r="F37" s="18"/>
      <c r="G37" s="18"/>
      <c r="H37" s="19" t="e">
        <f t="shared" ref="H37:H39" si="24">AVERAGE(F37:G37)</f>
        <v>#DIV/0!</v>
      </c>
      <c r="I37" s="19" t="e">
        <f t="shared" ref="I37:I39" si="25">E37-H37</f>
        <v>#DIV/0!</v>
      </c>
      <c r="J37" s="18"/>
      <c r="K37" s="18"/>
      <c r="L37" s="19" t="e">
        <f t="shared" ref="L37:L39" si="26">AVERAGE(J37:K37)</f>
        <v>#DIV/0!</v>
      </c>
      <c r="M37" s="33" t="e">
        <f t="shared" ref="M37:M39" si="27">E37-L37</f>
        <v>#DIV/0!</v>
      </c>
      <c r="N37" s="38" t="e">
        <f t="shared" ref="N37:N39" si="28">MAX(I37,M37)</f>
        <v>#DIV/0!</v>
      </c>
      <c r="O37" s="20"/>
      <c r="P37" s="18"/>
      <c r="Q37" s="18"/>
      <c r="R37" s="35" t="e">
        <f t="shared" ref="R37:R39" si="29">AVERAGE(P37:Q37)</f>
        <v>#DIV/0!</v>
      </c>
      <c r="S37" s="39" t="e">
        <f t="shared" ref="S37:S39" si="30">O37-R37</f>
        <v>#DIV/0!</v>
      </c>
      <c r="T37" s="20"/>
      <c r="U37" s="18"/>
      <c r="V37" s="18"/>
      <c r="W37" s="35" t="e">
        <f t="shared" ref="W37:W39" si="31">AVERAGE(U37:V37)</f>
        <v>#DIV/0!</v>
      </c>
      <c r="X37" s="39" t="e">
        <f t="shared" ref="X37:X39" si="32">T37-W37</f>
        <v>#DIV/0!</v>
      </c>
      <c r="Y37" s="20"/>
      <c r="Z37" s="18"/>
      <c r="AA37" s="18"/>
      <c r="AB37" s="35" t="e">
        <f t="shared" ref="AB37:AB39" si="33">AVERAGE(Z37:AA37)</f>
        <v>#DIV/0!</v>
      </c>
      <c r="AC37" s="39" t="e">
        <f t="shared" ref="AC37:AC39" si="34">+Y37-AB37</f>
        <v>#DIV/0!</v>
      </c>
      <c r="AD37" s="36"/>
      <c r="AE37" s="37" t="e">
        <f t="shared" ref="AE37:AE39" si="35">SUM(N37+S37+X37+AC37-AD37)</f>
        <v>#DIV/0!</v>
      </c>
    </row>
    <row r="38" spans="1:31" ht="31.5">
      <c r="A38" s="4"/>
      <c r="B38" s="5"/>
      <c r="C38" s="40"/>
      <c r="D38" s="108"/>
      <c r="E38" s="17"/>
      <c r="F38" s="18"/>
      <c r="G38" s="18"/>
      <c r="H38" s="19" t="e">
        <f t="shared" si="24"/>
        <v>#DIV/0!</v>
      </c>
      <c r="I38" s="19" t="e">
        <f t="shared" si="25"/>
        <v>#DIV/0!</v>
      </c>
      <c r="J38" s="18"/>
      <c r="K38" s="18"/>
      <c r="L38" s="19" t="e">
        <f t="shared" si="26"/>
        <v>#DIV/0!</v>
      </c>
      <c r="M38" s="33" t="e">
        <f t="shared" si="27"/>
        <v>#DIV/0!</v>
      </c>
      <c r="N38" s="38" t="e">
        <f t="shared" si="28"/>
        <v>#DIV/0!</v>
      </c>
      <c r="O38" s="20"/>
      <c r="P38" s="18"/>
      <c r="Q38" s="18"/>
      <c r="R38" s="35" t="e">
        <f t="shared" si="29"/>
        <v>#DIV/0!</v>
      </c>
      <c r="S38" s="39" t="e">
        <f t="shared" si="30"/>
        <v>#DIV/0!</v>
      </c>
      <c r="T38" s="20"/>
      <c r="U38" s="18"/>
      <c r="V38" s="18"/>
      <c r="W38" s="35" t="e">
        <f t="shared" si="31"/>
        <v>#DIV/0!</v>
      </c>
      <c r="X38" s="39" t="e">
        <f t="shared" si="32"/>
        <v>#DIV/0!</v>
      </c>
      <c r="Y38" s="20"/>
      <c r="Z38" s="18"/>
      <c r="AA38" s="18"/>
      <c r="AB38" s="35" t="e">
        <f t="shared" si="33"/>
        <v>#DIV/0!</v>
      </c>
      <c r="AC38" s="39" t="e">
        <f t="shared" si="34"/>
        <v>#DIV/0!</v>
      </c>
      <c r="AD38" s="36"/>
      <c r="AE38" s="37" t="e">
        <f t="shared" si="35"/>
        <v>#DIV/0!</v>
      </c>
    </row>
    <row r="39" spans="1:31" ht="31.5">
      <c r="A39" s="4"/>
      <c r="B39" s="5"/>
      <c r="C39" s="40"/>
      <c r="D39" s="108"/>
      <c r="E39" s="17"/>
      <c r="F39" s="18"/>
      <c r="G39" s="18"/>
      <c r="H39" s="19" t="e">
        <f t="shared" si="24"/>
        <v>#DIV/0!</v>
      </c>
      <c r="I39" s="19" t="e">
        <f t="shared" si="25"/>
        <v>#DIV/0!</v>
      </c>
      <c r="J39" s="18"/>
      <c r="K39" s="18"/>
      <c r="L39" s="19" t="e">
        <f t="shared" si="26"/>
        <v>#DIV/0!</v>
      </c>
      <c r="M39" s="33" t="e">
        <f t="shared" si="27"/>
        <v>#DIV/0!</v>
      </c>
      <c r="N39" s="38" t="e">
        <f t="shared" si="28"/>
        <v>#DIV/0!</v>
      </c>
      <c r="O39" s="20"/>
      <c r="P39" s="18"/>
      <c r="Q39" s="18"/>
      <c r="R39" s="35" t="e">
        <f t="shared" si="29"/>
        <v>#DIV/0!</v>
      </c>
      <c r="S39" s="39" t="e">
        <f t="shared" si="30"/>
        <v>#DIV/0!</v>
      </c>
      <c r="T39" s="20"/>
      <c r="U39" s="18"/>
      <c r="V39" s="18"/>
      <c r="W39" s="35" t="e">
        <f t="shared" si="31"/>
        <v>#DIV/0!</v>
      </c>
      <c r="X39" s="39" t="e">
        <f t="shared" si="32"/>
        <v>#DIV/0!</v>
      </c>
      <c r="Y39" s="20"/>
      <c r="Z39" s="18"/>
      <c r="AA39" s="18"/>
      <c r="AB39" s="35" t="e">
        <f t="shared" si="33"/>
        <v>#DIV/0!</v>
      </c>
      <c r="AC39" s="39" t="e">
        <f t="shared" si="34"/>
        <v>#DIV/0!</v>
      </c>
      <c r="AD39" s="36"/>
      <c r="AE39" s="37" t="e">
        <f t="shared" si="35"/>
        <v>#DIV/0!</v>
      </c>
    </row>
    <row r="40" spans="1:31" ht="30" customHeight="1"/>
    <row r="41" spans="1:31" ht="30" customHeight="1"/>
  </sheetData>
  <sortState ref="B11:AE26">
    <sortCondition descending="1" ref="AE11"/>
  </sortState>
  <mergeCells count="16">
    <mergeCell ref="A6:AE6"/>
    <mergeCell ref="A2:AE2"/>
    <mergeCell ref="A4:AE4"/>
    <mergeCell ref="A7:AE8"/>
    <mergeCell ref="Y9:AC9"/>
    <mergeCell ref="AD9:AD10"/>
    <mergeCell ref="P10:Q10"/>
    <mergeCell ref="U10:V10"/>
    <mergeCell ref="Z10:AA10"/>
    <mergeCell ref="A9:A10"/>
    <mergeCell ref="B9:B10"/>
    <mergeCell ref="C9:C10"/>
    <mergeCell ref="D9:D10"/>
    <mergeCell ref="E9:N9"/>
    <mergeCell ref="O9:S9"/>
    <mergeCell ref="T9:X9"/>
  </mergeCells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AJ45"/>
  <sheetViews>
    <sheetView topLeftCell="A15" workbookViewId="0">
      <selection activeCell="B32" sqref="B32:AE35"/>
    </sheetView>
  </sheetViews>
  <sheetFormatPr defaultRowHeight="15"/>
  <cols>
    <col min="1" max="1" width="4.28515625" customWidth="1"/>
    <col min="2" max="2" width="14.140625" style="71" customWidth="1"/>
    <col min="3" max="3" width="10.140625" style="71" customWidth="1"/>
    <col min="4" max="4" width="8.85546875" style="71" customWidth="1"/>
    <col min="5" max="13" width="2.7109375" customWidth="1"/>
    <col min="14" max="14" width="6.42578125" customWidth="1"/>
    <col min="15" max="18" width="2.7109375" customWidth="1"/>
    <col min="19" max="19" width="6.7109375" customWidth="1"/>
    <col min="20" max="23" width="2.7109375" customWidth="1"/>
    <col min="24" max="24" width="6" customWidth="1"/>
    <col min="25" max="28" width="2.7109375" customWidth="1"/>
    <col min="29" max="29" width="6.5703125" customWidth="1"/>
    <col min="30" max="30" width="3.42578125" customWidth="1"/>
    <col min="31" max="31" width="7.85546875" customWidth="1"/>
  </cols>
  <sheetData>
    <row r="1" spans="1:36">
      <c r="A1" s="28"/>
      <c r="B1" s="72"/>
      <c r="C1" s="72"/>
      <c r="D1" s="72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3"/>
      <c r="X1" s="23"/>
      <c r="Y1" s="23"/>
      <c r="Z1" s="23"/>
      <c r="AA1" s="23"/>
      <c r="AB1" s="23"/>
      <c r="AC1" s="23"/>
      <c r="AD1" s="23"/>
      <c r="AE1" s="24"/>
    </row>
    <row r="2" spans="1:36" ht="15.75">
      <c r="A2" s="210" t="s">
        <v>9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2"/>
    </row>
    <row r="3" spans="1:36" ht="15.75">
      <c r="A3" s="25"/>
      <c r="B3" s="73"/>
      <c r="C3" s="73"/>
      <c r="D3" s="73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6"/>
      <c r="X3" s="6"/>
      <c r="Y3" s="6"/>
      <c r="Z3" s="6"/>
      <c r="AA3" s="6"/>
      <c r="AB3" s="6"/>
      <c r="AC3" s="6"/>
      <c r="AD3" s="6"/>
      <c r="AE3" s="26"/>
    </row>
    <row r="4" spans="1:36" ht="15.75">
      <c r="A4" s="210" t="s">
        <v>0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2"/>
    </row>
    <row r="5" spans="1:36">
      <c r="A5" s="27"/>
      <c r="B5" s="74"/>
      <c r="C5" s="74"/>
      <c r="D5" s="74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6"/>
      <c r="X5" s="6"/>
      <c r="Y5" s="6"/>
      <c r="Z5" s="6"/>
      <c r="AA5" s="6"/>
      <c r="AB5" s="6"/>
      <c r="AC5" s="6"/>
      <c r="AD5" s="6"/>
      <c r="AE5" s="26"/>
    </row>
    <row r="6" spans="1:36">
      <c r="A6" s="213" t="s">
        <v>43</v>
      </c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119"/>
      <c r="AG6" s="119"/>
      <c r="AH6" s="119"/>
      <c r="AI6" s="119"/>
      <c r="AJ6" s="120"/>
    </row>
    <row r="7" spans="1:36" ht="15" customHeight="1">
      <c r="A7" s="258" t="s">
        <v>15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59"/>
      <c r="Y7" s="259"/>
      <c r="Z7" s="259"/>
      <c r="AA7" s="259"/>
      <c r="AB7" s="259"/>
      <c r="AC7" s="259"/>
      <c r="AD7" s="259"/>
      <c r="AE7" s="260"/>
    </row>
    <row r="8" spans="1:36" ht="15" customHeight="1" thickBot="1">
      <c r="A8" s="261"/>
      <c r="B8" s="262"/>
      <c r="C8" s="262"/>
      <c r="D8" s="262"/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62"/>
      <c r="AE8" s="263"/>
    </row>
    <row r="9" spans="1:36" ht="18" customHeight="1">
      <c r="A9" s="224" t="s">
        <v>17</v>
      </c>
      <c r="B9" s="226" t="s">
        <v>2</v>
      </c>
      <c r="C9" s="226" t="s">
        <v>3</v>
      </c>
      <c r="D9" s="267" t="s">
        <v>18</v>
      </c>
      <c r="E9" s="264" t="s">
        <v>21</v>
      </c>
      <c r="F9" s="265"/>
      <c r="G9" s="265"/>
      <c r="H9" s="265"/>
      <c r="I9" s="265"/>
      <c r="J9" s="265"/>
      <c r="K9" s="265"/>
      <c r="L9" s="265"/>
      <c r="M9" s="265"/>
      <c r="N9" s="266"/>
      <c r="O9" s="216" t="s">
        <v>13</v>
      </c>
      <c r="P9" s="217"/>
      <c r="Q9" s="217"/>
      <c r="R9" s="217"/>
      <c r="S9" s="218"/>
      <c r="T9" s="216" t="s">
        <v>6</v>
      </c>
      <c r="U9" s="217"/>
      <c r="V9" s="217"/>
      <c r="W9" s="217"/>
      <c r="X9" s="218"/>
      <c r="Y9" s="216" t="s">
        <v>7</v>
      </c>
      <c r="Z9" s="217"/>
      <c r="AA9" s="217"/>
      <c r="AB9" s="217"/>
      <c r="AC9" s="218"/>
      <c r="AD9" s="254" t="s">
        <v>8</v>
      </c>
      <c r="AE9" s="4" t="s">
        <v>22</v>
      </c>
    </row>
    <row r="10" spans="1:36" ht="63.75">
      <c r="A10" s="225"/>
      <c r="B10" s="227"/>
      <c r="C10" s="227"/>
      <c r="D10" s="268"/>
      <c r="E10" s="65" t="s">
        <v>23</v>
      </c>
      <c r="F10" s="70" t="s">
        <v>4</v>
      </c>
      <c r="G10" s="70" t="s">
        <v>4</v>
      </c>
      <c r="H10" s="16" t="s">
        <v>5</v>
      </c>
      <c r="I10" s="16" t="s">
        <v>24</v>
      </c>
      <c r="J10" s="10" t="s">
        <v>10</v>
      </c>
      <c r="K10" s="70" t="s">
        <v>10</v>
      </c>
      <c r="L10" s="16" t="s">
        <v>11</v>
      </c>
      <c r="M10" s="16" t="s">
        <v>25</v>
      </c>
      <c r="N10" s="85" t="s">
        <v>26</v>
      </c>
      <c r="O10" s="65" t="s">
        <v>23</v>
      </c>
      <c r="P10" s="222" t="s">
        <v>27</v>
      </c>
      <c r="Q10" s="222"/>
      <c r="R10" s="70" t="s">
        <v>28</v>
      </c>
      <c r="S10" s="99" t="s">
        <v>19</v>
      </c>
      <c r="T10" s="90" t="s">
        <v>23</v>
      </c>
      <c r="U10" s="222" t="s">
        <v>27</v>
      </c>
      <c r="V10" s="222"/>
      <c r="W10" s="70" t="s">
        <v>28</v>
      </c>
      <c r="X10" s="91" t="s">
        <v>6</v>
      </c>
      <c r="Y10" s="65" t="s">
        <v>23</v>
      </c>
      <c r="Z10" s="223" t="s">
        <v>27</v>
      </c>
      <c r="AA10" s="223"/>
      <c r="AB10" s="70" t="s">
        <v>28</v>
      </c>
      <c r="AC10" s="91" t="s">
        <v>7</v>
      </c>
      <c r="AD10" s="254"/>
      <c r="AE10" s="9" t="s">
        <v>20</v>
      </c>
    </row>
    <row r="11" spans="1:36" ht="30">
      <c r="A11" s="4">
        <v>1</v>
      </c>
      <c r="B11" s="5" t="s">
        <v>60</v>
      </c>
      <c r="C11" s="40" t="s">
        <v>37</v>
      </c>
      <c r="D11" s="98">
        <v>37571</v>
      </c>
      <c r="E11" s="59">
        <v>15</v>
      </c>
      <c r="F11" s="48">
        <v>0.9</v>
      </c>
      <c r="G11" s="48">
        <v>0.9</v>
      </c>
      <c r="H11" s="47">
        <f t="shared" ref="H11:H36" si="0">AVERAGE(F11:G11)</f>
        <v>0.9</v>
      </c>
      <c r="I11" s="47">
        <f t="shared" ref="I11:I36" si="1">E11-H11</f>
        <v>14.1</v>
      </c>
      <c r="J11" s="48">
        <v>0.5</v>
      </c>
      <c r="K11" s="48">
        <v>0.5</v>
      </c>
      <c r="L11" s="47">
        <f t="shared" ref="L11:L36" si="2">AVERAGE(J11:K11)</f>
        <v>0.5</v>
      </c>
      <c r="M11" s="49">
        <f t="shared" ref="M11:M36" si="3">E11-L11</f>
        <v>14.5</v>
      </c>
      <c r="N11" s="50">
        <f t="shared" ref="N11:N36" si="4">MAX(I11,M11)</f>
        <v>14.5</v>
      </c>
      <c r="O11" s="56">
        <v>15</v>
      </c>
      <c r="P11" s="48">
        <v>1.2</v>
      </c>
      <c r="Q11" s="48">
        <v>1.2</v>
      </c>
      <c r="R11" s="51">
        <f t="shared" ref="R11:R36" si="5">AVERAGE(P11:Q11)</f>
        <v>1.2</v>
      </c>
      <c r="S11" s="52">
        <f t="shared" ref="S11:S36" si="6">O11-R11</f>
        <v>13.8</v>
      </c>
      <c r="T11" s="56">
        <v>15</v>
      </c>
      <c r="U11" s="48">
        <v>0.6</v>
      </c>
      <c r="V11" s="48">
        <v>0.6</v>
      </c>
      <c r="W11" s="51">
        <f t="shared" ref="W11:W36" si="7">AVERAGE(U11:V11)</f>
        <v>0.6</v>
      </c>
      <c r="X11" s="52">
        <f t="shared" ref="X11:X36" si="8">T11-W11</f>
        <v>14.4</v>
      </c>
      <c r="Y11" s="56">
        <v>15</v>
      </c>
      <c r="Z11" s="48">
        <v>0.7</v>
      </c>
      <c r="AA11" s="48">
        <v>0.9</v>
      </c>
      <c r="AB11" s="51">
        <f t="shared" ref="AB11:AB36" si="9">AVERAGE(Z11:AA11)</f>
        <v>0.8</v>
      </c>
      <c r="AC11" s="52">
        <f t="shared" ref="AC11:AC36" si="10">+Y11-AB11</f>
        <v>14.2</v>
      </c>
      <c r="AD11" s="53"/>
      <c r="AE11" s="54">
        <f t="shared" ref="AE11:AE36" si="11">SUM(N11+S11+X11+AC11-AD11)</f>
        <v>56.900000000000006</v>
      </c>
    </row>
    <row r="12" spans="1:36" ht="25.5">
      <c r="A12" s="4">
        <f>A11+1</f>
        <v>2</v>
      </c>
      <c r="B12" s="41" t="s">
        <v>134</v>
      </c>
      <c r="C12" s="42" t="s">
        <v>42</v>
      </c>
      <c r="D12" s="95">
        <v>36717</v>
      </c>
      <c r="E12" s="59">
        <v>15</v>
      </c>
      <c r="F12" s="48">
        <v>1.1000000000000001</v>
      </c>
      <c r="G12" s="48">
        <v>1.1000000000000001</v>
      </c>
      <c r="H12" s="47">
        <f t="shared" si="0"/>
        <v>1.1000000000000001</v>
      </c>
      <c r="I12" s="47">
        <f t="shared" si="1"/>
        <v>13.9</v>
      </c>
      <c r="J12" s="48">
        <v>0.9</v>
      </c>
      <c r="K12" s="48">
        <v>0.9</v>
      </c>
      <c r="L12" s="47">
        <f t="shared" si="2"/>
        <v>0.9</v>
      </c>
      <c r="M12" s="49">
        <f t="shared" si="3"/>
        <v>14.1</v>
      </c>
      <c r="N12" s="50">
        <f t="shared" si="4"/>
        <v>14.1</v>
      </c>
      <c r="O12" s="56">
        <v>15</v>
      </c>
      <c r="P12" s="48">
        <v>1.2</v>
      </c>
      <c r="Q12" s="48">
        <v>1.2</v>
      </c>
      <c r="R12" s="51">
        <f t="shared" si="5"/>
        <v>1.2</v>
      </c>
      <c r="S12" s="52">
        <f t="shared" si="6"/>
        <v>13.8</v>
      </c>
      <c r="T12" s="56">
        <v>15</v>
      </c>
      <c r="U12" s="48">
        <v>0.6</v>
      </c>
      <c r="V12" s="48">
        <v>0.6</v>
      </c>
      <c r="W12" s="51">
        <f t="shared" si="7"/>
        <v>0.6</v>
      </c>
      <c r="X12" s="52">
        <f t="shared" si="8"/>
        <v>14.4</v>
      </c>
      <c r="Y12" s="56">
        <v>15</v>
      </c>
      <c r="Z12" s="48">
        <v>0.6</v>
      </c>
      <c r="AA12" s="48">
        <v>0.7</v>
      </c>
      <c r="AB12" s="51">
        <f t="shared" si="9"/>
        <v>0.64999999999999991</v>
      </c>
      <c r="AC12" s="52">
        <f t="shared" si="10"/>
        <v>14.35</v>
      </c>
      <c r="AD12" s="53"/>
      <c r="AE12" s="54">
        <f t="shared" si="11"/>
        <v>56.65</v>
      </c>
    </row>
    <row r="13" spans="1:36" ht="31.5">
      <c r="A13" s="4">
        <f t="shared" ref="A13:A36" si="12">A12+1</f>
        <v>3</v>
      </c>
      <c r="B13" s="41" t="s">
        <v>87</v>
      </c>
      <c r="C13" s="42" t="s">
        <v>39</v>
      </c>
      <c r="D13" s="95">
        <v>36684</v>
      </c>
      <c r="E13" s="59">
        <v>15</v>
      </c>
      <c r="F13" s="48">
        <v>0.8</v>
      </c>
      <c r="G13" s="48">
        <v>0.8</v>
      </c>
      <c r="H13" s="47">
        <f t="shared" si="0"/>
        <v>0.8</v>
      </c>
      <c r="I13" s="47">
        <f t="shared" si="1"/>
        <v>14.2</v>
      </c>
      <c r="J13" s="48">
        <v>1.8</v>
      </c>
      <c r="K13" s="48">
        <v>1.8</v>
      </c>
      <c r="L13" s="47">
        <f t="shared" si="2"/>
        <v>1.8</v>
      </c>
      <c r="M13" s="49">
        <f t="shared" si="3"/>
        <v>13.2</v>
      </c>
      <c r="N13" s="50">
        <f t="shared" si="4"/>
        <v>14.2</v>
      </c>
      <c r="O13" s="56">
        <v>15</v>
      </c>
      <c r="P13" s="48">
        <v>2</v>
      </c>
      <c r="Q13" s="48">
        <v>2</v>
      </c>
      <c r="R13" s="51">
        <f t="shared" si="5"/>
        <v>2</v>
      </c>
      <c r="S13" s="52">
        <f t="shared" si="6"/>
        <v>13</v>
      </c>
      <c r="T13" s="56">
        <v>15</v>
      </c>
      <c r="U13" s="48">
        <v>0.4</v>
      </c>
      <c r="V13" s="48">
        <v>0.4</v>
      </c>
      <c r="W13" s="51">
        <f t="shared" si="7"/>
        <v>0.4</v>
      </c>
      <c r="X13" s="52">
        <f t="shared" si="8"/>
        <v>14.6</v>
      </c>
      <c r="Y13" s="56">
        <v>15</v>
      </c>
      <c r="Z13" s="48">
        <v>0.3</v>
      </c>
      <c r="AA13" s="48">
        <v>0.2</v>
      </c>
      <c r="AB13" s="51">
        <f t="shared" si="9"/>
        <v>0.25</v>
      </c>
      <c r="AC13" s="52">
        <f t="shared" si="10"/>
        <v>14.75</v>
      </c>
      <c r="AD13" s="53"/>
      <c r="AE13" s="54">
        <f t="shared" si="11"/>
        <v>56.55</v>
      </c>
    </row>
    <row r="14" spans="1:36" ht="31.5">
      <c r="A14" s="4">
        <f t="shared" si="12"/>
        <v>4</v>
      </c>
      <c r="B14" s="41" t="s">
        <v>171</v>
      </c>
      <c r="C14" s="42" t="s">
        <v>170</v>
      </c>
      <c r="D14" s="95">
        <v>36805</v>
      </c>
      <c r="E14" s="59">
        <v>15</v>
      </c>
      <c r="F14" s="48">
        <v>1.3</v>
      </c>
      <c r="G14" s="48">
        <v>1.3</v>
      </c>
      <c r="H14" s="47">
        <f t="shared" si="0"/>
        <v>1.3</v>
      </c>
      <c r="I14" s="47">
        <f t="shared" si="1"/>
        <v>13.7</v>
      </c>
      <c r="J14" s="48">
        <v>0.7</v>
      </c>
      <c r="K14" s="48">
        <v>0.7</v>
      </c>
      <c r="L14" s="47">
        <f t="shared" si="2"/>
        <v>0.7</v>
      </c>
      <c r="M14" s="49">
        <f t="shared" si="3"/>
        <v>14.3</v>
      </c>
      <c r="N14" s="50">
        <f t="shared" si="4"/>
        <v>14.3</v>
      </c>
      <c r="O14" s="56">
        <v>15</v>
      </c>
      <c r="P14" s="48">
        <v>1.4</v>
      </c>
      <c r="Q14" s="48">
        <v>1.4</v>
      </c>
      <c r="R14" s="51">
        <f t="shared" si="5"/>
        <v>1.4</v>
      </c>
      <c r="S14" s="52">
        <f t="shared" si="6"/>
        <v>13.6</v>
      </c>
      <c r="T14" s="56">
        <v>15</v>
      </c>
      <c r="U14" s="48">
        <v>0.7</v>
      </c>
      <c r="V14" s="48">
        <v>0.7</v>
      </c>
      <c r="W14" s="51">
        <f t="shared" si="7"/>
        <v>0.7</v>
      </c>
      <c r="X14" s="52">
        <f t="shared" si="8"/>
        <v>14.3</v>
      </c>
      <c r="Y14" s="56">
        <v>15</v>
      </c>
      <c r="Z14" s="48">
        <v>0.7</v>
      </c>
      <c r="AA14" s="48">
        <v>0.8</v>
      </c>
      <c r="AB14" s="51">
        <f t="shared" si="9"/>
        <v>0.75</v>
      </c>
      <c r="AC14" s="52">
        <f t="shared" si="10"/>
        <v>14.25</v>
      </c>
      <c r="AD14" s="53"/>
      <c r="AE14" s="54">
        <f t="shared" si="11"/>
        <v>56.45</v>
      </c>
    </row>
    <row r="15" spans="1:36" ht="31.5">
      <c r="A15" s="4">
        <f t="shared" si="12"/>
        <v>5</v>
      </c>
      <c r="B15" s="44" t="s">
        <v>85</v>
      </c>
      <c r="C15" s="55" t="s">
        <v>39</v>
      </c>
      <c r="D15" s="95">
        <v>37068</v>
      </c>
      <c r="E15" s="59">
        <v>15</v>
      </c>
      <c r="F15" s="48">
        <v>1.7</v>
      </c>
      <c r="G15" s="48">
        <v>1.7</v>
      </c>
      <c r="H15" s="47">
        <f t="shared" si="0"/>
        <v>1.7</v>
      </c>
      <c r="I15" s="47">
        <f t="shared" si="1"/>
        <v>13.3</v>
      </c>
      <c r="J15" s="48">
        <v>1.2</v>
      </c>
      <c r="K15" s="48">
        <v>1.2</v>
      </c>
      <c r="L15" s="47">
        <f t="shared" si="2"/>
        <v>1.2</v>
      </c>
      <c r="M15" s="49">
        <f t="shared" si="3"/>
        <v>13.8</v>
      </c>
      <c r="N15" s="50">
        <f t="shared" si="4"/>
        <v>13.8</v>
      </c>
      <c r="O15" s="56">
        <v>15</v>
      </c>
      <c r="P15" s="48">
        <v>1.8</v>
      </c>
      <c r="Q15" s="48">
        <v>1.8</v>
      </c>
      <c r="R15" s="51">
        <f t="shared" si="5"/>
        <v>1.8</v>
      </c>
      <c r="S15" s="52">
        <f t="shared" si="6"/>
        <v>13.2</v>
      </c>
      <c r="T15" s="56">
        <v>15</v>
      </c>
      <c r="U15" s="48">
        <v>0.4</v>
      </c>
      <c r="V15" s="48">
        <v>0.4</v>
      </c>
      <c r="W15" s="51">
        <f t="shared" si="7"/>
        <v>0.4</v>
      </c>
      <c r="X15" s="52">
        <f t="shared" si="8"/>
        <v>14.6</v>
      </c>
      <c r="Y15" s="56">
        <v>15</v>
      </c>
      <c r="Z15" s="48">
        <v>0.4</v>
      </c>
      <c r="AA15" s="48">
        <v>0.6</v>
      </c>
      <c r="AB15" s="51">
        <f t="shared" si="9"/>
        <v>0.5</v>
      </c>
      <c r="AC15" s="52">
        <f t="shared" si="10"/>
        <v>14.5</v>
      </c>
      <c r="AD15" s="53"/>
      <c r="AE15" s="54">
        <f t="shared" si="11"/>
        <v>56.1</v>
      </c>
    </row>
    <row r="16" spans="1:36" ht="45">
      <c r="A16" s="4">
        <f t="shared" si="12"/>
        <v>6</v>
      </c>
      <c r="B16" s="42" t="s">
        <v>104</v>
      </c>
      <c r="C16" s="55" t="s">
        <v>103</v>
      </c>
      <c r="D16" s="95">
        <v>37113</v>
      </c>
      <c r="E16" s="59">
        <v>15</v>
      </c>
      <c r="F16" s="48">
        <v>0.5</v>
      </c>
      <c r="G16" s="48">
        <v>0.5</v>
      </c>
      <c r="H16" s="47">
        <f t="shared" si="0"/>
        <v>0.5</v>
      </c>
      <c r="I16" s="47">
        <f t="shared" si="1"/>
        <v>14.5</v>
      </c>
      <c r="J16" s="48">
        <v>15</v>
      </c>
      <c r="K16" s="48">
        <v>15</v>
      </c>
      <c r="L16" s="47">
        <f t="shared" si="2"/>
        <v>15</v>
      </c>
      <c r="M16" s="49">
        <f t="shared" si="3"/>
        <v>0</v>
      </c>
      <c r="N16" s="50">
        <f t="shared" si="4"/>
        <v>14.5</v>
      </c>
      <c r="O16" s="56">
        <v>15</v>
      </c>
      <c r="P16" s="48">
        <v>1.3</v>
      </c>
      <c r="Q16" s="48">
        <v>1.3</v>
      </c>
      <c r="R16" s="51">
        <f t="shared" si="5"/>
        <v>1.3</v>
      </c>
      <c r="S16" s="52">
        <f t="shared" si="6"/>
        <v>13.7</v>
      </c>
      <c r="T16" s="56">
        <v>15</v>
      </c>
      <c r="U16" s="48">
        <v>1</v>
      </c>
      <c r="V16" s="48">
        <v>1</v>
      </c>
      <c r="W16" s="51">
        <f t="shared" si="7"/>
        <v>1</v>
      </c>
      <c r="X16" s="52">
        <f t="shared" si="8"/>
        <v>14</v>
      </c>
      <c r="Y16" s="56">
        <v>14.5</v>
      </c>
      <c r="Z16" s="48">
        <v>0.7</v>
      </c>
      <c r="AA16" s="48">
        <v>0.7</v>
      </c>
      <c r="AB16" s="51">
        <f t="shared" si="9"/>
        <v>0.7</v>
      </c>
      <c r="AC16" s="52">
        <f t="shared" si="10"/>
        <v>13.8</v>
      </c>
      <c r="AD16" s="53"/>
      <c r="AE16" s="54">
        <f t="shared" si="11"/>
        <v>56</v>
      </c>
    </row>
    <row r="17" spans="1:31" ht="31.5">
      <c r="A17" s="4">
        <f t="shared" si="12"/>
        <v>7</v>
      </c>
      <c r="B17" s="41" t="s">
        <v>139</v>
      </c>
      <c r="C17" s="42" t="s">
        <v>42</v>
      </c>
      <c r="D17" s="95">
        <v>36883</v>
      </c>
      <c r="E17" s="59">
        <v>15</v>
      </c>
      <c r="F17" s="48">
        <v>1.6</v>
      </c>
      <c r="G17" s="48">
        <v>1.6</v>
      </c>
      <c r="H17" s="47">
        <f t="shared" si="0"/>
        <v>1.6</v>
      </c>
      <c r="I17" s="47">
        <f t="shared" si="1"/>
        <v>13.4</v>
      </c>
      <c r="J17" s="48">
        <v>1.4</v>
      </c>
      <c r="K17" s="48">
        <v>1.4</v>
      </c>
      <c r="L17" s="47">
        <f t="shared" si="2"/>
        <v>1.4</v>
      </c>
      <c r="M17" s="49">
        <f t="shared" si="3"/>
        <v>13.6</v>
      </c>
      <c r="N17" s="50">
        <f t="shared" si="4"/>
        <v>13.6</v>
      </c>
      <c r="O17" s="56">
        <v>15</v>
      </c>
      <c r="P17" s="48">
        <v>1.1000000000000001</v>
      </c>
      <c r="Q17" s="48">
        <v>1.1000000000000001</v>
      </c>
      <c r="R17" s="51">
        <f t="shared" si="5"/>
        <v>1.1000000000000001</v>
      </c>
      <c r="S17" s="52">
        <f t="shared" si="6"/>
        <v>13.9</v>
      </c>
      <c r="T17" s="56">
        <v>15</v>
      </c>
      <c r="U17" s="48">
        <v>0.7</v>
      </c>
      <c r="V17" s="48">
        <v>0.7</v>
      </c>
      <c r="W17" s="51">
        <f t="shared" si="7"/>
        <v>0.7</v>
      </c>
      <c r="X17" s="52">
        <f t="shared" si="8"/>
        <v>14.3</v>
      </c>
      <c r="Y17" s="56">
        <v>15</v>
      </c>
      <c r="Z17" s="48">
        <v>1</v>
      </c>
      <c r="AA17" s="48">
        <v>0.8</v>
      </c>
      <c r="AB17" s="51">
        <f t="shared" si="9"/>
        <v>0.9</v>
      </c>
      <c r="AC17" s="52">
        <f t="shared" si="10"/>
        <v>14.1</v>
      </c>
      <c r="AD17" s="53"/>
      <c r="AE17" s="54">
        <f t="shared" si="11"/>
        <v>55.9</v>
      </c>
    </row>
    <row r="18" spans="1:31" ht="30">
      <c r="A18" s="4">
        <f t="shared" si="12"/>
        <v>8</v>
      </c>
      <c r="B18" s="42" t="s">
        <v>202</v>
      </c>
      <c r="C18" s="44" t="s">
        <v>203</v>
      </c>
      <c r="D18" s="95">
        <v>37139</v>
      </c>
      <c r="E18" s="59">
        <v>15</v>
      </c>
      <c r="F18" s="48">
        <v>0.5</v>
      </c>
      <c r="G18" s="48">
        <v>0.5</v>
      </c>
      <c r="H18" s="47">
        <f t="shared" si="0"/>
        <v>0.5</v>
      </c>
      <c r="I18" s="47">
        <f t="shared" si="1"/>
        <v>14.5</v>
      </c>
      <c r="J18" s="48">
        <v>1</v>
      </c>
      <c r="K18" s="48">
        <v>1</v>
      </c>
      <c r="L18" s="47">
        <f t="shared" si="2"/>
        <v>1</v>
      </c>
      <c r="M18" s="49">
        <f t="shared" si="3"/>
        <v>14</v>
      </c>
      <c r="N18" s="50">
        <f t="shared" si="4"/>
        <v>14.5</v>
      </c>
      <c r="O18" s="56">
        <v>15</v>
      </c>
      <c r="P18" s="48">
        <v>1.3</v>
      </c>
      <c r="Q18" s="48">
        <v>1.3</v>
      </c>
      <c r="R18" s="51">
        <f t="shared" si="5"/>
        <v>1.3</v>
      </c>
      <c r="S18" s="52">
        <f t="shared" si="6"/>
        <v>13.7</v>
      </c>
      <c r="T18" s="56">
        <v>15</v>
      </c>
      <c r="U18" s="48">
        <v>1.8</v>
      </c>
      <c r="V18" s="48">
        <v>1.8</v>
      </c>
      <c r="W18" s="51">
        <f t="shared" si="7"/>
        <v>1.8</v>
      </c>
      <c r="X18" s="52">
        <f t="shared" si="8"/>
        <v>13.2</v>
      </c>
      <c r="Y18" s="56">
        <v>15</v>
      </c>
      <c r="Z18" s="48">
        <v>0.4</v>
      </c>
      <c r="AA18" s="48">
        <v>0.6</v>
      </c>
      <c r="AB18" s="51">
        <f t="shared" si="9"/>
        <v>0.5</v>
      </c>
      <c r="AC18" s="52">
        <f t="shared" si="10"/>
        <v>14.5</v>
      </c>
      <c r="AD18" s="53"/>
      <c r="AE18" s="54">
        <f t="shared" si="11"/>
        <v>55.9</v>
      </c>
    </row>
    <row r="19" spans="1:31" ht="31.5">
      <c r="A19" s="4">
        <f t="shared" si="12"/>
        <v>9</v>
      </c>
      <c r="B19" s="44" t="s">
        <v>41</v>
      </c>
      <c r="C19" s="55" t="s">
        <v>42</v>
      </c>
      <c r="D19" s="95">
        <v>36540</v>
      </c>
      <c r="E19" s="59">
        <v>15</v>
      </c>
      <c r="F19" s="48">
        <v>1.3</v>
      </c>
      <c r="G19" s="48">
        <v>1.3</v>
      </c>
      <c r="H19" s="47">
        <f t="shared" si="0"/>
        <v>1.3</v>
      </c>
      <c r="I19" s="47">
        <f t="shared" si="1"/>
        <v>13.7</v>
      </c>
      <c r="J19" s="48">
        <v>1</v>
      </c>
      <c r="K19" s="48">
        <v>1</v>
      </c>
      <c r="L19" s="47">
        <f t="shared" si="2"/>
        <v>1</v>
      </c>
      <c r="M19" s="49">
        <f t="shared" si="3"/>
        <v>14</v>
      </c>
      <c r="N19" s="50">
        <f t="shared" si="4"/>
        <v>14</v>
      </c>
      <c r="O19" s="56">
        <v>15</v>
      </c>
      <c r="P19" s="48">
        <v>1.5</v>
      </c>
      <c r="Q19" s="48">
        <v>1.5</v>
      </c>
      <c r="R19" s="51">
        <f t="shared" si="5"/>
        <v>1.5</v>
      </c>
      <c r="S19" s="52">
        <f t="shared" si="6"/>
        <v>13.5</v>
      </c>
      <c r="T19" s="56">
        <v>15</v>
      </c>
      <c r="U19" s="48">
        <v>0.8</v>
      </c>
      <c r="V19" s="48">
        <v>0.8</v>
      </c>
      <c r="W19" s="51">
        <f t="shared" si="7"/>
        <v>0.8</v>
      </c>
      <c r="X19" s="52">
        <f t="shared" si="8"/>
        <v>14.2</v>
      </c>
      <c r="Y19" s="56">
        <v>15</v>
      </c>
      <c r="Z19" s="48">
        <v>0.8</v>
      </c>
      <c r="AA19" s="48">
        <v>0.9</v>
      </c>
      <c r="AB19" s="51">
        <f t="shared" si="9"/>
        <v>0.85000000000000009</v>
      </c>
      <c r="AC19" s="52">
        <f t="shared" si="10"/>
        <v>14.15</v>
      </c>
      <c r="AD19" s="53"/>
      <c r="AE19" s="54">
        <f t="shared" si="11"/>
        <v>55.85</v>
      </c>
    </row>
    <row r="20" spans="1:31" ht="45">
      <c r="A20" s="4">
        <f t="shared" si="12"/>
        <v>10</v>
      </c>
      <c r="B20" s="41" t="s">
        <v>178</v>
      </c>
      <c r="C20" s="42" t="s">
        <v>126</v>
      </c>
      <c r="D20" s="95">
        <v>37527</v>
      </c>
      <c r="E20" s="59">
        <v>15</v>
      </c>
      <c r="F20" s="48">
        <v>1.2</v>
      </c>
      <c r="G20" s="48">
        <v>1.2</v>
      </c>
      <c r="H20" s="47">
        <f t="shared" si="0"/>
        <v>1.2</v>
      </c>
      <c r="I20" s="47">
        <f t="shared" si="1"/>
        <v>13.8</v>
      </c>
      <c r="J20" s="48">
        <v>1.5</v>
      </c>
      <c r="K20" s="48">
        <v>1.5</v>
      </c>
      <c r="L20" s="47">
        <f t="shared" si="2"/>
        <v>1.5</v>
      </c>
      <c r="M20" s="49">
        <f t="shared" si="3"/>
        <v>13.5</v>
      </c>
      <c r="N20" s="50">
        <f t="shared" si="4"/>
        <v>13.8</v>
      </c>
      <c r="O20" s="56">
        <v>15</v>
      </c>
      <c r="P20" s="48">
        <v>1.4</v>
      </c>
      <c r="Q20" s="48">
        <v>1.4</v>
      </c>
      <c r="R20" s="51">
        <f t="shared" si="5"/>
        <v>1.4</v>
      </c>
      <c r="S20" s="52">
        <f t="shared" si="6"/>
        <v>13.6</v>
      </c>
      <c r="T20" s="56">
        <v>15</v>
      </c>
      <c r="U20" s="48">
        <v>0.8</v>
      </c>
      <c r="V20" s="48">
        <v>0.8</v>
      </c>
      <c r="W20" s="51">
        <f t="shared" si="7"/>
        <v>0.8</v>
      </c>
      <c r="X20" s="52">
        <f t="shared" si="8"/>
        <v>14.2</v>
      </c>
      <c r="Y20" s="56">
        <v>15</v>
      </c>
      <c r="Z20" s="48">
        <v>0.7</v>
      </c>
      <c r="AA20" s="48">
        <v>0.8</v>
      </c>
      <c r="AB20" s="51">
        <f t="shared" si="9"/>
        <v>0.75</v>
      </c>
      <c r="AC20" s="52">
        <f t="shared" si="10"/>
        <v>14.25</v>
      </c>
      <c r="AD20" s="53"/>
      <c r="AE20" s="54">
        <f t="shared" si="11"/>
        <v>55.849999999999994</v>
      </c>
    </row>
    <row r="21" spans="1:31" ht="30">
      <c r="A21" s="4">
        <f t="shared" si="12"/>
        <v>11</v>
      </c>
      <c r="B21" s="5" t="s">
        <v>200</v>
      </c>
      <c r="C21" s="5" t="s">
        <v>170</v>
      </c>
      <c r="D21" s="81">
        <v>37623</v>
      </c>
      <c r="E21" s="59">
        <v>15</v>
      </c>
      <c r="F21" s="48">
        <v>0.9</v>
      </c>
      <c r="G21" s="48">
        <v>0.9</v>
      </c>
      <c r="H21" s="47">
        <f t="shared" si="0"/>
        <v>0.9</v>
      </c>
      <c r="I21" s="47">
        <f t="shared" si="1"/>
        <v>14.1</v>
      </c>
      <c r="J21" s="48">
        <v>1.3</v>
      </c>
      <c r="K21" s="48">
        <v>1.3</v>
      </c>
      <c r="L21" s="47">
        <f t="shared" si="2"/>
        <v>1.3</v>
      </c>
      <c r="M21" s="49">
        <f t="shared" si="3"/>
        <v>13.7</v>
      </c>
      <c r="N21" s="50">
        <f t="shared" si="4"/>
        <v>14.1</v>
      </c>
      <c r="O21" s="56">
        <v>15</v>
      </c>
      <c r="P21" s="48">
        <v>1.8</v>
      </c>
      <c r="Q21" s="48">
        <v>1.8</v>
      </c>
      <c r="R21" s="51">
        <f t="shared" si="5"/>
        <v>1.8</v>
      </c>
      <c r="S21" s="52">
        <f t="shared" si="6"/>
        <v>13.2</v>
      </c>
      <c r="T21" s="56">
        <v>15</v>
      </c>
      <c r="U21" s="48">
        <v>0.9</v>
      </c>
      <c r="V21" s="48">
        <v>0.9</v>
      </c>
      <c r="W21" s="51">
        <f t="shared" si="7"/>
        <v>0.9</v>
      </c>
      <c r="X21" s="52">
        <f t="shared" si="8"/>
        <v>14.1</v>
      </c>
      <c r="Y21" s="56">
        <v>15</v>
      </c>
      <c r="Z21" s="48">
        <v>0.6</v>
      </c>
      <c r="AA21" s="48">
        <v>0.8</v>
      </c>
      <c r="AB21" s="51">
        <f t="shared" si="9"/>
        <v>0.7</v>
      </c>
      <c r="AC21" s="52">
        <f t="shared" si="10"/>
        <v>14.3</v>
      </c>
      <c r="AD21" s="53"/>
      <c r="AE21" s="54">
        <f t="shared" si="11"/>
        <v>55.7</v>
      </c>
    </row>
    <row r="22" spans="1:31" ht="31.5">
      <c r="A22" s="4">
        <f t="shared" si="12"/>
        <v>12</v>
      </c>
      <c r="B22" s="41" t="s">
        <v>86</v>
      </c>
      <c r="C22" s="42" t="s">
        <v>39</v>
      </c>
      <c r="D22" s="95">
        <v>37044</v>
      </c>
      <c r="E22" s="59">
        <v>15</v>
      </c>
      <c r="F22" s="48">
        <v>1.1000000000000001</v>
      </c>
      <c r="G22" s="48">
        <v>1.1000000000000001</v>
      </c>
      <c r="H22" s="47">
        <f t="shared" si="0"/>
        <v>1.1000000000000001</v>
      </c>
      <c r="I22" s="47">
        <f t="shared" si="1"/>
        <v>13.9</v>
      </c>
      <c r="J22" s="48">
        <v>2</v>
      </c>
      <c r="K22" s="48">
        <v>2</v>
      </c>
      <c r="L22" s="47">
        <f t="shared" si="2"/>
        <v>2</v>
      </c>
      <c r="M22" s="49">
        <f t="shared" si="3"/>
        <v>13</v>
      </c>
      <c r="N22" s="50">
        <f t="shared" si="4"/>
        <v>13.9</v>
      </c>
      <c r="O22" s="56">
        <v>15</v>
      </c>
      <c r="P22" s="48">
        <v>1.3</v>
      </c>
      <c r="Q22" s="48">
        <v>1.3</v>
      </c>
      <c r="R22" s="51">
        <f t="shared" si="5"/>
        <v>1.3</v>
      </c>
      <c r="S22" s="52">
        <f t="shared" si="6"/>
        <v>13.7</v>
      </c>
      <c r="T22" s="56">
        <v>15</v>
      </c>
      <c r="U22" s="48">
        <v>1.2</v>
      </c>
      <c r="V22" s="48">
        <v>1.2</v>
      </c>
      <c r="W22" s="51">
        <f t="shared" si="7"/>
        <v>1.2</v>
      </c>
      <c r="X22" s="52">
        <f t="shared" si="8"/>
        <v>13.8</v>
      </c>
      <c r="Y22" s="56">
        <v>15</v>
      </c>
      <c r="Z22" s="48">
        <v>0.7</v>
      </c>
      <c r="AA22" s="48">
        <v>0.8</v>
      </c>
      <c r="AB22" s="51">
        <f t="shared" si="9"/>
        <v>0.75</v>
      </c>
      <c r="AC22" s="52">
        <f t="shared" si="10"/>
        <v>14.25</v>
      </c>
      <c r="AD22" s="53"/>
      <c r="AE22" s="54">
        <f t="shared" si="11"/>
        <v>55.650000000000006</v>
      </c>
    </row>
    <row r="23" spans="1:31" ht="47.25">
      <c r="A23" s="4">
        <f t="shared" si="12"/>
        <v>13</v>
      </c>
      <c r="B23" s="42" t="s">
        <v>201</v>
      </c>
      <c r="C23" s="44" t="s">
        <v>44</v>
      </c>
      <c r="D23" s="95">
        <v>37557</v>
      </c>
      <c r="E23" s="59">
        <v>15</v>
      </c>
      <c r="F23" s="48">
        <v>1.7</v>
      </c>
      <c r="G23" s="48">
        <v>1.7</v>
      </c>
      <c r="H23" s="47">
        <f t="shared" si="0"/>
        <v>1.7</v>
      </c>
      <c r="I23" s="47">
        <f t="shared" si="1"/>
        <v>13.3</v>
      </c>
      <c r="J23" s="48">
        <v>0.9</v>
      </c>
      <c r="K23" s="48">
        <v>0.9</v>
      </c>
      <c r="L23" s="47">
        <f t="shared" si="2"/>
        <v>0.9</v>
      </c>
      <c r="M23" s="49">
        <f t="shared" si="3"/>
        <v>14.1</v>
      </c>
      <c r="N23" s="50">
        <f t="shared" si="4"/>
        <v>14.1</v>
      </c>
      <c r="O23" s="56">
        <v>15</v>
      </c>
      <c r="P23" s="48">
        <v>1.6</v>
      </c>
      <c r="Q23" s="48">
        <v>1.6</v>
      </c>
      <c r="R23" s="51">
        <f t="shared" si="5"/>
        <v>1.6</v>
      </c>
      <c r="S23" s="52">
        <f t="shared" si="6"/>
        <v>13.4</v>
      </c>
      <c r="T23" s="56">
        <v>15</v>
      </c>
      <c r="U23" s="48">
        <v>0.8</v>
      </c>
      <c r="V23" s="48">
        <v>0.8</v>
      </c>
      <c r="W23" s="51">
        <f t="shared" si="7"/>
        <v>0.8</v>
      </c>
      <c r="X23" s="52">
        <f t="shared" si="8"/>
        <v>14.2</v>
      </c>
      <c r="Y23" s="56">
        <v>14.4</v>
      </c>
      <c r="Z23" s="48">
        <v>0.5</v>
      </c>
      <c r="AA23" s="48">
        <v>0.6</v>
      </c>
      <c r="AB23" s="51">
        <f t="shared" si="9"/>
        <v>0.55000000000000004</v>
      </c>
      <c r="AC23" s="52">
        <f t="shared" si="10"/>
        <v>13.85</v>
      </c>
      <c r="AD23" s="53"/>
      <c r="AE23" s="54">
        <f t="shared" si="11"/>
        <v>55.550000000000004</v>
      </c>
    </row>
    <row r="24" spans="1:31" ht="31.5">
      <c r="A24" s="4">
        <f t="shared" si="12"/>
        <v>14</v>
      </c>
      <c r="B24" s="41" t="s">
        <v>71</v>
      </c>
      <c r="C24" s="42" t="s">
        <v>72</v>
      </c>
      <c r="D24" s="95">
        <v>37108</v>
      </c>
      <c r="E24" s="59">
        <v>15</v>
      </c>
      <c r="F24" s="48">
        <v>1.7</v>
      </c>
      <c r="G24" s="48">
        <v>1.7</v>
      </c>
      <c r="H24" s="47">
        <f t="shared" si="0"/>
        <v>1.7</v>
      </c>
      <c r="I24" s="47">
        <f t="shared" si="1"/>
        <v>13.3</v>
      </c>
      <c r="J24" s="48">
        <v>2.5</v>
      </c>
      <c r="K24" s="48">
        <v>2.5</v>
      </c>
      <c r="L24" s="47">
        <f t="shared" si="2"/>
        <v>2.5</v>
      </c>
      <c r="M24" s="49">
        <f t="shared" si="3"/>
        <v>12.5</v>
      </c>
      <c r="N24" s="50">
        <f t="shared" si="4"/>
        <v>13.3</v>
      </c>
      <c r="O24" s="56">
        <v>15</v>
      </c>
      <c r="P24" s="48">
        <v>1.6</v>
      </c>
      <c r="Q24" s="48">
        <v>1.6</v>
      </c>
      <c r="R24" s="51">
        <f t="shared" si="5"/>
        <v>1.6</v>
      </c>
      <c r="S24" s="52">
        <f t="shared" si="6"/>
        <v>13.4</v>
      </c>
      <c r="T24" s="56">
        <v>15</v>
      </c>
      <c r="U24" s="48">
        <v>0.8</v>
      </c>
      <c r="V24" s="48">
        <v>0.8</v>
      </c>
      <c r="W24" s="51">
        <f t="shared" si="7"/>
        <v>0.8</v>
      </c>
      <c r="X24" s="52">
        <f t="shared" si="8"/>
        <v>14.2</v>
      </c>
      <c r="Y24" s="56">
        <v>15</v>
      </c>
      <c r="Z24" s="48">
        <v>1</v>
      </c>
      <c r="AA24" s="48">
        <v>0.9</v>
      </c>
      <c r="AB24" s="51">
        <f t="shared" si="9"/>
        <v>0.95</v>
      </c>
      <c r="AC24" s="52">
        <f t="shared" si="10"/>
        <v>14.05</v>
      </c>
      <c r="AD24" s="53"/>
      <c r="AE24" s="54">
        <f t="shared" si="11"/>
        <v>54.95</v>
      </c>
    </row>
    <row r="25" spans="1:31" ht="35.25" customHeight="1">
      <c r="A25" s="4">
        <f t="shared" si="12"/>
        <v>15</v>
      </c>
      <c r="B25" s="44" t="s">
        <v>138</v>
      </c>
      <c r="C25" s="44" t="s">
        <v>42</v>
      </c>
      <c r="D25" s="95">
        <v>36611</v>
      </c>
      <c r="E25" s="59">
        <v>15</v>
      </c>
      <c r="F25" s="48">
        <v>1.1000000000000001</v>
      </c>
      <c r="G25" s="48">
        <v>1.1000000000000001</v>
      </c>
      <c r="H25" s="47">
        <f t="shared" si="0"/>
        <v>1.1000000000000001</v>
      </c>
      <c r="I25" s="47">
        <f t="shared" si="1"/>
        <v>13.9</v>
      </c>
      <c r="J25" s="48">
        <v>1.9</v>
      </c>
      <c r="K25" s="48">
        <v>1.9</v>
      </c>
      <c r="L25" s="47">
        <f t="shared" si="2"/>
        <v>1.9</v>
      </c>
      <c r="M25" s="49">
        <f t="shared" si="3"/>
        <v>13.1</v>
      </c>
      <c r="N25" s="50">
        <f t="shared" si="4"/>
        <v>13.9</v>
      </c>
      <c r="O25" s="56">
        <v>15</v>
      </c>
      <c r="P25" s="48">
        <v>2.2000000000000002</v>
      </c>
      <c r="Q25" s="48">
        <v>2.2000000000000002</v>
      </c>
      <c r="R25" s="51">
        <f t="shared" si="5"/>
        <v>2.2000000000000002</v>
      </c>
      <c r="S25" s="52">
        <f t="shared" si="6"/>
        <v>12.8</v>
      </c>
      <c r="T25" s="56">
        <v>15</v>
      </c>
      <c r="U25" s="48">
        <v>0.5</v>
      </c>
      <c r="V25" s="48">
        <v>0.5</v>
      </c>
      <c r="W25" s="51">
        <f t="shared" si="7"/>
        <v>0.5</v>
      </c>
      <c r="X25" s="52">
        <f t="shared" si="8"/>
        <v>14.5</v>
      </c>
      <c r="Y25" s="56">
        <v>15</v>
      </c>
      <c r="Z25" s="48">
        <v>1.3</v>
      </c>
      <c r="AA25" s="48">
        <v>1.3</v>
      </c>
      <c r="AB25" s="51">
        <f t="shared" si="9"/>
        <v>1.3</v>
      </c>
      <c r="AC25" s="52">
        <f t="shared" si="10"/>
        <v>13.7</v>
      </c>
      <c r="AD25" s="53"/>
      <c r="AE25" s="54">
        <f t="shared" si="11"/>
        <v>54.900000000000006</v>
      </c>
    </row>
    <row r="26" spans="1:31" ht="34.5" customHeight="1">
      <c r="A26" s="4">
        <f t="shared" si="12"/>
        <v>16</v>
      </c>
      <c r="B26" s="41" t="s">
        <v>111</v>
      </c>
      <c r="C26" s="42" t="s">
        <v>38</v>
      </c>
      <c r="D26" s="95">
        <v>36613</v>
      </c>
      <c r="E26" s="59">
        <v>15</v>
      </c>
      <c r="F26" s="48">
        <v>1.2</v>
      </c>
      <c r="G26" s="48">
        <v>1.2</v>
      </c>
      <c r="H26" s="47">
        <f t="shared" si="0"/>
        <v>1.2</v>
      </c>
      <c r="I26" s="47">
        <f t="shared" si="1"/>
        <v>13.8</v>
      </c>
      <c r="J26" s="48">
        <v>2</v>
      </c>
      <c r="K26" s="48">
        <v>2</v>
      </c>
      <c r="L26" s="47">
        <f t="shared" si="2"/>
        <v>2</v>
      </c>
      <c r="M26" s="49">
        <f t="shared" si="3"/>
        <v>13</v>
      </c>
      <c r="N26" s="50">
        <f t="shared" si="4"/>
        <v>13.8</v>
      </c>
      <c r="O26" s="56">
        <v>15</v>
      </c>
      <c r="P26" s="48">
        <v>2.2999999999999998</v>
      </c>
      <c r="Q26" s="48">
        <v>2.2999999999999998</v>
      </c>
      <c r="R26" s="51">
        <f t="shared" si="5"/>
        <v>2.2999999999999998</v>
      </c>
      <c r="S26" s="52">
        <f t="shared" si="6"/>
        <v>12.7</v>
      </c>
      <c r="T26" s="56">
        <v>15</v>
      </c>
      <c r="U26" s="48">
        <v>1.1000000000000001</v>
      </c>
      <c r="V26" s="48">
        <v>1.1000000000000001</v>
      </c>
      <c r="W26" s="51">
        <f t="shared" si="7"/>
        <v>1.1000000000000001</v>
      </c>
      <c r="X26" s="52">
        <f t="shared" si="8"/>
        <v>13.9</v>
      </c>
      <c r="Y26" s="56">
        <v>15</v>
      </c>
      <c r="Z26" s="48">
        <v>1.1000000000000001</v>
      </c>
      <c r="AA26" s="48">
        <v>1.1000000000000001</v>
      </c>
      <c r="AB26" s="51">
        <f t="shared" si="9"/>
        <v>1.1000000000000001</v>
      </c>
      <c r="AC26" s="52">
        <f t="shared" si="10"/>
        <v>13.9</v>
      </c>
      <c r="AD26" s="53"/>
      <c r="AE26" s="54">
        <f t="shared" si="11"/>
        <v>54.3</v>
      </c>
    </row>
    <row r="27" spans="1:31" ht="31.5">
      <c r="A27" s="4">
        <f t="shared" si="12"/>
        <v>17</v>
      </c>
      <c r="B27" s="41" t="s">
        <v>166</v>
      </c>
      <c r="C27" s="42" t="s">
        <v>156</v>
      </c>
      <c r="D27" s="95">
        <v>36751</v>
      </c>
      <c r="E27" s="59">
        <v>15</v>
      </c>
      <c r="F27" s="48">
        <v>1.8</v>
      </c>
      <c r="G27" s="48">
        <v>1.8</v>
      </c>
      <c r="H27" s="47">
        <f t="shared" si="0"/>
        <v>1.8</v>
      </c>
      <c r="I27" s="47">
        <f t="shared" si="1"/>
        <v>13.2</v>
      </c>
      <c r="J27" s="48">
        <v>1.9</v>
      </c>
      <c r="K27" s="48">
        <v>1.9</v>
      </c>
      <c r="L27" s="47">
        <f t="shared" si="2"/>
        <v>1.9</v>
      </c>
      <c r="M27" s="49">
        <f t="shared" si="3"/>
        <v>13.1</v>
      </c>
      <c r="N27" s="50">
        <f t="shared" si="4"/>
        <v>13.2</v>
      </c>
      <c r="O27" s="56">
        <v>15</v>
      </c>
      <c r="P27" s="48">
        <v>1.5</v>
      </c>
      <c r="Q27" s="48">
        <v>1.5</v>
      </c>
      <c r="R27" s="51">
        <f t="shared" si="5"/>
        <v>1.5</v>
      </c>
      <c r="S27" s="52">
        <f t="shared" si="6"/>
        <v>13.5</v>
      </c>
      <c r="T27" s="56">
        <v>15</v>
      </c>
      <c r="U27" s="48">
        <v>1</v>
      </c>
      <c r="V27" s="48">
        <v>1</v>
      </c>
      <c r="W27" s="51">
        <f t="shared" si="7"/>
        <v>1</v>
      </c>
      <c r="X27" s="52">
        <f t="shared" si="8"/>
        <v>14</v>
      </c>
      <c r="Y27" s="56">
        <v>15</v>
      </c>
      <c r="Z27" s="48">
        <v>2.1</v>
      </c>
      <c r="AA27" s="48">
        <v>2</v>
      </c>
      <c r="AB27" s="51">
        <f t="shared" si="9"/>
        <v>2.0499999999999998</v>
      </c>
      <c r="AC27" s="52">
        <f t="shared" si="10"/>
        <v>12.95</v>
      </c>
      <c r="AD27" s="53"/>
      <c r="AE27" s="54">
        <f t="shared" si="11"/>
        <v>53.650000000000006</v>
      </c>
    </row>
    <row r="28" spans="1:31" ht="45">
      <c r="A28" s="4">
        <f t="shared" si="12"/>
        <v>18</v>
      </c>
      <c r="B28" s="41" t="s">
        <v>105</v>
      </c>
      <c r="C28" s="113" t="s">
        <v>103</v>
      </c>
      <c r="D28" s="95">
        <v>37195</v>
      </c>
      <c r="E28" s="59">
        <v>15</v>
      </c>
      <c r="F28" s="48">
        <v>1.5</v>
      </c>
      <c r="G28" s="48">
        <v>1.5</v>
      </c>
      <c r="H28" s="47">
        <f t="shared" si="0"/>
        <v>1.5</v>
      </c>
      <c r="I28" s="47">
        <f t="shared" si="1"/>
        <v>13.5</v>
      </c>
      <c r="J28" s="48">
        <v>1.7</v>
      </c>
      <c r="K28" s="48">
        <v>1.7</v>
      </c>
      <c r="L28" s="47">
        <f t="shared" si="2"/>
        <v>1.7</v>
      </c>
      <c r="M28" s="49">
        <f t="shared" si="3"/>
        <v>13.3</v>
      </c>
      <c r="N28" s="50">
        <f t="shared" si="4"/>
        <v>13.5</v>
      </c>
      <c r="O28" s="56">
        <v>15</v>
      </c>
      <c r="P28" s="48">
        <v>1.9</v>
      </c>
      <c r="Q28" s="48">
        <v>1.9</v>
      </c>
      <c r="R28" s="51">
        <f t="shared" si="5"/>
        <v>1.9</v>
      </c>
      <c r="S28" s="52">
        <f t="shared" si="6"/>
        <v>13.1</v>
      </c>
      <c r="T28" s="56">
        <v>15</v>
      </c>
      <c r="U28" s="48">
        <v>1.4</v>
      </c>
      <c r="V28" s="48">
        <v>1.4</v>
      </c>
      <c r="W28" s="51">
        <f t="shared" si="7"/>
        <v>1.4</v>
      </c>
      <c r="X28" s="52">
        <f t="shared" si="8"/>
        <v>13.6</v>
      </c>
      <c r="Y28" s="56">
        <v>15</v>
      </c>
      <c r="Z28" s="48">
        <v>1.7</v>
      </c>
      <c r="AA28" s="48">
        <v>1.9</v>
      </c>
      <c r="AB28" s="51">
        <f t="shared" si="9"/>
        <v>1.7999999999999998</v>
      </c>
      <c r="AC28" s="52">
        <f t="shared" si="10"/>
        <v>13.2</v>
      </c>
      <c r="AD28" s="53"/>
      <c r="AE28" s="54">
        <f t="shared" si="11"/>
        <v>53.400000000000006</v>
      </c>
    </row>
    <row r="29" spans="1:31" ht="31.5">
      <c r="A29" s="4">
        <f t="shared" si="12"/>
        <v>19</v>
      </c>
      <c r="B29" s="41" t="s">
        <v>161</v>
      </c>
      <c r="C29" s="42" t="s">
        <v>156</v>
      </c>
      <c r="D29" s="95">
        <v>37064</v>
      </c>
      <c r="E29" s="59">
        <v>15</v>
      </c>
      <c r="F29" s="48">
        <v>1.7</v>
      </c>
      <c r="G29" s="48">
        <v>1.7</v>
      </c>
      <c r="H29" s="47">
        <f t="shared" si="0"/>
        <v>1.7</v>
      </c>
      <c r="I29" s="47">
        <f t="shared" si="1"/>
        <v>13.3</v>
      </c>
      <c r="J29" s="48">
        <v>2</v>
      </c>
      <c r="K29" s="48">
        <v>2</v>
      </c>
      <c r="L29" s="47">
        <f t="shared" si="2"/>
        <v>2</v>
      </c>
      <c r="M29" s="49">
        <f t="shared" si="3"/>
        <v>13</v>
      </c>
      <c r="N29" s="50">
        <f t="shared" si="4"/>
        <v>13.3</v>
      </c>
      <c r="O29" s="56">
        <v>15</v>
      </c>
      <c r="P29" s="48">
        <v>3</v>
      </c>
      <c r="Q29" s="48">
        <v>3</v>
      </c>
      <c r="R29" s="51">
        <f t="shared" si="5"/>
        <v>3</v>
      </c>
      <c r="S29" s="52">
        <f t="shared" si="6"/>
        <v>12</v>
      </c>
      <c r="T29" s="56">
        <v>15</v>
      </c>
      <c r="U29" s="48">
        <v>0.6</v>
      </c>
      <c r="V29" s="48">
        <v>0.6</v>
      </c>
      <c r="W29" s="51">
        <f t="shared" si="7"/>
        <v>0.6</v>
      </c>
      <c r="X29" s="52">
        <f t="shared" si="8"/>
        <v>14.4</v>
      </c>
      <c r="Y29" s="56">
        <v>15</v>
      </c>
      <c r="Z29" s="48">
        <v>1.5</v>
      </c>
      <c r="AA29" s="48">
        <v>1.5</v>
      </c>
      <c r="AB29" s="51">
        <f t="shared" si="9"/>
        <v>1.5</v>
      </c>
      <c r="AC29" s="52">
        <f t="shared" si="10"/>
        <v>13.5</v>
      </c>
      <c r="AD29" s="53"/>
      <c r="AE29" s="54">
        <f t="shared" si="11"/>
        <v>53.2</v>
      </c>
    </row>
    <row r="30" spans="1:31" ht="31.5">
      <c r="A30" s="4">
        <f t="shared" si="12"/>
        <v>20</v>
      </c>
      <c r="B30" s="41" t="s">
        <v>172</v>
      </c>
      <c r="C30" s="42" t="s">
        <v>170</v>
      </c>
      <c r="D30" s="95">
        <v>36892</v>
      </c>
      <c r="E30" s="59">
        <v>15</v>
      </c>
      <c r="F30" s="48">
        <v>1.3</v>
      </c>
      <c r="G30" s="48">
        <v>1.3</v>
      </c>
      <c r="H30" s="47">
        <f t="shared" si="0"/>
        <v>1.3</v>
      </c>
      <c r="I30" s="47">
        <f t="shared" si="1"/>
        <v>13.7</v>
      </c>
      <c r="J30" s="48">
        <v>15</v>
      </c>
      <c r="K30" s="48">
        <v>15</v>
      </c>
      <c r="L30" s="47">
        <f t="shared" si="2"/>
        <v>15</v>
      </c>
      <c r="M30" s="49">
        <f t="shared" si="3"/>
        <v>0</v>
      </c>
      <c r="N30" s="50">
        <f t="shared" si="4"/>
        <v>13.7</v>
      </c>
      <c r="O30" s="56">
        <v>14.5</v>
      </c>
      <c r="P30" s="48">
        <v>2.2999999999999998</v>
      </c>
      <c r="Q30" s="48">
        <v>2.2999999999999998</v>
      </c>
      <c r="R30" s="51">
        <f t="shared" si="5"/>
        <v>2.2999999999999998</v>
      </c>
      <c r="S30" s="52">
        <f t="shared" si="6"/>
        <v>12.2</v>
      </c>
      <c r="T30" s="56">
        <v>15</v>
      </c>
      <c r="U30" s="48">
        <v>1.1000000000000001</v>
      </c>
      <c r="V30" s="48">
        <v>1.1000000000000001</v>
      </c>
      <c r="W30" s="51">
        <f t="shared" si="7"/>
        <v>1.1000000000000001</v>
      </c>
      <c r="X30" s="52">
        <f t="shared" si="8"/>
        <v>13.9</v>
      </c>
      <c r="Y30" s="56">
        <v>15</v>
      </c>
      <c r="Z30" s="48">
        <v>1.7</v>
      </c>
      <c r="AA30" s="48">
        <v>1.5</v>
      </c>
      <c r="AB30" s="51">
        <f t="shared" si="9"/>
        <v>1.6</v>
      </c>
      <c r="AC30" s="52">
        <f t="shared" si="10"/>
        <v>13.4</v>
      </c>
      <c r="AD30" s="53"/>
      <c r="AE30" s="54">
        <f t="shared" si="11"/>
        <v>53.199999999999996</v>
      </c>
    </row>
    <row r="31" spans="1:31" ht="30">
      <c r="A31" s="4">
        <f t="shared" si="12"/>
        <v>21</v>
      </c>
      <c r="B31" s="42" t="s">
        <v>173</v>
      </c>
      <c r="C31" s="55" t="s">
        <v>170</v>
      </c>
      <c r="D31" s="95">
        <v>37339</v>
      </c>
      <c r="E31" s="59">
        <v>15</v>
      </c>
      <c r="F31" s="48">
        <v>3</v>
      </c>
      <c r="G31" s="48">
        <v>3</v>
      </c>
      <c r="H31" s="47">
        <f t="shared" si="0"/>
        <v>3</v>
      </c>
      <c r="I31" s="47">
        <f t="shared" si="1"/>
        <v>12</v>
      </c>
      <c r="J31" s="48">
        <v>1.5</v>
      </c>
      <c r="K31" s="48">
        <v>1.5</v>
      </c>
      <c r="L31" s="47">
        <f t="shared" si="2"/>
        <v>1.5</v>
      </c>
      <c r="M31" s="49">
        <f t="shared" si="3"/>
        <v>13.5</v>
      </c>
      <c r="N31" s="50">
        <f t="shared" si="4"/>
        <v>13.5</v>
      </c>
      <c r="O31" s="56">
        <v>15</v>
      </c>
      <c r="P31" s="48">
        <v>1.8</v>
      </c>
      <c r="Q31" s="48">
        <v>1.8</v>
      </c>
      <c r="R31" s="51">
        <f t="shared" si="5"/>
        <v>1.8</v>
      </c>
      <c r="S31" s="52">
        <f t="shared" si="6"/>
        <v>13.2</v>
      </c>
      <c r="T31" s="56">
        <v>15</v>
      </c>
      <c r="U31" s="48">
        <v>1.8</v>
      </c>
      <c r="V31" s="48">
        <v>1.8</v>
      </c>
      <c r="W31" s="51">
        <f t="shared" si="7"/>
        <v>1.8</v>
      </c>
      <c r="X31" s="52">
        <f t="shared" si="8"/>
        <v>13.2</v>
      </c>
      <c r="Y31" s="56">
        <v>14.5</v>
      </c>
      <c r="Z31" s="48">
        <v>1.2</v>
      </c>
      <c r="AA31" s="48">
        <v>1.3</v>
      </c>
      <c r="AB31" s="51">
        <f t="shared" si="9"/>
        <v>1.25</v>
      </c>
      <c r="AC31" s="52">
        <f t="shared" si="10"/>
        <v>13.25</v>
      </c>
      <c r="AD31" s="53"/>
      <c r="AE31" s="54">
        <f t="shared" si="11"/>
        <v>53.15</v>
      </c>
    </row>
    <row r="32" spans="1:31" ht="31.5">
      <c r="A32" s="4">
        <f t="shared" si="12"/>
        <v>22</v>
      </c>
      <c r="B32" s="41" t="s">
        <v>169</v>
      </c>
      <c r="C32" s="42" t="s">
        <v>170</v>
      </c>
      <c r="D32" s="95">
        <v>37193</v>
      </c>
      <c r="E32" s="59">
        <v>15</v>
      </c>
      <c r="F32" s="48">
        <v>2</v>
      </c>
      <c r="G32" s="48">
        <v>2</v>
      </c>
      <c r="H32" s="47">
        <f t="shared" si="0"/>
        <v>2</v>
      </c>
      <c r="I32" s="47">
        <f t="shared" si="1"/>
        <v>13</v>
      </c>
      <c r="J32" s="48">
        <v>1.5</v>
      </c>
      <c r="K32" s="48">
        <v>1.5</v>
      </c>
      <c r="L32" s="47">
        <f t="shared" si="2"/>
        <v>1.5</v>
      </c>
      <c r="M32" s="49">
        <f t="shared" si="3"/>
        <v>13.5</v>
      </c>
      <c r="N32" s="50">
        <f t="shared" si="4"/>
        <v>13.5</v>
      </c>
      <c r="O32" s="56">
        <v>15</v>
      </c>
      <c r="P32" s="48">
        <v>2.4</v>
      </c>
      <c r="Q32" s="48">
        <v>2.4</v>
      </c>
      <c r="R32" s="51">
        <f t="shared" si="5"/>
        <v>2.4</v>
      </c>
      <c r="S32" s="52">
        <f t="shared" si="6"/>
        <v>12.6</v>
      </c>
      <c r="T32" s="56">
        <v>15</v>
      </c>
      <c r="U32" s="48">
        <v>1.3</v>
      </c>
      <c r="V32" s="48">
        <v>1.3</v>
      </c>
      <c r="W32" s="51">
        <f t="shared" si="7"/>
        <v>1.3</v>
      </c>
      <c r="X32" s="52">
        <f t="shared" si="8"/>
        <v>13.7</v>
      </c>
      <c r="Y32" s="56">
        <v>15</v>
      </c>
      <c r="Z32" s="48">
        <v>2.1</v>
      </c>
      <c r="AA32" s="48">
        <v>1.7</v>
      </c>
      <c r="AB32" s="51">
        <f t="shared" si="9"/>
        <v>1.9</v>
      </c>
      <c r="AC32" s="52">
        <f t="shared" si="10"/>
        <v>13.1</v>
      </c>
      <c r="AD32" s="53"/>
      <c r="AE32" s="54">
        <f t="shared" si="11"/>
        <v>52.9</v>
      </c>
    </row>
    <row r="33" spans="1:31" ht="30">
      <c r="A33" s="4">
        <f t="shared" si="12"/>
        <v>23</v>
      </c>
      <c r="B33" s="42" t="s">
        <v>174</v>
      </c>
      <c r="C33" s="42" t="s">
        <v>170</v>
      </c>
      <c r="D33" s="95">
        <v>37759</v>
      </c>
      <c r="E33" s="59">
        <v>15</v>
      </c>
      <c r="F33" s="48">
        <v>2.2000000000000002</v>
      </c>
      <c r="G33" s="48">
        <v>2.2000000000000002</v>
      </c>
      <c r="H33" s="47">
        <f t="shared" si="0"/>
        <v>2.2000000000000002</v>
      </c>
      <c r="I33" s="47">
        <f t="shared" si="1"/>
        <v>12.8</v>
      </c>
      <c r="J33" s="48">
        <v>1.8</v>
      </c>
      <c r="K33" s="48">
        <v>1.8</v>
      </c>
      <c r="L33" s="47">
        <f t="shared" si="2"/>
        <v>1.8</v>
      </c>
      <c r="M33" s="49">
        <f t="shared" si="3"/>
        <v>13.2</v>
      </c>
      <c r="N33" s="50">
        <f t="shared" si="4"/>
        <v>13.2</v>
      </c>
      <c r="O33" s="56">
        <v>15</v>
      </c>
      <c r="P33" s="48">
        <v>2.6</v>
      </c>
      <c r="Q33" s="48">
        <v>2.6</v>
      </c>
      <c r="R33" s="51">
        <f t="shared" si="5"/>
        <v>2.6</v>
      </c>
      <c r="S33" s="52">
        <f t="shared" si="6"/>
        <v>12.4</v>
      </c>
      <c r="T33" s="56">
        <v>15</v>
      </c>
      <c r="U33" s="48">
        <v>1.2</v>
      </c>
      <c r="V33" s="48">
        <v>1.2</v>
      </c>
      <c r="W33" s="51">
        <f t="shared" si="7"/>
        <v>1.2</v>
      </c>
      <c r="X33" s="52">
        <f t="shared" si="8"/>
        <v>13.8</v>
      </c>
      <c r="Y33" s="56">
        <v>15</v>
      </c>
      <c r="Z33" s="48">
        <v>2.2000000000000002</v>
      </c>
      <c r="AA33" s="48">
        <v>2</v>
      </c>
      <c r="AB33" s="51">
        <f t="shared" si="9"/>
        <v>2.1</v>
      </c>
      <c r="AC33" s="52">
        <f t="shared" si="10"/>
        <v>12.9</v>
      </c>
      <c r="AD33" s="53"/>
      <c r="AE33" s="54">
        <f t="shared" si="11"/>
        <v>52.300000000000004</v>
      </c>
    </row>
    <row r="34" spans="1:31" ht="31.5">
      <c r="A34" s="4">
        <f t="shared" si="12"/>
        <v>24</v>
      </c>
      <c r="B34" s="41" t="s">
        <v>175</v>
      </c>
      <c r="C34" s="42" t="s">
        <v>170</v>
      </c>
      <c r="D34" s="95">
        <v>37348</v>
      </c>
      <c r="E34" s="59">
        <v>15</v>
      </c>
      <c r="F34" s="48">
        <v>1.8</v>
      </c>
      <c r="G34" s="48">
        <v>1.8</v>
      </c>
      <c r="H34" s="47">
        <f t="shared" si="0"/>
        <v>1.8</v>
      </c>
      <c r="I34" s="47">
        <f t="shared" si="1"/>
        <v>13.2</v>
      </c>
      <c r="J34" s="48">
        <v>2.2000000000000002</v>
      </c>
      <c r="K34" s="48">
        <v>2.2000000000000002</v>
      </c>
      <c r="L34" s="47">
        <f t="shared" si="2"/>
        <v>2.2000000000000002</v>
      </c>
      <c r="M34" s="49">
        <f t="shared" si="3"/>
        <v>12.8</v>
      </c>
      <c r="N34" s="50">
        <f t="shared" si="4"/>
        <v>13.2</v>
      </c>
      <c r="O34" s="56">
        <v>15</v>
      </c>
      <c r="P34" s="48">
        <v>1.4</v>
      </c>
      <c r="Q34" s="48">
        <v>1.4</v>
      </c>
      <c r="R34" s="51">
        <f t="shared" si="5"/>
        <v>1.4</v>
      </c>
      <c r="S34" s="52">
        <f t="shared" si="6"/>
        <v>13.6</v>
      </c>
      <c r="T34" s="56">
        <v>15</v>
      </c>
      <c r="U34" s="48">
        <v>3.5</v>
      </c>
      <c r="V34" s="48">
        <v>3.5</v>
      </c>
      <c r="W34" s="51">
        <f t="shared" si="7"/>
        <v>3.5</v>
      </c>
      <c r="X34" s="52">
        <f t="shared" si="8"/>
        <v>11.5</v>
      </c>
      <c r="Y34" s="56">
        <v>15</v>
      </c>
      <c r="Z34" s="48">
        <v>1.9</v>
      </c>
      <c r="AA34" s="48">
        <v>1.8</v>
      </c>
      <c r="AB34" s="51">
        <f t="shared" si="9"/>
        <v>1.85</v>
      </c>
      <c r="AC34" s="52">
        <f t="shared" si="10"/>
        <v>13.15</v>
      </c>
      <c r="AD34" s="53"/>
      <c r="AE34" s="54">
        <f t="shared" si="11"/>
        <v>51.449999999999996</v>
      </c>
    </row>
    <row r="35" spans="1:31" ht="45">
      <c r="A35" s="4">
        <f t="shared" si="12"/>
        <v>25</v>
      </c>
      <c r="B35" s="41" t="s">
        <v>106</v>
      </c>
      <c r="C35" s="113" t="s">
        <v>103</v>
      </c>
      <c r="D35" s="95">
        <v>36901</v>
      </c>
      <c r="E35" s="59">
        <v>15</v>
      </c>
      <c r="F35" s="48">
        <v>1.2</v>
      </c>
      <c r="G35" s="48">
        <v>1.2</v>
      </c>
      <c r="H35" s="47">
        <f t="shared" si="0"/>
        <v>1.2</v>
      </c>
      <c r="I35" s="47">
        <f t="shared" si="1"/>
        <v>13.8</v>
      </c>
      <c r="J35" s="48">
        <v>2</v>
      </c>
      <c r="K35" s="48">
        <v>2</v>
      </c>
      <c r="L35" s="47">
        <f t="shared" si="2"/>
        <v>2</v>
      </c>
      <c r="M35" s="49">
        <f t="shared" si="3"/>
        <v>13</v>
      </c>
      <c r="N35" s="50">
        <f t="shared" si="4"/>
        <v>13.8</v>
      </c>
      <c r="O35" s="56">
        <v>15</v>
      </c>
      <c r="P35" s="48">
        <v>3.6</v>
      </c>
      <c r="Q35" s="48">
        <v>3.6</v>
      </c>
      <c r="R35" s="51">
        <f t="shared" si="5"/>
        <v>3.6</v>
      </c>
      <c r="S35" s="52">
        <f t="shared" si="6"/>
        <v>11.4</v>
      </c>
      <c r="T35" s="56">
        <v>15</v>
      </c>
      <c r="U35" s="48">
        <v>2.2999999999999998</v>
      </c>
      <c r="V35" s="48">
        <v>2.2999999999999998</v>
      </c>
      <c r="W35" s="51">
        <f t="shared" si="7"/>
        <v>2.2999999999999998</v>
      </c>
      <c r="X35" s="52">
        <f t="shared" si="8"/>
        <v>12.7</v>
      </c>
      <c r="Y35" s="56">
        <v>15</v>
      </c>
      <c r="Z35" s="48">
        <v>1.9</v>
      </c>
      <c r="AA35" s="48">
        <v>2.1</v>
      </c>
      <c r="AB35" s="51">
        <f t="shared" si="9"/>
        <v>2</v>
      </c>
      <c r="AC35" s="52">
        <f t="shared" si="10"/>
        <v>13</v>
      </c>
      <c r="AD35" s="53"/>
      <c r="AE35" s="54">
        <f t="shared" si="11"/>
        <v>50.900000000000006</v>
      </c>
    </row>
    <row r="36" spans="1:31" ht="31.5">
      <c r="A36" s="4">
        <f t="shared" si="12"/>
        <v>26</v>
      </c>
      <c r="B36" s="42" t="s">
        <v>160</v>
      </c>
      <c r="C36" s="113" t="s">
        <v>156</v>
      </c>
      <c r="D36" s="95">
        <v>36962</v>
      </c>
      <c r="E36" s="59"/>
      <c r="F36" s="48"/>
      <c r="G36" s="48"/>
      <c r="H36" s="47" t="e">
        <f t="shared" si="0"/>
        <v>#DIV/0!</v>
      </c>
      <c r="I36" s="47" t="e">
        <f t="shared" si="1"/>
        <v>#DIV/0!</v>
      </c>
      <c r="J36" s="48"/>
      <c r="K36" s="48"/>
      <c r="L36" s="47" t="e">
        <f t="shared" si="2"/>
        <v>#DIV/0!</v>
      </c>
      <c r="M36" s="49" t="e">
        <f t="shared" si="3"/>
        <v>#DIV/0!</v>
      </c>
      <c r="N36" s="50" t="e">
        <f t="shared" si="4"/>
        <v>#DIV/0!</v>
      </c>
      <c r="O36" s="56"/>
      <c r="P36" s="48"/>
      <c r="Q36" s="48"/>
      <c r="R36" s="51" t="e">
        <f t="shared" si="5"/>
        <v>#DIV/0!</v>
      </c>
      <c r="S36" s="52" t="e">
        <f t="shared" si="6"/>
        <v>#DIV/0!</v>
      </c>
      <c r="T36" s="56"/>
      <c r="U36" s="48"/>
      <c r="V36" s="48"/>
      <c r="W36" s="51" t="e">
        <f t="shared" si="7"/>
        <v>#DIV/0!</v>
      </c>
      <c r="X36" s="52" t="e">
        <f t="shared" si="8"/>
        <v>#DIV/0!</v>
      </c>
      <c r="Y36" s="56"/>
      <c r="Z36" s="48"/>
      <c r="AA36" s="48"/>
      <c r="AB36" s="51" t="e">
        <f t="shared" si="9"/>
        <v>#DIV/0!</v>
      </c>
      <c r="AC36" s="52" t="e">
        <f t="shared" si="10"/>
        <v>#DIV/0!</v>
      </c>
      <c r="AD36" s="53"/>
      <c r="AE36" s="54" t="e">
        <f t="shared" si="11"/>
        <v>#DIV/0!</v>
      </c>
    </row>
    <row r="37" spans="1:31" ht="31.5">
      <c r="A37" s="4"/>
      <c r="B37" s="42"/>
      <c r="C37" s="44"/>
      <c r="D37" s="95"/>
      <c r="E37" s="59"/>
      <c r="F37" s="48"/>
      <c r="G37" s="48"/>
      <c r="H37" s="47" t="e">
        <f t="shared" ref="H37:H38" si="13">AVERAGE(F37:G37)</f>
        <v>#DIV/0!</v>
      </c>
      <c r="I37" s="47" t="e">
        <f t="shared" ref="I37:I38" si="14">E37-H37</f>
        <v>#DIV/0!</v>
      </c>
      <c r="J37" s="48"/>
      <c r="K37" s="48"/>
      <c r="L37" s="47" t="e">
        <f t="shared" ref="L37:L38" si="15">AVERAGE(J37:K37)</f>
        <v>#DIV/0!</v>
      </c>
      <c r="M37" s="49" t="e">
        <f t="shared" ref="M37:M38" si="16">E37-L37</f>
        <v>#DIV/0!</v>
      </c>
      <c r="N37" s="50" t="e">
        <f t="shared" ref="N37:N38" si="17">MAX(I37,M37)</f>
        <v>#DIV/0!</v>
      </c>
      <c r="O37" s="56"/>
      <c r="P37" s="48"/>
      <c r="Q37" s="48"/>
      <c r="R37" s="51" t="e">
        <f t="shared" ref="R37:R38" si="18">AVERAGE(P37:Q37)</f>
        <v>#DIV/0!</v>
      </c>
      <c r="S37" s="52" t="e">
        <f t="shared" ref="S37:S38" si="19">O37-R37</f>
        <v>#DIV/0!</v>
      </c>
      <c r="T37" s="56"/>
      <c r="U37" s="48"/>
      <c r="V37" s="48"/>
      <c r="W37" s="51" t="e">
        <f t="shared" ref="W37:W38" si="20">AVERAGE(U37:V37)</f>
        <v>#DIV/0!</v>
      </c>
      <c r="X37" s="52" t="e">
        <f t="shared" ref="X37:X38" si="21">T37-W37</f>
        <v>#DIV/0!</v>
      </c>
      <c r="Y37" s="56"/>
      <c r="Z37" s="48"/>
      <c r="AA37" s="48"/>
      <c r="AB37" s="51" t="e">
        <f t="shared" ref="AB37:AB38" si="22">AVERAGE(Z37:AA37)</f>
        <v>#DIV/0!</v>
      </c>
      <c r="AC37" s="52" t="e">
        <f t="shared" ref="AC37:AC38" si="23">+Y37-AB37</f>
        <v>#DIV/0!</v>
      </c>
      <c r="AD37" s="53"/>
      <c r="AE37" s="54"/>
    </row>
    <row r="38" spans="1:31" ht="32.25" thickBot="1">
      <c r="A38" s="4"/>
      <c r="B38" s="42"/>
      <c r="C38" s="44"/>
      <c r="D38" s="95"/>
      <c r="E38" s="86"/>
      <c r="F38" s="87"/>
      <c r="G38" s="87"/>
      <c r="H38" s="88" t="e">
        <f t="shared" si="13"/>
        <v>#DIV/0!</v>
      </c>
      <c r="I38" s="88" t="e">
        <f t="shared" si="14"/>
        <v>#DIV/0!</v>
      </c>
      <c r="J38" s="87"/>
      <c r="K38" s="87"/>
      <c r="L38" s="88" t="e">
        <f t="shared" si="15"/>
        <v>#DIV/0!</v>
      </c>
      <c r="M38" s="100" t="e">
        <f t="shared" si="16"/>
        <v>#DIV/0!</v>
      </c>
      <c r="N38" s="101" t="e">
        <f t="shared" si="17"/>
        <v>#DIV/0!</v>
      </c>
      <c r="O38" s="92"/>
      <c r="P38" s="87"/>
      <c r="Q38" s="87"/>
      <c r="R38" s="102" t="e">
        <f t="shared" si="18"/>
        <v>#DIV/0!</v>
      </c>
      <c r="S38" s="103" t="e">
        <f t="shared" si="19"/>
        <v>#DIV/0!</v>
      </c>
      <c r="T38" s="92"/>
      <c r="U38" s="87"/>
      <c r="V38" s="87"/>
      <c r="W38" s="102" t="e">
        <f t="shared" si="20"/>
        <v>#DIV/0!</v>
      </c>
      <c r="X38" s="103" t="e">
        <f t="shared" si="21"/>
        <v>#DIV/0!</v>
      </c>
      <c r="Y38" s="92"/>
      <c r="Z38" s="87"/>
      <c r="AA38" s="87"/>
      <c r="AB38" s="102" t="e">
        <f t="shared" si="22"/>
        <v>#DIV/0!</v>
      </c>
      <c r="AC38" s="103" t="e">
        <f t="shared" si="23"/>
        <v>#DIV/0!</v>
      </c>
      <c r="AD38" s="53"/>
      <c r="AE38" s="54"/>
    </row>
    <row r="39" spans="1:31">
      <c r="D39" s="75"/>
    </row>
    <row r="40" spans="1:31">
      <c r="D40" s="75"/>
    </row>
    <row r="41" spans="1:31">
      <c r="D41" s="75"/>
    </row>
    <row r="42" spans="1:31">
      <c r="D42" s="75"/>
    </row>
    <row r="43" spans="1:31">
      <c r="D43" s="75"/>
    </row>
    <row r="44" spans="1:31">
      <c r="D44" s="75"/>
    </row>
    <row r="45" spans="1:31">
      <c r="D45" s="75"/>
    </row>
  </sheetData>
  <sortState ref="B11:AE35">
    <sortCondition descending="1" ref="AE11"/>
  </sortState>
  <mergeCells count="16">
    <mergeCell ref="A6:AE6"/>
    <mergeCell ref="A2:AE2"/>
    <mergeCell ref="A4:AE4"/>
    <mergeCell ref="A7:AE8"/>
    <mergeCell ref="Y9:AC9"/>
    <mergeCell ref="AD9:AD10"/>
    <mergeCell ref="P10:Q10"/>
    <mergeCell ref="U10:V10"/>
    <mergeCell ref="Z10:AA10"/>
    <mergeCell ref="A9:A10"/>
    <mergeCell ref="B9:B10"/>
    <mergeCell ref="C9:C10"/>
    <mergeCell ref="D9:D10"/>
    <mergeCell ref="E9:N9"/>
    <mergeCell ref="O9:S9"/>
    <mergeCell ref="T9:X9"/>
  </mergeCells>
  <pageMargins left="0.70866141732283472" right="0.51" top="0.74803149606299213" bottom="0.74803149606299213" header="0.31496062992125984" footer="0.31496062992125984"/>
  <pageSetup paperSize="9" orientation="landscape" horizontalDpi="4294967293" vertic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AJ32"/>
  <sheetViews>
    <sheetView topLeftCell="A22" workbookViewId="0">
      <selection activeCell="AE24" sqref="A24:AE31"/>
    </sheetView>
  </sheetViews>
  <sheetFormatPr defaultRowHeight="15"/>
  <cols>
    <col min="1" max="1" width="4.85546875" customWidth="1"/>
    <col min="2" max="2" width="15.140625" customWidth="1"/>
    <col min="3" max="3" width="12.42578125" customWidth="1"/>
    <col min="4" max="4" width="9" customWidth="1"/>
    <col min="5" max="13" width="2.7109375" customWidth="1"/>
    <col min="14" max="14" width="7" customWidth="1"/>
    <col min="15" max="18" width="2.7109375" customWidth="1"/>
    <col min="19" max="19" width="6.7109375" customWidth="1"/>
    <col min="20" max="23" width="2.7109375" customWidth="1"/>
    <col min="24" max="24" width="7.85546875" customWidth="1"/>
    <col min="25" max="28" width="2.7109375" customWidth="1"/>
    <col min="29" max="29" width="6.5703125" customWidth="1"/>
    <col min="30" max="30" width="2" customWidth="1"/>
    <col min="31" max="31" width="7.7109375" customWidth="1"/>
  </cols>
  <sheetData>
    <row r="1" spans="1:36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3"/>
      <c r="X1" s="23"/>
      <c r="Y1" s="23"/>
      <c r="Z1" s="23"/>
      <c r="AA1" s="23"/>
      <c r="AB1" s="23"/>
      <c r="AC1" s="23"/>
      <c r="AD1" s="23"/>
      <c r="AE1" s="24"/>
    </row>
    <row r="2" spans="1:36" ht="15.75">
      <c r="A2" s="210" t="s">
        <v>9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2"/>
    </row>
    <row r="3" spans="1:36" ht="15.75">
      <c r="A3" s="25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6"/>
      <c r="X3" s="6"/>
      <c r="Y3" s="6"/>
      <c r="Z3" s="6"/>
      <c r="AA3" s="6"/>
      <c r="AB3" s="6"/>
      <c r="AC3" s="6"/>
      <c r="AD3" s="6"/>
      <c r="AE3" s="26"/>
    </row>
    <row r="4" spans="1:36" ht="15.75">
      <c r="A4" s="210" t="s">
        <v>0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2"/>
    </row>
    <row r="5" spans="1:36">
      <c r="A5" s="27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6"/>
      <c r="X5" s="6"/>
      <c r="Y5" s="6"/>
      <c r="Z5" s="6"/>
      <c r="AA5" s="6"/>
      <c r="AB5" s="6"/>
      <c r="AC5" s="6"/>
      <c r="AD5" s="6"/>
      <c r="AE5" s="26"/>
    </row>
    <row r="6" spans="1:36">
      <c r="A6" s="213" t="s">
        <v>43</v>
      </c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119"/>
      <c r="AG6" s="119"/>
      <c r="AH6" s="119"/>
      <c r="AI6" s="119"/>
      <c r="AJ6" s="120"/>
    </row>
    <row r="7" spans="1:36" ht="15" customHeight="1">
      <c r="A7" s="258" t="s">
        <v>16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59"/>
      <c r="Y7" s="259"/>
      <c r="Z7" s="259"/>
      <c r="AA7" s="259"/>
      <c r="AB7" s="259"/>
      <c r="AC7" s="259"/>
      <c r="AD7" s="259"/>
      <c r="AE7" s="260"/>
    </row>
    <row r="8" spans="1:36" ht="15" customHeight="1" thickBot="1">
      <c r="A8" s="261"/>
      <c r="B8" s="262"/>
      <c r="C8" s="262"/>
      <c r="D8" s="262"/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62"/>
      <c r="AE8" s="263"/>
    </row>
    <row r="9" spans="1:36">
      <c r="A9" s="224" t="s">
        <v>17</v>
      </c>
      <c r="B9" s="224" t="s">
        <v>2</v>
      </c>
      <c r="C9" s="224" t="s">
        <v>3</v>
      </c>
      <c r="D9" s="251" t="s">
        <v>18</v>
      </c>
      <c r="E9" s="264" t="s">
        <v>21</v>
      </c>
      <c r="F9" s="265"/>
      <c r="G9" s="265"/>
      <c r="H9" s="265"/>
      <c r="I9" s="265"/>
      <c r="J9" s="265"/>
      <c r="K9" s="265"/>
      <c r="L9" s="265"/>
      <c r="M9" s="265"/>
      <c r="N9" s="266"/>
      <c r="O9" s="216" t="s">
        <v>13</v>
      </c>
      <c r="P9" s="217"/>
      <c r="Q9" s="217"/>
      <c r="R9" s="217"/>
      <c r="S9" s="218"/>
      <c r="T9" s="216" t="s">
        <v>6</v>
      </c>
      <c r="U9" s="217"/>
      <c r="V9" s="217"/>
      <c r="W9" s="217"/>
      <c r="X9" s="218"/>
      <c r="Y9" s="216" t="s">
        <v>7</v>
      </c>
      <c r="Z9" s="217"/>
      <c r="AA9" s="217"/>
      <c r="AB9" s="217"/>
      <c r="AC9" s="218"/>
      <c r="AD9" s="254" t="s">
        <v>8</v>
      </c>
      <c r="AE9" s="4" t="s">
        <v>22</v>
      </c>
    </row>
    <row r="10" spans="1:36" ht="63.75">
      <c r="A10" s="225"/>
      <c r="B10" s="225"/>
      <c r="C10" s="225"/>
      <c r="D10" s="252"/>
      <c r="E10" s="65" t="s">
        <v>23</v>
      </c>
      <c r="F10" s="70" t="s">
        <v>4</v>
      </c>
      <c r="G10" s="70" t="s">
        <v>4</v>
      </c>
      <c r="H10" s="16" t="s">
        <v>5</v>
      </c>
      <c r="I10" s="16" t="s">
        <v>24</v>
      </c>
      <c r="J10" s="10" t="s">
        <v>10</v>
      </c>
      <c r="K10" s="70" t="s">
        <v>10</v>
      </c>
      <c r="L10" s="16" t="s">
        <v>11</v>
      </c>
      <c r="M10" s="16" t="s">
        <v>25</v>
      </c>
      <c r="N10" s="85" t="s">
        <v>26</v>
      </c>
      <c r="O10" s="65" t="s">
        <v>23</v>
      </c>
      <c r="P10" s="222" t="s">
        <v>27</v>
      </c>
      <c r="Q10" s="222"/>
      <c r="R10" s="70" t="s">
        <v>28</v>
      </c>
      <c r="S10" s="99" t="s">
        <v>19</v>
      </c>
      <c r="T10" s="90" t="s">
        <v>23</v>
      </c>
      <c r="U10" s="222" t="s">
        <v>27</v>
      </c>
      <c r="V10" s="222"/>
      <c r="W10" s="70" t="s">
        <v>28</v>
      </c>
      <c r="X10" s="91" t="s">
        <v>6</v>
      </c>
      <c r="Y10" s="65" t="s">
        <v>23</v>
      </c>
      <c r="Z10" s="223" t="s">
        <v>27</v>
      </c>
      <c r="AA10" s="223"/>
      <c r="AB10" s="70" t="s">
        <v>28</v>
      </c>
      <c r="AC10" s="91" t="s">
        <v>7</v>
      </c>
      <c r="AD10" s="254"/>
      <c r="AE10" s="9" t="s">
        <v>20</v>
      </c>
    </row>
    <row r="11" spans="1:36" ht="31.5">
      <c r="A11">
        <v>1</v>
      </c>
      <c r="B11" s="41" t="s">
        <v>136</v>
      </c>
      <c r="C11" s="42" t="s">
        <v>42</v>
      </c>
      <c r="D11" s="84">
        <v>35376</v>
      </c>
      <c r="E11" s="17">
        <v>15</v>
      </c>
      <c r="F11" s="18">
        <v>0.6</v>
      </c>
      <c r="G11" s="18">
        <v>0.6</v>
      </c>
      <c r="H11" s="19">
        <f t="shared" ref="H11:H32" si="0">AVERAGE(F11:G11)</f>
        <v>0.6</v>
      </c>
      <c r="I11" s="19">
        <f t="shared" ref="I11:I32" si="1">E11-H11</f>
        <v>14.4</v>
      </c>
      <c r="J11" s="18">
        <v>0.4</v>
      </c>
      <c r="K11" s="18">
        <v>0.4</v>
      </c>
      <c r="L11" s="19">
        <f t="shared" ref="L11:L32" si="2">AVERAGE(J11:K11)</f>
        <v>0.4</v>
      </c>
      <c r="M11" s="33">
        <f t="shared" ref="M11:M32" si="3">E11-L11</f>
        <v>14.6</v>
      </c>
      <c r="N11" s="38">
        <f t="shared" ref="N11:N32" si="4">MAX(I11,M11)</f>
        <v>14.6</v>
      </c>
      <c r="O11" s="20">
        <v>15</v>
      </c>
      <c r="P11" s="18">
        <v>0.4</v>
      </c>
      <c r="Q11" s="18">
        <v>0.4</v>
      </c>
      <c r="R11" s="35">
        <f t="shared" ref="R11:R32" si="5">AVERAGE(P11:Q11)</f>
        <v>0.4</v>
      </c>
      <c r="S11" s="39">
        <f t="shared" ref="S11:S32" si="6">O11-R11</f>
        <v>14.6</v>
      </c>
      <c r="T11" s="20">
        <v>15</v>
      </c>
      <c r="U11" s="18">
        <v>0.3</v>
      </c>
      <c r="V11" s="18">
        <v>0.3</v>
      </c>
      <c r="W11" s="35">
        <f t="shared" ref="W11:W32" si="7">AVERAGE(U11:V11)</f>
        <v>0.3</v>
      </c>
      <c r="X11" s="39">
        <f t="shared" ref="X11:X32" si="8">T11-W11</f>
        <v>14.7</v>
      </c>
      <c r="Y11" s="20">
        <v>15</v>
      </c>
      <c r="Z11" s="18">
        <v>0.6</v>
      </c>
      <c r="AA11" s="18">
        <v>1</v>
      </c>
      <c r="AB11" s="35">
        <f t="shared" ref="AB11:AB32" si="9">AVERAGE(Z11:AA11)</f>
        <v>0.8</v>
      </c>
      <c r="AC11" s="39">
        <f t="shared" ref="AC11:AC32" si="10">+Y11-AB11</f>
        <v>14.2</v>
      </c>
      <c r="AD11" s="36"/>
      <c r="AE11" s="37">
        <f t="shared" ref="AE11:AE32" si="11">SUM(N11+S11+X11+AC11-AD11)</f>
        <v>58.099999999999994</v>
      </c>
    </row>
    <row r="12" spans="1:36" ht="30">
      <c r="A12" s="4">
        <f>A11+1</f>
        <v>2</v>
      </c>
      <c r="B12" s="129" t="s">
        <v>74</v>
      </c>
      <c r="C12" s="132" t="s">
        <v>39</v>
      </c>
      <c r="D12" s="128">
        <v>36463</v>
      </c>
      <c r="E12" s="17">
        <v>15</v>
      </c>
      <c r="F12" s="18">
        <v>0.5</v>
      </c>
      <c r="G12" s="18">
        <v>0.5</v>
      </c>
      <c r="H12" s="19">
        <f t="shared" si="0"/>
        <v>0.5</v>
      </c>
      <c r="I12" s="19">
        <f t="shared" si="1"/>
        <v>14.5</v>
      </c>
      <c r="J12" s="18">
        <v>0.3</v>
      </c>
      <c r="K12" s="18">
        <v>0.3</v>
      </c>
      <c r="L12" s="19">
        <f t="shared" si="2"/>
        <v>0.3</v>
      </c>
      <c r="M12" s="33">
        <f t="shared" si="3"/>
        <v>14.7</v>
      </c>
      <c r="N12" s="38">
        <f t="shared" si="4"/>
        <v>14.7</v>
      </c>
      <c r="O12" s="20">
        <v>15</v>
      </c>
      <c r="P12" s="18">
        <v>0.8</v>
      </c>
      <c r="Q12" s="18">
        <v>0.8</v>
      </c>
      <c r="R12" s="35">
        <f t="shared" si="5"/>
        <v>0.8</v>
      </c>
      <c r="S12" s="39">
        <f t="shared" si="6"/>
        <v>14.2</v>
      </c>
      <c r="T12" s="20">
        <v>15</v>
      </c>
      <c r="U12" s="18">
        <v>0.6</v>
      </c>
      <c r="V12" s="18">
        <v>0.6</v>
      </c>
      <c r="W12" s="35">
        <f t="shared" si="7"/>
        <v>0.6</v>
      </c>
      <c r="X12" s="39">
        <f t="shared" si="8"/>
        <v>14.4</v>
      </c>
      <c r="Y12" s="20">
        <v>15</v>
      </c>
      <c r="Z12" s="18">
        <v>0.8</v>
      </c>
      <c r="AA12" s="18">
        <v>0.9</v>
      </c>
      <c r="AB12" s="35">
        <f t="shared" si="9"/>
        <v>0.85000000000000009</v>
      </c>
      <c r="AC12" s="39">
        <f t="shared" si="10"/>
        <v>14.15</v>
      </c>
      <c r="AD12" s="36"/>
      <c r="AE12" s="37">
        <f t="shared" si="11"/>
        <v>57.449999999999996</v>
      </c>
    </row>
    <row r="13" spans="1:36" ht="25.5">
      <c r="A13" s="4">
        <f t="shared" ref="A13:A31" si="12">A12+1</f>
        <v>3</v>
      </c>
      <c r="B13" s="129" t="s">
        <v>135</v>
      </c>
      <c r="C13" s="55" t="s">
        <v>42</v>
      </c>
      <c r="D13" s="95">
        <v>35516</v>
      </c>
      <c r="E13" s="17">
        <v>15</v>
      </c>
      <c r="F13" s="18">
        <v>0.6</v>
      </c>
      <c r="G13" s="18">
        <v>0.6</v>
      </c>
      <c r="H13" s="19">
        <f t="shared" si="0"/>
        <v>0.6</v>
      </c>
      <c r="I13" s="19">
        <f t="shared" si="1"/>
        <v>14.4</v>
      </c>
      <c r="J13" s="18">
        <v>1</v>
      </c>
      <c r="K13" s="18">
        <v>1</v>
      </c>
      <c r="L13" s="19">
        <f t="shared" si="2"/>
        <v>1</v>
      </c>
      <c r="M13" s="33">
        <f t="shared" si="3"/>
        <v>14</v>
      </c>
      <c r="N13" s="38">
        <f t="shared" si="4"/>
        <v>14.4</v>
      </c>
      <c r="O13" s="20">
        <v>15</v>
      </c>
      <c r="P13" s="18">
        <v>1.3</v>
      </c>
      <c r="Q13" s="18">
        <v>1.3</v>
      </c>
      <c r="R13" s="35">
        <f t="shared" si="5"/>
        <v>1.3</v>
      </c>
      <c r="S13" s="39">
        <f t="shared" si="6"/>
        <v>13.7</v>
      </c>
      <c r="T13" s="20">
        <v>15</v>
      </c>
      <c r="U13" s="18">
        <v>0.3</v>
      </c>
      <c r="V13" s="18">
        <v>0.3</v>
      </c>
      <c r="W13" s="35">
        <f t="shared" si="7"/>
        <v>0.3</v>
      </c>
      <c r="X13" s="39">
        <f t="shared" si="8"/>
        <v>14.7</v>
      </c>
      <c r="Y13" s="20">
        <v>15</v>
      </c>
      <c r="Z13" s="18">
        <v>0.6</v>
      </c>
      <c r="AA13" s="18">
        <v>0.7</v>
      </c>
      <c r="AB13" s="35">
        <f t="shared" si="9"/>
        <v>0.64999999999999991</v>
      </c>
      <c r="AC13" s="39">
        <f t="shared" si="10"/>
        <v>14.35</v>
      </c>
      <c r="AD13" s="36"/>
      <c r="AE13" s="37">
        <f t="shared" si="11"/>
        <v>57.15</v>
      </c>
    </row>
    <row r="14" spans="1:36" ht="30">
      <c r="A14" s="4">
        <f t="shared" si="12"/>
        <v>4</v>
      </c>
      <c r="B14" s="129" t="s">
        <v>73</v>
      </c>
      <c r="C14" s="126" t="s">
        <v>39</v>
      </c>
      <c r="D14" s="128">
        <v>36455</v>
      </c>
      <c r="E14" s="17">
        <v>15</v>
      </c>
      <c r="F14" s="18">
        <v>0.4</v>
      </c>
      <c r="G14" s="18">
        <v>0.4</v>
      </c>
      <c r="H14" s="19">
        <f t="shared" si="0"/>
        <v>0.4</v>
      </c>
      <c r="I14" s="19">
        <f t="shared" si="1"/>
        <v>14.6</v>
      </c>
      <c r="J14" s="18">
        <v>0.7</v>
      </c>
      <c r="K14" s="18">
        <v>0.7</v>
      </c>
      <c r="L14" s="19">
        <f t="shared" si="2"/>
        <v>0.7</v>
      </c>
      <c r="M14" s="33">
        <f t="shared" si="3"/>
        <v>14.3</v>
      </c>
      <c r="N14" s="38">
        <f t="shared" si="4"/>
        <v>14.6</v>
      </c>
      <c r="O14" s="20">
        <v>15</v>
      </c>
      <c r="P14" s="18">
        <v>0.8</v>
      </c>
      <c r="Q14" s="18">
        <v>0.8</v>
      </c>
      <c r="R14" s="35">
        <f t="shared" si="5"/>
        <v>0.8</v>
      </c>
      <c r="S14" s="39">
        <f t="shared" si="6"/>
        <v>14.2</v>
      </c>
      <c r="T14" s="20">
        <v>15</v>
      </c>
      <c r="U14" s="18">
        <v>0.7</v>
      </c>
      <c r="V14" s="18">
        <v>0.7</v>
      </c>
      <c r="W14" s="35">
        <f t="shared" si="7"/>
        <v>0.7</v>
      </c>
      <c r="X14" s="39">
        <f t="shared" si="8"/>
        <v>14.3</v>
      </c>
      <c r="Y14" s="20">
        <v>15</v>
      </c>
      <c r="Z14" s="18">
        <v>1</v>
      </c>
      <c r="AA14" s="18">
        <v>1</v>
      </c>
      <c r="AB14" s="35">
        <f t="shared" si="9"/>
        <v>1</v>
      </c>
      <c r="AC14" s="39">
        <f t="shared" si="10"/>
        <v>14</v>
      </c>
      <c r="AD14" s="36"/>
      <c r="AE14" s="37">
        <f t="shared" si="11"/>
        <v>57.099999999999994</v>
      </c>
    </row>
    <row r="15" spans="1:36" ht="30">
      <c r="A15" s="4">
        <f t="shared" si="12"/>
        <v>5</v>
      </c>
      <c r="B15" s="129" t="s">
        <v>101</v>
      </c>
      <c r="C15" s="126" t="s">
        <v>99</v>
      </c>
      <c r="D15" s="128">
        <v>34565</v>
      </c>
      <c r="E15" s="17">
        <v>15</v>
      </c>
      <c r="F15" s="18">
        <v>0.4</v>
      </c>
      <c r="G15" s="18">
        <v>0.4</v>
      </c>
      <c r="H15" s="19">
        <f t="shared" si="0"/>
        <v>0.4</v>
      </c>
      <c r="I15" s="19">
        <f t="shared" si="1"/>
        <v>14.6</v>
      </c>
      <c r="J15" s="18">
        <v>0.5</v>
      </c>
      <c r="K15" s="18">
        <v>0.5</v>
      </c>
      <c r="L15" s="19">
        <f t="shared" si="2"/>
        <v>0.5</v>
      </c>
      <c r="M15" s="33">
        <f t="shared" si="3"/>
        <v>14.5</v>
      </c>
      <c r="N15" s="38">
        <f t="shared" si="4"/>
        <v>14.6</v>
      </c>
      <c r="O15" s="20">
        <v>15</v>
      </c>
      <c r="P15" s="18">
        <v>2.2000000000000002</v>
      </c>
      <c r="Q15" s="18">
        <v>2.2000000000000002</v>
      </c>
      <c r="R15" s="35">
        <f t="shared" si="5"/>
        <v>2.2000000000000002</v>
      </c>
      <c r="S15" s="39">
        <f t="shared" si="6"/>
        <v>12.8</v>
      </c>
      <c r="T15" s="20">
        <v>15</v>
      </c>
      <c r="U15" s="18">
        <v>0.5</v>
      </c>
      <c r="V15" s="18">
        <v>0.5</v>
      </c>
      <c r="W15" s="35">
        <f t="shared" si="7"/>
        <v>0.5</v>
      </c>
      <c r="X15" s="39">
        <f t="shared" si="8"/>
        <v>14.5</v>
      </c>
      <c r="Y15" s="20">
        <v>15</v>
      </c>
      <c r="Z15" s="18">
        <v>0.2</v>
      </c>
      <c r="AA15" s="18">
        <v>0.4</v>
      </c>
      <c r="AB15" s="35">
        <f t="shared" si="9"/>
        <v>0.30000000000000004</v>
      </c>
      <c r="AC15" s="39">
        <f t="shared" si="10"/>
        <v>14.7</v>
      </c>
      <c r="AD15" s="36"/>
      <c r="AE15" s="37">
        <f t="shared" si="11"/>
        <v>56.599999999999994</v>
      </c>
    </row>
    <row r="16" spans="1:36" ht="30">
      <c r="A16" s="4">
        <f t="shared" si="12"/>
        <v>6</v>
      </c>
      <c r="B16" s="129" t="s">
        <v>127</v>
      </c>
      <c r="C16" s="5" t="s">
        <v>126</v>
      </c>
      <c r="D16" s="98">
        <v>36454</v>
      </c>
      <c r="E16" s="17">
        <v>15</v>
      </c>
      <c r="F16" s="18">
        <v>1.9</v>
      </c>
      <c r="G16" s="18">
        <v>1.9</v>
      </c>
      <c r="H16" s="19">
        <f t="shared" si="0"/>
        <v>1.9</v>
      </c>
      <c r="I16" s="19">
        <f t="shared" si="1"/>
        <v>13.1</v>
      </c>
      <c r="J16" s="18">
        <v>1.2</v>
      </c>
      <c r="K16" s="18">
        <v>1.2</v>
      </c>
      <c r="L16" s="19">
        <f t="shared" si="2"/>
        <v>1.2</v>
      </c>
      <c r="M16" s="33">
        <f t="shared" si="3"/>
        <v>13.8</v>
      </c>
      <c r="N16" s="38">
        <f t="shared" si="4"/>
        <v>13.8</v>
      </c>
      <c r="O16" s="20">
        <v>15</v>
      </c>
      <c r="P16" s="18">
        <v>0.9</v>
      </c>
      <c r="Q16" s="18">
        <v>0.9</v>
      </c>
      <c r="R16" s="35">
        <f t="shared" si="5"/>
        <v>0.9</v>
      </c>
      <c r="S16" s="39">
        <f t="shared" si="6"/>
        <v>14.1</v>
      </c>
      <c r="T16" s="20">
        <v>15</v>
      </c>
      <c r="U16" s="18">
        <v>0.7</v>
      </c>
      <c r="V16" s="18">
        <v>0.7</v>
      </c>
      <c r="W16" s="35">
        <f t="shared" si="7"/>
        <v>0.7</v>
      </c>
      <c r="X16" s="39">
        <f t="shared" si="8"/>
        <v>14.3</v>
      </c>
      <c r="Y16" s="20">
        <v>15</v>
      </c>
      <c r="Z16" s="18">
        <v>0.6</v>
      </c>
      <c r="AA16" s="18">
        <v>0.8</v>
      </c>
      <c r="AB16" s="35">
        <f t="shared" si="9"/>
        <v>0.7</v>
      </c>
      <c r="AC16" s="39">
        <f t="shared" si="10"/>
        <v>14.3</v>
      </c>
      <c r="AD16" s="36"/>
      <c r="AE16" s="37">
        <f t="shared" si="11"/>
        <v>56.5</v>
      </c>
    </row>
    <row r="17" spans="1:31" ht="30">
      <c r="A17" s="4">
        <f t="shared" si="12"/>
        <v>7</v>
      </c>
      <c r="B17" s="42" t="s">
        <v>52</v>
      </c>
      <c r="C17" s="5" t="s">
        <v>51</v>
      </c>
      <c r="D17" s="98">
        <v>34376</v>
      </c>
      <c r="E17" s="17">
        <v>15</v>
      </c>
      <c r="F17" s="18">
        <v>0.7</v>
      </c>
      <c r="G17" s="18">
        <v>0.7</v>
      </c>
      <c r="H17" s="19">
        <f t="shared" si="0"/>
        <v>0.7</v>
      </c>
      <c r="I17" s="19">
        <f t="shared" si="1"/>
        <v>14.3</v>
      </c>
      <c r="J17" s="18">
        <v>0.6</v>
      </c>
      <c r="K17" s="18">
        <v>0.6</v>
      </c>
      <c r="L17" s="19">
        <f t="shared" si="2"/>
        <v>0.6</v>
      </c>
      <c r="M17" s="33">
        <f t="shared" si="3"/>
        <v>14.4</v>
      </c>
      <c r="N17" s="38">
        <f t="shared" si="4"/>
        <v>14.4</v>
      </c>
      <c r="O17" s="20">
        <v>15</v>
      </c>
      <c r="P17" s="18">
        <v>1.1000000000000001</v>
      </c>
      <c r="Q17" s="18">
        <v>1.1000000000000001</v>
      </c>
      <c r="R17" s="35">
        <f t="shared" si="5"/>
        <v>1.1000000000000001</v>
      </c>
      <c r="S17" s="39">
        <f t="shared" si="6"/>
        <v>13.9</v>
      </c>
      <c r="T17" s="20">
        <v>15</v>
      </c>
      <c r="U17" s="18">
        <v>0.7</v>
      </c>
      <c r="V17" s="18">
        <v>0.7</v>
      </c>
      <c r="W17" s="35">
        <f t="shared" si="7"/>
        <v>0.7</v>
      </c>
      <c r="X17" s="39">
        <f t="shared" si="8"/>
        <v>14.3</v>
      </c>
      <c r="Y17" s="20">
        <v>15</v>
      </c>
      <c r="Z17" s="18">
        <v>1.2</v>
      </c>
      <c r="AA17" s="18">
        <v>1.2</v>
      </c>
      <c r="AB17" s="35">
        <f t="shared" si="9"/>
        <v>1.2</v>
      </c>
      <c r="AC17" s="39">
        <f t="shared" si="10"/>
        <v>13.8</v>
      </c>
      <c r="AD17" s="36"/>
      <c r="AE17" s="37">
        <f t="shared" si="11"/>
        <v>56.400000000000006</v>
      </c>
    </row>
    <row r="18" spans="1:31" ht="31.5">
      <c r="A18" s="4">
        <f t="shared" si="12"/>
        <v>8</v>
      </c>
      <c r="B18" s="41" t="s">
        <v>137</v>
      </c>
      <c r="C18" s="5" t="s">
        <v>42</v>
      </c>
      <c r="D18" s="98">
        <v>35934</v>
      </c>
      <c r="E18" s="17">
        <v>15</v>
      </c>
      <c r="F18" s="18">
        <v>0.3</v>
      </c>
      <c r="G18" s="18">
        <v>0.3</v>
      </c>
      <c r="H18" s="19">
        <f t="shared" si="0"/>
        <v>0.3</v>
      </c>
      <c r="I18" s="19">
        <f t="shared" si="1"/>
        <v>14.7</v>
      </c>
      <c r="J18" s="18">
        <v>0.5</v>
      </c>
      <c r="K18" s="18">
        <v>0.5</v>
      </c>
      <c r="L18" s="19">
        <f t="shared" si="2"/>
        <v>0.5</v>
      </c>
      <c r="M18" s="33">
        <f t="shared" si="3"/>
        <v>14.5</v>
      </c>
      <c r="N18" s="38">
        <f t="shared" si="4"/>
        <v>14.7</v>
      </c>
      <c r="O18" s="20">
        <v>15</v>
      </c>
      <c r="P18" s="18">
        <v>1.8</v>
      </c>
      <c r="Q18" s="18">
        <v>1.8</v>
      </c>
      <c r="R18" s="35">
        <f t="shared" si="5"/>
        <v>1.8</v>
      </c>
      <c r="S18" s="39">
        <f t="shared" si="6"/>
        <v>13.2</v>
      </c>
      <c r="T18" s="20">
        <v>15</v>
      </c>
      <c r="U18" s="18">
        <v>1</v>
      </c>
      <c r="V18" s="18">
        <v>1</v>
      </c>
      <c r="W18" s="35">
        <f t="shared" si="7"/>
        <v>1</v>
      </c>
      <c r="X18" s="39">
        <f t="shared" si="8"/>
        <v>14</v>
      </c>
      <c r="Y18" s="20">
        <v>15</v>
      </c>
      <c r="Z18" s="18">
        <v>1.1000000000000001</v>
      </c>
      <c r="AA18" s="18">
        <v>1.2</v>
      </c>
      <c r="AB18" s="35">
        <f t="shared" si="9"/>
        <v>1.1499999999999999</v>
      </c>
      <c r="AC18" s="39">
        <f t="shared" si="10"/>
        <v>13.85</v>
      </c>
      <c r="AD18" s="36"/>
      <c r="AE18" s="37">
        <f t="shared" si="11"/>
        <v>55.75</v>
      </c>
    </row>
    <row r="19" spans="1:31" ht="45">
      <c r="A19" s="4">
        <f t="shared" si="12"/>
        <v>9</v>
      </c>
      <c r="B19" s="129" t="s">
        <v>102</v>
      </c>
      <c r="C19" s="5" t="s">
        <v>103</v>
      </c>
      <c r="D19" s="98">
        <v>36482</v>
      </c>
      <c r="E19" s="17">
        <v>15</v>
      </c>
      <c r="F19" s="18">
        <v>1.2</v>
      </c>
      <c r="G19" s="18">
        <v>1.2</v>
      </c>
      <c r="H19" s="19">
        <f t="shared" si="0"/>
        <v>1.2</v>
      </c>
      <c r="I19" s="19">
        <f t="shared" si="1"/>
        <v>13.8</v>
      </c>
      <c r="J19" s="18">
        <v>2.2000000000000002</v>
      </c>
      <c r="K19" s="18">
        <v>2.2000000000000002</v>
      </c>
      <c r="L19" s="19">
        <f t="shared" si="2"/>
        <v>2.2000000000000002</v>
      </c>
      <c r="M19" s="33">
        <f t="shared" si="3"/>
        <v>12.8</v>
      </c>
      <c r="N19" s="38">
        <f t="shared" si="4"/>
        <v>13.8</v>
      </c>
      <c r="O19" s="20">
        <v>15</v>
      </c>
      <c r="P19" s="18">
        <v>1.4</v>
      </c>
      <c r="Q19" s="18">
        <v>1.4</v>
      </c>
      <c r="R19" s="35">
        <f t="shared" si="5"/>
        <v>1.4</v>
      </c>
      <c r="S19" s="39">
        <f t="shared" si="6"/>
        <v>13.6</v>
      </c>
      <c r="T19" s="20">
        <v>15</v>
      </c>
      <c r="U19" s="18">
        <v>1.2</v>
      </c>
      <c r="V19" s="18">
        <v>1.2</v>
      </c>
      <c r="W19" s="35">
        <f t="shared" si="7"/>
        <v>1.2</v>
      </c>
      <c r="X19" s="39">
        <f t="shared" si="8"/>
        <v>13.8</v>
      </c>
      <c r="Y19" s="20">
        <v>15</v>
      </c>
      <c r="Z19" s="18">
        <v>0.8</v>
      </c>
      <c r="AA19" s="18">
        <v>0.7</v>
      </c>
      <c r="AB19" s="35">
        <f t="shared" si="9"/>
        <v>0.75</v>
      </c>
      <c r="AC19" s="39">
        <f t="shared" si="10"/>
        <v>14.25</v>
      </c>
      <c r="AD19" s="36"/>
      <c r="AE19" s="37">
        <f t="shared" si="11"/>
        <v>55.45</v>
      </c>
    </row>
    <row r="20" spans="1:31" ht="31.5">
      <c r="A20" s="4">
        <f t="shared" si="12"/>
        <v>10</v>
      </c>
      <c r="B20" s="41" t="s">
        <v>185</v>
      </c>
      <c r="C20" s="5" t="s">
        <v>182</v>
      </c>
      <c r="D20" s="98">
        <v>32781</v>
      </c>
      <c r="E20" s="17">
        <v>15</v>
      </c>
      <c r="F20" s="18">
        <v>1.8</v>
      </c>
      <c r="G20" s="18">
        <v>1.8</v>
      </c>
      <c r="H20" s="19">
        <f t="shared" si="0"/>
        <v>1.8</v>
      </c>
      <c r="I20" s="19">
        <f t="shared" si="1"/>
        <v>13.2</v>
      </c>
      <c r="J20" s="18">
        <v>1.1000000000000001</v>
      </c>
      <c r="K20" s="18">
        <v>1.1000000000000001</v>
      </c>
      <c r="L20" s="19">
        <f t="shared" si="2"/>
        <v>1.1000000000000001</v>
      </c>
      <c r="M20" s="33">
        <f t="shared" si="3"/>
        <v>13.9</v>
      </c>
      <c r="N20" s="38">
        <f t="shared" si="4"/>
        <v>13.9</v>
      </c>
      <c r="O20" s="20">
        <v>15</v>
      </c>
      <c r="P20" s="18">
        <v>1</v>
      </c>
      <c r="Q20" s="18">
        <v>1</v>
      </c>
      <c r="R20" s="35">
        <f t="shared" si="5"/>
        <v>1</v>
      </c>
      <c r="S20" s="39">
        <f t="shared" si="6"/>
        <v>14</v>
      </c>
      <c r="T20" s="20">
        <v>15</v>
      </c>
      <c r="U20" s="18">
        <v>1.7</v>
      </c>
      <c r="V20" s="18">
        <v>1.7</v>
      </c>
      <c r="W20" s="35">
        <f t="shared" si="7"/>
        <v>1.7</v>
      </c>
      <c r="X20" s="39">
        <f t="shared" si="8"/>
        <v>13.3</v>
      </c>
      <c r="Y20" s="20">
        <v>15</v>
      </c>
      <c r="Z20" s="18">
        <v>1.4</v>
      </c>
      <c r="AA20" s="18">
        <v>1.7</v>
      </c>
      <c r="AB20" s="35">
        <f t="shared" si="9"/>
        <v>1.5499999999999998</v>
      </c>
      <c r="AC20" s="39">
        <f t="shared" si="10"/>
        <v>13.45</v>
      </c>
      <c r="AD20" s="36"/>
      <c r="AE20" s="37">
        <f t="shared" si="11"/>
        <v>54.650000000000006</v>
      </c>
    </row>
    <row r="21" spans="1:31" ht="30">
      <c r="A21" s="4">
        <f t="shared" si="12"/>
        <v>11</v>
      </c>
      <c r="B21" s="42" t="s">
        <v>50</v>
      </c>
      <c r="C21" s="5" t="s">
        <v>51</v>
      </c>
      <c r="D21" s="98">
        <v>36470</v>
      </c>
      <c r="E21" s="17">
        <v>15</v>
      </c>
      <c r="F21" s="18">
        <v>0.4</v>
      </c>
      <c r="G21" s="18">
        <v>0.4</v>
      </c>
      <c r="H21" s="19">
        <f t="shared" si="0"/>
        <v>0.4</v>
      </c>
      <c r="I21" s="19">
        <f t="shared" si="1"/>
        <v>14.6</v>
      </c>
      <c r="J21" s="18">
        <v>1.2</v>
      </c>
      <c r="K21" s="18">
        <v>1.2</v>
      </c>
      <c r="L21" s="19">
        <f t="shared" si="2"/>
        <v>1.2</v>
      </c>
      <c r="M21" s="33">
        <f t="shared" si="3"/>
        <v>13.8</v>
      </c>
      <c r="N21" s="38">
        <f t="shared" si="4"/>
        <v>14.6</v>
      </c>
      <c r="O21" s="20">
        <v>15</v>
      </c>
      <c r="P21" s="18">
        <v>2.4</v>
      </c>
      <c r="Q21" s="18">
        <v>2.4</v>
      </c>
      <c r="R21" s="35">
        <f t="shared" si="5"/>
        <v>2.4</v>
      </c>
      <c r="S21" s="39">
        <f t="shared" si="6"/>
        <v>12.6</v>
      </c>
      <c r="T21" s="20">
        <v>15</v>
      </c>
      <c r="U21" s="18">
        <v>1.8</v>
      </c>
      <c r="V21" s="18">
        <v>1.8</v>
      </c>
      <c r="W21" s="35">
        <f t="shared" si="7"/>
        <v>1.8</v>
      </c>
      <c r="X21" s="39">
        <f t="shared" si="8"/>
        <v>13.2</v>
      </c>
      <c r="Y21" s="20">
        <v>15</v>
      </c>
      <c r="Z21" s="18">
        <v>1</v>
      </c>
      <c r="AA21" s="18">
        <v>1.2</v>
      </c>
      <c r="AB21" s="35">
        <f t="shared" si="9"/>
        <v>1.1000000000000001</v>
      </c>
      <c r="AC21" s="39">
        <f t="shared" si="10"/>
        <v>13.9</v>
      </c>
      <c r="AD21" s="36"/>
      <c r="AE21" s="37">
        <f t="shared" si="11"/>
        <v>54.3</v>
      </c>
    </row>
    <row r="22" spans="1:31" ht="30">
      <c r="A22" s="4">
        <f t="shared" si="12"/>
        <v>12</v>
      </c>
      <c r="B22" s="129" t="s">
        <v>113</v>
      </c>
      <c r="C22" s="4" t="s">
        <v>38</v>
      </c>
      <c r="D22" s="98">
        <v>36214</v>
      </c>
      <c r="E22" s="17">
        <v>15</v>
      </c>
      <c r="F22" s="18">
        <v>0.5</v>
      </c>
      <c r="G22" s="18">
        <v>0.5</v>
      </c>
      <c r="H22" s="19">
        <f t="shared" si="0"/>
        <v>0.5</v>
      </c>
      <c r="I22" s="19">
        <f t="shared" si="1"/>
        <v>14.5</v>
      </c>
      <c r="J22" s="18">
        <v>0.7</v>
      </c>
      <c r="K22" s="18">
        <v>0.7</v>
      </c>
      <c r="L22" s="19">
        <f t="shared" si="2"/>
        <v>0.7</v>
      </c>
      <c r="M22" s="33">
        <f t="shared" si="3"/>
        <v>14.3</v>
      </c>
      <c r="N22" s="38">
        <f t="shared" si="4"/>
        <v>14.5</v>
      </c>
      <c r="O22" s="20">
        <v>15</v>
      </c>
      <c r="P22" s="18">
        <v>1.9</v>
      </c>
      <c r="Q22" s="18">
        <v>1.9</v>
      </c>
      <c r="R22" s="35">
        <f t="shared" si="5"/>
        <v>1.9</v>
      </c>
      <c r="S22" s="39">
        <f t="shared" si="6"/>
        <v>13.1</v>
      </c>
      <c r="T22" s="20">
        <v>15</v>
      </c>
      <c r="U22" s="18">
        <v>2.6</v>
      </c>
      <c r="V22" s="18">
        <v>2.6</v>
      </c>
      <c r="W22" s="35">
        <f t="shared" si="7"/>
        <v>2.6</v>
      </c>
      <c r="X22" s="39">
        <f t="shared" si="8"/>
        <v>12.4</v>
      </c>
      <c r="Y22" s="20">
        <v>15</v>
      </c>
      <c r="Z22" s="18">
        <v>1.1000000000000001</v>
      </c>
      <c r="AA22" s="18">
        <v>1.3</v>
      </c>
      <c r="AB22" s="35">
        <f t="shared" si="9"/>
        <v>1.2000000000000002</v>
      </c>
      <c r="AC22" s="39">
        <f t="shared" si="10"/>
        <v>13.8</v>
      </c>
      <c r="AD22" s="36"/>
      <c r="AE22" s="37">
        <f t="shared" si="11"/>
        <v>53.8</v>
      </c>
    </row>
    <row r="23" spans="1:31" ht="30">
      <c r="A23" s="4">
        <f t="shared" si="12"/>
        <v>13</v>
      </c>
      <c r="B23" s="5" t="s">
        <v>207</v>
      </c>
      <c r="C23" s="5" t="s">
        <v>156</v>
      </c>
      <c r="D23" s="97">
        <v>35888</v>
      </c>
      <c r="E23" s="17">
        <v>15</v>
      </c>
      <c r="F23" s="18">
        <v>1.6</v>
      </c>
      <c r="G23" s="18">
        <v>1.6</v>
      </c>
      <c r="H23" s="19">
        <f t="shared" si="0"/>
        <v>1.6</v>
      </c>
      <c r="I23" s="19">
        <f t="shared" si="1"/>
        <v>13.4</v>
      </c>
      <c r="J23" s="18">
        <v>1.8</v>
      </c>
      <c r="K23" s="18">
        <v>1.8</v>
      </c>
      <c r="L23" s="19">
        <f t="shared" si="2"/>
        <v>1.8</v>
      </c>
      <c r="M23" s="33">
        <f t="shared" si="3"/>
        <v>13.2</v>
      </c>
      <c r="N23" s="38">
        <f t="shared" si="4"/>
        <v>13.4</v>
      </c>
      <c r="O23" s="20">
        <v>15</v>
      </c>
      <c r="P23" s="18">
        <v>2.1</v>
      </c>
      <c r="Q23" s="18">
        <v>2.1</v>
      </c>
      <c r="R23" s="35">
        <f t="shared" si="5"/>
        <v>2.1</v>
      </c>
      <c r="S23" s="39">
        <f t="shared" si="6"/>
        <v>12.9</v>
      </c>
      <c r="T23" s="20">
        <v>15</v>
      </c>
      <c r="U23" s="18">
        <v>1</v>
      </c>
      <c r="V23" s="18">
        <v>1</v>
      </c>
      <c r="W23" s="35">
        <f t="shared" si="7"/>
        <v>1</v>
      </c>
      <c r="X23" s="39">
        <f t="shared" si="8"/>
        <v>14</v>
      </c>
      <c r="Y23" s="20">
        <v>15</v>
      </c>
      <c r="Z23" s="18">
        <v>1.7</v>
      </c>
      <c r="AA23" s="18">
        <v>1.8</v>
      </c>
      <c r="AB23" s="35">
        <f t="shared" si="9"/>
        <v>1.75</v>
      </c>
      <c r="AC23" s="39">
        <f t="shared" si="10"/>
        <v>13.25</v>
      </c>
      <c r="AD23" s="36"/>
      <c r="AE23" s="37">
        <f t="shared" si="11"/>
        <v>53.55</v>
      </c>
    </row>
    <row r="24" spans="1:31" ht="30">
      <c r="A24" s="4">
        <f t="shared" si="12"/>
        <v>14</v>
      </c>
      <c r="B24" s="129" t="s">
        <v>114</v>
      </c>
      <c r="C24" s="5" t="s">
        <v>38</v>
      </c>
      <c r="D24" s="98">
        <v>34486</v>
      </c>
      <c r="E24" s="17">
        <v>15</v>
      </c>
      <c r="F24" s="18">
        <v>1.5</v>
      </c>
      <c r="G24" s="18">
        <v>1.5</v>
      </c>
      <c r="H24" s="19">
        <f t="shared" si="0"/>
        <v>1.5</v>
      </c>
      <c r="I24" s="19">
        <f t="shared" si="1"/>
        <v>13.5</v>
      </c>
      <c r="J24" s="18">
        <v>2</v>
      </c>
      <c r="K24" s="18">
        <v>2</v>
      </c>
      <c r="L24" s="19">
        <f t="shared" si="2"/>
        <v>2</v>
      </c>
      <c r="M24" s="33">
        <f t="shared" si="3"/>
        <v>13</v>
      </c>
      <c r="N24" s="38">
        <f t="shared" si="4"/>
        <v>13.5</v>
      </c>
      <c r="O24" s="20">
        <v>15</v>
      </c>
      <c r="P24" s="18">
        <v>1.9</v>
      </c>
      <c r="Q24" s="18">
        <v>1.9</v>
      </c>
      <c r="R24" s="35">
        <f t="shared" si="5"/>
        <v>1.9</v>
      </c>
      <c r="S24" s="39">
        <f t="shared" si="6"/>
        <v>13.1</v>
      </c>
      <c r="T24" s="20">
        <v>15</v>
      </c>
      <c r="U24" s="18">
        <v>1.6</v>
      </c>
      <c r="V24" s="18">
        <v>1.6</v>
      </c>
      <c r="W24" s="35">
        <f t="shared" si="7"/>
        <v>1.6</v>
      </c>
      <c r="X24" s="39">
        <f t="shared" si="8"/>
        <v>13.4</v>
      </c>
      <c r="Y24" s="20">
        <v>14.5</v>
      </c>
      <c r="Z24" s="18">
        <v>1.3</v>
      </c>
      <c r="AA24" s="18">
        <v>1.3</v>
      </c>
      <c r="AB24" s="35">
        <f t="shared" si="9"/>
        <v>1.3</v>
      </c>
      <c r="AC24" s="39">
        <f t="shared" si="10"/>
        <v>13.2</v>
      </c>
      <c r="AD24" s="36"/>
      <c r="AE24" s="37">
        <f t="shared" si="11"/>
        <v>53.2</v>
      </c>
    </row>
    <row r="25" spans="1:31" ht="31.5">
      <c r="A25" s="4">
        <f t="shared" si="12"/>
        <v>15</v>
      </c>
      <c r="B25" s="41" t="s">
        <v>168</v>
      </c>
      <c r="C25" s="5" t="s">
        <v>156</v>
      </c>
      <c r="D25" s="98">
        <v>36259</v>
      </c>
      <c r="E25" s="17">
        <v>15</v>
      </c>
      <c r="F25" s="18">
        <v>2</v>
      </c>
      <c r="G25" s="18">
        <v>2</v>
      </c>
      <c r="H25" s="19">
        <f t="shared" si="0"/>
        <v>2</v>
      </c>
      <c r="I25" s="19">
        <f t="shared" si="1"/>
        <v>13</v>
      </c>
      <c r="J25" s="18">
        <v>1.8</v>
      </c>
      <c r="K25" s="18">
        <v>1.8</v>
      </c>
      <c r="L25" s="19">
        <f t="shared" si="2"/>
        <v>1.8</v>
      </c>
      <c r="M25" s="33">
        <f t="shared" si="3"/>
        <v>13.2</v>
      </c>
      <c r="N25" s="38">
        <f t="shared" si="4"/>
        <v>13.2</v>
      </c>
      <c r="O25" s="20">
        <v>14.5</v>
      </c>
      <c r="P25" s="18">
        <v>1.6</v>
      </c>
      <c r="Q25" s="18">
        <v>1.6</v>
      </c>
      <c r="R25" s="35">
        <f t="shared" si="5"/>
        <v>1.6</v>
      </c>
      <c r="S25" s="39">
        <f t="shared" si="6"/>
        <v>12.9</v>
      </c>
      <c r="T25" s="20">
        <v>15</v>
      </c>
      <c r="U25" s="18">
        <v>1.1000000000000001</v>
      </c>
      <c r="V25" s="18">
        <v>1.1000000000000001</v>
      </c>
      <c r="W25" s="35">
        <f t="shared" si="7"/>
        <v>1.1000000000000001</v>
      </c>
      <c r="X25" s="39">
        <f t="shared" si="8"/>
        <v>13.9</v>
      </c>
      <c r="Y25" s="20">
        <v>15</v>
      </c>
      <c r="Z25" s="18">
        <v>1.8</v>
      </c>
      <c r="AA25" s="18">
        <v>2</v>
      </c>
      <c r="AB25" s="35">
        <f t="shared" si="9"/>
        <v>1.9</v>
      </c>
      <c r="AC25" s="39">
        <f t="shared" si="10"/>
        <v>13.1</v>
      </c>
      <c r="AD25" s="36"/>
      <c r="AE25" s="37">
        <f t="shared" si="11"/>
        <v>53.1</v>
      </c>
    </row>
    <row r="26" spans="1:31" ht="31.5">
      <c r="A26" s="4">
        <f t="shared" si="12"/>
        <v>16</v>
      </c>
      <c r="B26" s="41" t="s">
        <v>179</v>
      </c>
      <c r="C26" s="5" t="s">
        <v>126</v>
      </c>
      <c r="D26" s="98">
        <v>36407</v>
      </c>
      <c r="E26" s="17">
        <v>15</v>
      </c>
      <c r="F26" s="18">
        <v>0.3</v>
      </c>
      <c r="G26" s="18">
        <v>0.3</v>
      </c>
      <c r="H26" s="19">
        <f t="shared" si="0"/>
        <v>0.3</v>
      </c>
      <c r="I26" s="19">
        <f t="shared" si="1"/>
        <v>14.7</v>
      </c>
      <c r="J26" s="18">
        <v>0.5</v>
      </c>
      <c r="K26" s="18">
        <v>0.5</v>
      </c>
      <c r="L26" s="19">
        <f t="shared" si="2"/>
        <v>0.5</v>
      </c>
      <c r="M26" s="33">
        <f t="shared" si="3"/>
        <v>14.5</v>
      </c>
      <c r="N26" s="38">
        <f t="shared" si="4"/>
        <v>14.7</v>
      </c>
      <c r="O26" s="20">
        <v>13.9</v>
      </c>
      <c r="P26" s="18">
        <v>3.7</v>
      </c>
      <c r="Q26" s="18">
        <v>3.7</v>
      </c>
      <c r="R26" s="35">
        <f t="shared" si="5"/>
        <v>3.7</v>
      </c>
      <c r="S26" s="39">
        <f t="shared" si="6"/>
        <v>10.199999999999999</v>
      </c>
      <c r="T26" s="20">
        <v>15</v>
      </c>
      <c r="U26" s="18">
        <v>1.9</v>
      </c>
      <c r="V26" s="18">
        <v>1.9</v>
      </c>
      <c r="W26" s="35">
        <f t="shared" si="7"/>
        <v>1.9</v>
      </c>
      <c r="X26" s="39">
        <f t="shared" si="8"/>
        <v>13.1</v>
      </c>
      <c r="Y26" s="20">
        <v>15</v>
      </c>
      <c r="Z26" s="18">
        <v>0.7</v>
      </c>
      <c r="AA26" s="18">
        <v>0.8</v>
      </c>
      <c r="AB26" s="35">
        <f t="shared" si="9"/>
        <v>0.75</v>
      </c>
      <c r="AC26" s="39">
        <f t="shared" si="10"/>
        <v>14.25</v>
      </c>
      <c r="AD26" s="36"/>
      <c r="AE26" s="37">
        <f t="shared" si="11"/>
        <v>52.25</v>
      </c>
    </row>
    <row r="27" spans="1:31" ht="30">
      <c r="A27" s="4">
        <f t="shared" si="12"/>
        <v>17</v>
      </c>
      <c r="B27" s="129" t="s">
        <v>112</v>
      </c>
      <c r="C27" s="5" t="s">
        <v>38</v>
      </c>
      <c r="D27" s="98">
        <v>35854</v>
      </c>
      <c r="E27" s="19">
        <v>14.5</v>
      </c>
      <c r="F27" s="18">
        <v>1.7</v>
      </c>
      <c r="G27" s="18">
        <v>1.7</v>
      </c>
      <c r="H27" s="19">
        <f t="shared" si="0"/>
        <v>1.7</v>
      </c>
      <c r="I27" s="19">
        <f t="shared" si="1"/>
        <v>12.8</v>
      </c>
      <c r="J27" s="18">
        <v>0.9</v>
      </c>
      <c r="K27" s="18">
        <v>0.9</v>
      </c>
      <c r="L27" s="19">
        <f t="shared" si="2"/>
        <v>0.9</v>
      </c>
      <c r="M27" s="33">
        <f t="shared" si="3"/>
        <v>13.6</v>
      </c>
      <c r="N27" s="38">
        <f t="shared" si="4"/>
        <v>13.6</v>
      </c>
      <c r="O27" s="34">
        <v>14.4</v>
      </c>
      <c r="P27" s="18">
        <v>3.9</v>
      </c>
      <c r="Q27" s="18">
        <v>3.9</v>
      </c>
      <c r="R27" s="35">
        <f t="shared" si="5"/>
        <v>3.9</v>
      </c>
      <c r="S27" s="39">
        <f t="shared" si="6"/>
        <v>10.5</v>
      </c>
      <c r="T27" s="34">
        <v>15</v>
      </c>
      <c r="U27" s="18">
        <v>1</v>
      </c>
      <c r="V27" s="18">
        <v>1</v>
      </c>
      <c r="W27" s="35">
        <f t="shared" si="7"/>
        <v>1</v>
      </c>
      <c r="X27" s="39">
        <f t="shared" si="8"/>
        <v>14</v>
      </c>
      <c r="Y27" s="34">
        <v>15</v>
      </c>
      <c r="Z27" s="18">
        <v>1.2</v>
      </c>
      <c r="AA27" s="18">
        <v>1.2</v>
      </c>
      <c r="AB27" s="35">
        <f t="shared" si="9"/>
        <v>1.2</v>
      </c>
      <c r="AC27" s="39">
        <f t="shared" si="10"/>
        <v>13.8</v>
      </c>
      <c r="AD27" s="36"/>
      <c r="AE27" s="37">
        <f t="shared" si="11"/>
        <v>51.900000000000006</v>
      </c>
    </row>
    <row r="28" spans="1:31" ht="31.5">
      <c r="A28" s="4">
        <f t="shared" si="12"/>
        <v>18</v>
      </c>
      <c r="B28" s="41" t="s">
        <v>186</v>
      </c>
      <c r="C28" s="5" t="s">
        <v>182</v>
      </c>
      <c r="D28" s="98">
        <v>35968</v>
      </c>
      <c r="E28" s="19">
        <v>15</v>
      </c>
      <c r="F28" s="18">
        <v>1.7</v>
      </c>
      <c r="G28" s="18">
        <v>1.7</v>
      </c>
      <c r="H28" s="19">
        <f t="shared" si="0"/>
        <v>1.7</v>
      </c>
      <c r="I28" s="19">
        <f t="shared" si="1"/>
        <v>13.3</v>
      </c>
      <c r="J28" s="18">
        <v>1.5</v>
      </c>
      <c r="K28" s="18">
        <v>1.5</v>
      </c>
      <c r="L28" s="19">
        <f t="shared" si="2"/>
        <v>1.5</v>
      </c>
      <c r="M28" s="33">
        <f t="shared" si="3"/>
        <v>13.5</v>
      </c>
      <c r="N28" s="38">
        <f t="shared" si="4"/>
        <v>13.5</v>
      </c>
      <c r="O28" s="34">
        <v>15</v>
      </c>
      <c r="P28" s="18">
        <v>3.8</v>
      </c>
      <c r="Q28" s="18">
        <v>3.8</v>
      </c>
      <c r="R28" s="35">
        <f t="shared" si="5"/>
        <v>3.8</v>
      </c>
      <c r="S28" s="39">
        <f t="shared" si="6"/>
        <v>11.2</v>
      </c>
      <c r="T28" s="34">
        <v>15</v>
      </c>
      <c r="U28" s="18">
        <v>1.4</v>
      </c>
      <c r="V28" s="18">
        <v>1.4</v>
      </c>
      <c r="W28" s="35">
        <f t="shared" si="7"/>
        <v>1.4</v>
      </c>
      <c r="X28" s="39">
        <f t="shared" si="8"/>
        <v>13.6</v>
      </c>
      <c r="Y28" s="34">
        <v>15</v>
      </c>
      <c r="Z28" s="18">
        <v>1.4</v>
      </c>
      <c r="AA28" s="18">
        <v>1.6</v>
      </c>
      <c r="AB28" s="35">
        <f t="shared" si="9"/>
        <v>1.5</v>
      </c>
      <c r="AC28" s="39">
        <f t="shared" si="10"/>
        <v>13.5</v>
      </c>
      <c r="AD28" s="36"/>
      <c r="AE28" s="37">
        <f t="shared" si="11"/>
        <v>51.8</v>
      </c>
    </row>
    <row r="29" spans="1:31" ht="31.5">
      <c r="A29" s="4">
        <f t="shared" si="12"/>
        <v>19</v>
      </c>
      <c r="B29" s="41" t="s">
        <v>183</v>
      </c>
      <c r="C29" s="5" t="s">
        <v>182</v>
      </c>
      <c r="D29" s="98">
        <v>36398</v>
      </c>
      <c r="E29" s="19">
        <v>15</v>
      </c>
      <c r="F29" s="18">
        <v>1.7</v>
      </c>
      <c r="G29" s="18">
        <v>1.7</v>
      </c>
      <c r="H29" s="19">
        <f t="shared" si="0"/>
        <v>1.7</v>
      </c>
      <c r="I29" s="19">
        <f t="shared" si="1"/>
        <v>13.3</v>
      </c>
      <c r="J29" s="18">
        <v>15</v>
      </c>
      <c r="K29" s="18">
        <v>15</v>
      </c>
      <c r="L29" s="19">
        <f t="shared" si="2"/>
        <v>15</v>
      </c>
      <c r="M29" s="33">
        <f t="shared" si="3"/>
        <v>0</v>
      </c>
      <c r="N29" s="38">
        <f t="shared" si="4"/>
        <v>13.3</v>
      </c>
      <c r="O29" s="34">
        <v>13.8</v>
      </c>
      <c r="P29" s="18">
        <v>3.7</v>
      </c>
      <c r="Q29" s="18">
        <v>3.7</v>
      </c>
      <c r="R29" s="35">
        <f t="shared" si="5"/>
        <v>3.7</v>
      </c>
      <c r="S29" s="39">
        <f t="shared" si="6"/>
        <v>10.100000000000001</v>
      </c>
      <c r="T29" s="34">
        <v>15</v>
      </c>
      <c r="U29" s="18">
        <v>1.6</v>
      </c>
      <c r="V29" s="18">
        <v>1.6</v>
      </c>
      <c r="W29" s="35">
        <f t="shared" si="7"/>
        <v>1.6</v>
      </c>
      <c r="X29" s="39">
        <f t="shared" si="8"/>
        <v>13.4</v>
      </c>
      <c r="Y29" s="34">
        <v>13.9</v>
      </c>
      <c r="Z29" s="18">
        <v>1.6</v>
      </c>
      <c r="AA29" s="18">
        <v>1.4</v>
      </c>
      <c r="AB29" s="35">
        <f t="shared" si="9"/>
        <v>1.5</v>
      </c>
      <c r="AC29" s="39">
        <f t="shared" si="10"/>
        <v>12.4</v>
      </c>
      <c r="AD29" s="36"/>
      <c r="AE29" s="37">
        <f t="shared" si="11"/>
        <v>49.2</v>
      </c>
    </row>
    <row r="30" spans="1:31" ht="30">
      <c r="A30" s="4">
        <f t="shared" si="12"/>
        <v>20</v>
      </c>
      <c r="B30" s="129" t="s">
        <v>204</v>
      </c>
      <c r="C30" s="5" t="s">
        <v>39</v>
      </c>
      <c r="D30" s="98">
        <v>35490</v>
      </c>
      <c r="E30" s="19">
        <v>15</v>
      </c>
      <c r="F30" s="18">
        <v>1.1000000000000001</v>
      </c>
      <c r="G30" s="18">
        <v>1.1000000000000001</v>
      </c>
      <c r="H30" s="19">
        <f t="shared" si="0"/>
        <v>1.1000000000000001</v>
      </c>
      <c r="I30" s="19">
        <f t="shared" si="1"/>
        <v>13.9</v>
      </c>
      <c r="J30" s="18">
        <v>1</v>
      </c>
      <c r="K30" s="18">
        <v>1</v>
      </c>
      <c r="L30" s="19">
        <f t="shared" si="2"/>
        <v>1</v>
      </c>
      <c r="M30" s="33">
        <f t="shared" si="3"/>
        <v>14</v>
      </c>
      <c r="N30" s="38">
        <f t="shared" si="4"/>
        <v>14</v>
      </c>
      <c r="O30" s="34">
        <v>15</v>
      </c>
      <c r="P30" s="18">
        <v>1.4</v>
      </c>
      <c r="Q30" s="18">
        <v>1.4</v>
      </c>
      <c r="R30" s="35">
        <f t="shared" si="5"/>
        <v>1.4</v>
      </c>
      <c r="S30" s="39">
        <f t="shared" si="6"/>
        <v>13.6</v>
      </c>
      <c r="T30" s="34">
        <v>15</v>
      </c>
      <c r="U30" s="18">
        <v>2.2999999999999998</v>
      </c>
      <c r="V30" s="18">
        <v>2.2999999999999998</v>
      </c>
      <c r="W30" s="35">
        <f t="shared" si="7"/>
        <v>2.2999999999999998</v>
      </c>
      <c r="X30" s="39">
        <f t="shared" si="8"/>
        <v>12.7</v>
      </c>
      <c r="Y30" s="34">
        <v>10</v>
      </c>
      <c r="Z30" s="18">
        <v>1.3</v>
      </c>
      <c r="AA30" s="18">
        <v>1.3</v>
      </c>
      <c r="AB30" s="35">
        <f t="shared" si="9"/>
        <v>1.3</v>
      </c>
      <c r="AC30" s="39">
        <f t="shared" si="10"/>
        <v>8.6999999999999993</v>
      </c>
      <c r="AD30" s="36"/>
      <c r="AE30" s="37">
        <f t="shared" si="11"/>
        <v>49</v>
      </c>
    </row>
    <row r="31" spans="1:31" ht="30">
      <c r="A31" s="4">
        <f t="shared" si="12"/>
        <v>21</v>
      </c>
      <c r="B31" s="41" t="s">
        <v>184</v>
      </c>
      <c r="C31" s="5" t="s">
        <v>182</v>
      </c>
      <c r="D31" s="98">
        <v>35687</v>
      </c>
      <c r="E31" s="19">
        <v>14.5</v>
      </c>
      <c r="F31" s="18">
        <v>1</v>
      </c>
      <c r="G31" s="18">
        <v>1</v>
      </c>
      <c r="H31" s="19">
        <f t="shared" si="0"/>
        <v>1</v>
      </c>
      <c r="I31" s="19">
        <f t="shared" si="1"/>
        <v>13.5</v>
      </c>
      <c r="J31" s="18">
        <v>0.8</v>
      </c>
      <c r="K31" s="18">
        <v>0.8</v>
      </c>
      <c r="L31" s="19">
        <f t="shared" si="2"/>
        <v>0.8</v>
      </c>
      <c r="M31" s="33">
        <f t="shared" si="3"/>
        <v>13.7</v>
      </c>
      <c r="N31" s="38">
        <f t="shared" si="4"/>
        <v>13.7</v>
      </c>
      <c r="O31" s="34">
        <v>13.9</v>
      </c>
      <c r="P31" s="18">
        <v>4.5999999999999996</v>
      </c>
      <c r="Q31" s="18">
        <v>4.5999999999999996</v>
      </c>
      <c r="R31" s="35">
        <f t="shared" si="5"/>
        <v>4.5999999999999996</v>
      </c>
      <c r="S31" s="39">
        <f t="shared" si="6"/>
        <v>9.3000000000000007</v>
      </c>
      <c r="T31" s="34">
        <v>15</v>
      </c>
      <c r="U31" s="18">
        <v>1.9</v>
      </c>
      <c r="V31" s="18">
        <v>1.9</v>
      </c>
      <c r="W31" s="35">
        <f t="shared" si="7"/>
        <v>1.9</v>
      </c>
      <c r="X31" s="39">
        <f t="shared" si="8"/>
        <v>13.1</v>
      </c>
      <c r="Y31" s="34">
        <v>14.5</v>
      </c>
      <c r="Z31" s="18">
        <v>2.7</v>
      </c>
      <c r="AA31" s="18">
        <v>2.4</v>
      </c>
      <c r="AB31" s="35">
        <f t="shared" si="9"/>
        <v>2.5499999999999998</v>
      </c>
      <c r="AC31" s="39">
        <f t="shared" si="10"/>
        <v>11.95</v>
      </c>
      <c r="AD31" s="36"/>
      <c r="AE31" s="37">
        <f t="shared" si="11"/>
        <v>48.05</v>
      </c>
    </row>
    <row r="32" spans="1:31" ht="31.5">
      <c r="A32" s="4">
        <f t="shared" ref="A32" si="13">A31+1</f>
        <v>22</v>
      </c>
      <c r="B32" s="129" t="s">
        <v>124</v>
      </c>
      <c r="C32" s="4" t="s">
        <v>125</v>
      </c>
      <c r="D32" s="98">
        <v>35934</v>
      </c>
      <c r="E32" s="19"/>
      <c r="F32" s="18"/>
      <c r="G32" s="18"/>
      <c r="H32" s="19" t="e">
        <f t="shared" si="0"/>
        <v>#DIV/0!</v>
      </c>
      <c r="I32" s="19" t="e">
        <f t="shared" si="1"/>
        <v>#DIV/0!</v>
      </c>
      <c r="J32" s="18"/>
      <c r="K32" s="18"/>
      <c r="L32" s="19" t="e">
        <f t="shared" si="2"/>
        <v>#DIV/0!</v>
      </c>
      <c r="M32" s="33" t="e">
        <f t="shared" si="3"/>
        <v>#DIV/0!</v>
      </c>
      <c r="N32" s="38" t="e">
        <f t="shared" si="4"/>
        <v>#DIV/0!</v>
      </c>
      <c r="O32" s="34"/>
      <c r="P32" s="18"/>
      <c r="Q32" s="18"/>
      <c r="R32" s="35" t="e">
        <f t="shared" si="5"/>
        <v>#DIV/0!</v>
      </c>
      <c r="S32" s="39" t="e">
        <f t="shared" si="6"/>
        <v>#DIV/0!</v>
      </c>
      <c r="T32" s="34"/>
      <c r="U32" s="18"/>
      <c r="V32" s="18"/>
      <c r="W32" s="35" t="e">
        <f t="shared" si="7"/>
        <v>#DIV/0!</v>
      </c>
      <c r="X32" s="39" t="e">
        <f t="shared" si="8"/>
        <v>#DIV/0!</v>
      </c>
      <c r="Y32" s="34"/>
      <c r="Z32" s="18"/>
      <c r="AA32" s="18"/>
      <c r="AB32" s="35" t="e">
        <f t="shared" si="9"/>
        <v>#DIV/0!</v>
      </c>
      <c r="AC32" s="39" t="e">
        <f t="shared" si="10"/>
        <v>#DIV/0!</v>
      </c>
      <c r="AD32" s="36"/>
      <c r="AE32" s="37" t="e">
        <f t="shared" si="11"/>
        <v>#DIV/0!</v>
      </c>
    </row>
  </sheetData>
  <sortState ref="B11:AE31">
    <sortCondition descending="1" ref="AE11"/>
  </sortState>
  <mergeCells count="16">
    <mergeCell ref="A6:AE6"/>
    <mergeCell ref="A2:AE2"/>
    <mergeCell ref="A4:AE4"/>
    <mergeCell ref="A7:AE8"/>
    <mergeCell ref="Y9:AC9"/>
    <mergeCell ref="AD9:AD10"/>
    <mergeCell ref="P10:Q10"/>
    <mergeCell ref="U10:V10"/>
    <mergeCell ref="Z10:AA10"/>
    <mergeCell ref="A9:A10"/>
    <mergeCell ref="B9:B10"/>
    <mergeCell ref="C9:C10"/>
    <mergeCell ref="D9:D10"/>
    <mergeCell ref="E9:N9"/>
    <mergeCell ref="O9:S9"/>
    <mergeCell ref="T9:X9"/>
  </mergeCells>
  <pageMargins left="0.47" right="0.51" top="0.74803149606299213" bottom="0.74803149606299213" header="0.31496062992125984" footer="0.31496062992125984"/>
  <pageSetup paperSize="9"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9</vt:i4>
      </vt:variant>
    </vt:vector>
  </HeadingPairs>
  <TitlesOfParts>
    <vt:vector size="18" baseType="lpstr">
      <vt:lpstr>Mini 3 All liv A</vt:lpstr>
      <vt:lpstr>Mini 3 All liv B</vt:lpstr>
      <vt:lpstr>Mini 3 Jun liv A</vt:lpstr>
      <vt:lpstr>Mini 3 Jun liv B</vt:lpstr>
      <vt:lpstr>Mini 3 Sen liv A</vt:lpstr>
      <vt:lpstr>Mini 3 Sen liv B</vt:lpstr>
      <vt:lpstr>Mini 4 All</vt:lpstr>
      <vt:lpstr>Mini 4 Jun</vt:lpstr>
      <vt:lpstr>Mini 4 Sen</vt:lpstr>
      <vt:lpstr>'Mini 3 All liv A'!Area_stampa</vt:lpstr>
      <vt:lpstr>'Mini 3 All liv B'!Area_stampa</vt:lpstr>
      <vt:lpstr>'Mini 3 Jun liv A'!Area_stampa</vt:lpstr>
      <vt:lpstr>'Mini 3 Jun liv B'!Area_stampa</vt:lpstr>
      <vt:lpstr>'Mini 3 Sen liv A'!Area_stampa</vt:lpstr>
      <vt:lpstr>'Mini 3 Sen liv B'!Area_stampa</vt:lpstr>
      <vt:lpstr>'Mini 4 All'!Area_stampa</vt:lpstr>
      <vt:lpstr>'Mini 4 Jun'!Area_stampa</vt:lpstr>
      <vt:lpstr>'Mini 4 Sen'!Area_stampa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MIO</dc:creator>
  <cp:lastModifiedBy>rosa</cp:lastModifiedBy>
  <cp:lastPrinted>2013-01-20T15:22:57Z</cp:lastPrinted>
  <dcterms:created xsi:type="dcterms:W3CDTF">2011-01-29T19:10:31Z</dcterms:created>
  <dcterms:modified xsi:type="dcterms:W3CDTF">2013-01-22T22:28:04Z</dcterms:modified>
</cp:coreProperties>
</file>