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35" windowHeight="8445" tabRatio="892" activeTab="2"/>
  </bookViews>
  <sheets>
    <sheet name="1^All" sheetId="26" r:id="rId1"/>
    <sheet name="1^Jun" sheetId="25" r:id="rId2"/>
    <sheet name="1^Sen" sheetId="24" r:id="rId3"/>
  </sheets>
  <calcPr calcId="125725"/>
</workbook>
</file>

<file path=xl/calcChain.xml><?xml version="1.0" encoding="utf-8"?>
<calcChain xmlns="http://schemas.openxmlformats.org/spreadsheetml/2006/main">
  <c r="A26" i="25"/>
  <c r="A27"/>
  <c r="A28"/>
  <c r="A34" i="24"/>
  <c r="A35"/>
  <c r="A36"/>
  <c r="A37"/>
  <c r="H20" i="25"/>
  <c r="I20"/>
  <c r="L20"/>
  <c r="M20"/>
  <c r="N20"/>
  <c r="R20"/>
  <c r="S20"/>
  <c r="W20"/>
  <c r="X20"/>
  <c r="AB20"/>
  <c r="AC20"/>
  <c r="AE20"/>
  <c r="H24"/>
  <c r="I24"/>
  <c r="L24"/>
  <c r="M24"/>
  <c r="N24"/>
  <c r="R24"/>
  <c r="S24"/>
  <c r="W24"/>
  <c r="X24"/>
  <c r="AB24"/>
  <c r="AC24"/>
  <c r="AE24"/>
  <c r="H12"/>
  <c r="I12"/>
  <c r="L12"/>
  <c r="M12"/>
  <c r="N12"/>
  <c r="R12"/>
  <c r="S12"/>
  <c r="W12"/>
  <c r="X12"/>
  <c r="AB12"/>
  <c r="AC12"/>
  <c r="AE12"/>
  <c r="H11" i="24"/>
  <c r="I11"/>
  <c r="L11"/>
  <c r="M11"/>
  <c r="N11"/>
  <c r="R11"/>
  <c r="S11"/>
  <c r="W11"/>
  <c r="X11"/>
  <c r="AB11"/>
  <c r="AC11"/>
  <c r="AE11"/>
  <c r="H22"/>
  <c r="I22"/>
  <c r="L22"/>
  <c r="M22"/>
  <c r="N22"/>
  <c r="R22"/>
  <c r="S22"/>
  <c r="W22"/>
  <c r="X22"/>
  <c r="AB22"/>
  <c r="AC22"/>
  <c r="AE22"/>
  <c r="H13"/>
  <c r="I13"/>
  <c r="L13"/>
  <c r="M13"/>
  <c r="N13"/>
  <c r="R13"/>
  <c r="S13"/>
  <c r="W13"/>
  <c r="X13"/>
  <c r="AB13"/>
  <c r="AC13"/>
  <c r="AE13"/>
  <c r="H18"/>
  <c r="I18"/>
  <c r="L18"/>
  <c r="M18"/>
  <c r="N18"/>
  <c r="R18"/>
  <c r="S18"/>
  <c r="W18"/>
  <c r="X18"/>
  <c r="AB18"/>
  <c r="AC18"/>
  <c r="AE18"/>
  <c r="H38"/>
  <c r="I38"/>
  <c r="L38"/>
  <c r="M38"/>
  <c r="N38"/>
  <c r="R38"/>
  <c r="S38"/>
  <c r="W38"/>
  <c r="X38"/>
  <c r="AB38"/>
  <c r="AC38"/>
  <c r="AE38"/>
  <c r="A13" i="25"/>
  <c r="A14"/>
  <c r="A15"/>
  <c r="A16"/>
  <c r="A17"/>
  <c r="A18"/>
  <c r="A19"/>
  <c r="A20"/>
  <c r="A21"/>
  <c r="A22"/>
  <c r="A23"/>
  <c r="A24"/>
  <c r="A25"/>
  <c r="A12"/>
  <c r="A13" i="24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12"/>
  <c r="A13" i="26"/>
  <c r="A14"/>
  <c r="A15"/>
  <c r="A16"/>
  <c r="A17"/>
  <c r="A18"/>
  <c r="A19"/>
  <c r="A20"/>
  <c r="A21"/>
  <c r="A12"/>
  <c r="H25" i="24"/>
  <c r="I25"/>
  <c r="L25"/>
  <c r="M25"/>
  <c r="N25"/>
  <c r="R25"/>
  <c r="S25"/>
  <c r="W25"/>
  <c r="X25"/>
  <c r="AB25"/>
  <c r="AC25"/>
  <c r="AE25"/>
  <c r="H29"/>
  <c r="I29"/>
  <c r="L29"/>
  <c r="M29"/>
  <c r="N29"/>
  <c r="R29"/>
  <c r="S29"/>
  <c r="W29"/>
  <c r="X29"/>
  <c r="AB29"/>
  <c r="AC29"/>
  <c r="AE29"/>
  <c r="H27"/>
  <c r="I27"/>
  <c r="L27"/>
  <c r="M27"/>
  <c r="N27"/>
  <c r="R27"/>
  <c r="S27"/>
  <c r="W27"/>
  <c r="X27"/>
  <c r="AB27"/>
  <c r="AC27"/>
  <c r="AE27"/>
  <c r="H24"/>
  <c r="I24"/>
  <c r="L24"/>
  <c r="M24"/>
  <c r="N24"/>
  <c r="R24"/>
  <c r="S24"/>
  <c r="W24"/>
  <c r="X24"/>
  <c r="AB24"/>
  <c r="AC24"/>
  <c r="AE24"/>
  <c r="H20"/>
  <c r="I20"/>
  <c r="L20"/>
  <c r="M20"/>
  <c r="N20"/>
  <c r="R20"/>
  <c r="S20"/>
  <c r="W20"/>
  <c r="X20"/>
  <c r="AB20"/>
  <c r="AC20"/>
  <c r="AE20"/>
  <c r="H12" l="1"/>
  <c r="I12"/>
  <c r="L12"/>
  <c r="M12"/>
  <c r="N12"/>
  <c r="R12"/>
  <c r="S12"/>
  <c r="W12"/>
  <c r="X12"/>
  <c r="AB12"/>
  <c r="AC12"/>
  <c r="AE12"/>
  <c r="H19"/>
  <c r="I19"/>
  <c r="L19"/>
  <c r="M19"/>
  <c r="N19"/>
  <c r="R19"/>
  <c r="S19"/>
  <c r="W19"/>
  <c r="X19"/>
  <c r="AB19"/>
  <c r="AC19"/>
  <c r="AE19"/>
  <c r="H14"/>
  <c r="I14"/>
  <c r="L14"/>
  <c r="M14"/>
  <c r="N14"/>
  <c r="R14"/>
  <c r="S14"/>
  <c r="W14"/>
  <c r="X14"/>
  <c r="AB14"/>
  <c r="AC14"/>
  <c r="AE14"/>
  <c r="H28"/>
  <c r="I28"/>
  <c r="L28"/>
  <c r="M28"/>
  <c r="N28"/>
  <c r="R28"/>
  <c r="S28"/>
  <c r="W28"/>
  <c r="X28"/>
  <c r="AB28"/>
  <c r="AC28"/>
  <c r="AE28"/>
  <c r="H33"/>
  <c r="I33"/>
  <c r="L33"/>
  <c r="M33"/>
  <c r="N33"/>
  <c r="R33"/>
  <c r="S33"/>
  <c r="W33"/>
  <c r="X33"/>
  <c r="AB33"/>
  <c r="AC33"/>
  <c r="AE33"/>
  <c r="H31"/>
  <c r="I31"/>
  <c r="L31"/>
  <c r="M31"/>
  <c r="N31"/>
  <c r="R31"/>
  <c r="S31"/>
  <c r="W31"/>
  <c r="X31"/>
  <c r="AB31"/>
  <c r="AC31"/>
  <c r="AE31"/>
  <c r="H37"/>
  <c r="I37"/>
  <c r="L37"/>
  <c r="M37"/>
  <c r="N37"/>
  <c r="R37"/>
  <c r="S37"/>
  <c r="W37"/>
  <c r="X37"/>
  <c r="AB37"/>
  <c r="AC37"/>
  <c r="AE37"/>
  <c r="H34"/>
  <c r="I34"/>
  <c r="L34"/>
  <c r="M34"/>
  <c r="N34"/>
  <c r="R34"/>
  <c r="S34"/>
  <c r="W34"/>
  <c r="X34"/>
  <c r="AB34"/>
  <c r="AC34"/>
  <c r="AE34"/>
  <c r="H36"/>
  <c r="I36"/>
  <c r="L36"/>
  <c r="M36"/>
  <c r="N36"/>
  <c r="R36"/>
  <c r="S36"/>
  <c r="W36"/>
  <c r="X36"/>
  <c r="AB36"/>
  <c r="AC36"/>
  <c r="AE36"/>
  <c r="H35"/>
  <c r="I35"/>
  <c r="L35"/>
  <c r="M35"/>
  <c r="N35"/>
  <c r="R35"/>
  <c r="S35"/>
  <c r="W35"/>
  <c r="X35"/>
  <c r="AB35"/>
  <c r="AC35"/>
  <c r="AE35"/>
  <c r="H23"/>
  <c r="I23"/>
  <c r="L23"/>
  <c r="M23"/>
  <c r="N23"/>
  <c r="R23"/>
  <c r="S23"/>
  <c r="W23"/>
  <c r="X23"/>
  <c r="AB23"/>
  <c r="AC23"/>
  <c r="AE23"/>
  <c r="H26"/>
  <c r="I26"/>
  <c r="L26"/>
  <c r="M26"/>
  <c r="N26"/>
  <c r="R26"/>
  <c r="S26"/>
  <c r="W26"/>
  <c r="X26"/>
  <c r="AB26"/>
  <c r="AC26"/>
  <c r="AE26"/>
  <c r="H17"/>
  <c r="I17"/>
  <c r="L17"/>
  <c r="M17"/>
  <c r="N17"/>
  <c r="R17"/>
  <c r="S17"/>
  <c r="W17"/>
  <c r="X17"/>
  <c r="AB17"/>
  <c r="AC17"/>
  <c r="AE17"/>
  <c r="H16"/>
  <c r="I16"/>
  <c r="L16"/>
  <c r="M16"/>
  <c r="N16"/>
  <c r="R16"/>
  <c r="S16"/>
  <c r="W16"/>
  <c r="X16"/>
  <c r="AB16"/>
  <c r="AC16"/>
  <c r="AE16"/>
  <c r="H15"/>
  <c r="I15"/>
  <c r="L15"/>
  <c r="M15"/>
  <c r="N15"/>
  <c r="R15"/>
  <c r="S15"/>
  <c r="W15"/>
  <c r="X15"/>
  <c r="AB15"/>
  <c r="AC15"/>
  <c r="AE15"/>
  <c r="H30"/>
  <c r="I30"/>
  <c r="L30"/>
  <c r="M30"/>
  <c r="N30"/>
  <c r="R30"/>
  <c r="S30"/>
  <c r="W30"/>
  <c r="X30"/>
  <c r="AB30"/>
  <c r="AC30"/>
  <c r="AE30"/>
  <c r="H32"/>
  <c r="I32"/>
  <c r="L32"/>
  <c r="M32"/>
  <c r="N32"/>
  <c r="R32"/>
  <c r="S32"/>
  <c r="W32"/>
  <c r="X32"/>
  <c r="AB32"/>
  <c r="AC32"/>
  <c r="AE32"/>
  <c r="H18" i="25"/>
  <c r="I18"/>
  <c r="L18"/>
  <c r="M18"/>
  <c r="N18"/>
  <c r="R18"/>
  <c r="S18"/>
  <c r="W18"/>
  <c r="X18"/>
  <c r="AB18"/>
  <c r="AC18"/>
  <c r="AE18"/>
  <c r="H15"/>
  <c r="I15"/>
  <c r="L15"/>
  <c r="M15"/>
  <c r="N15"/>
  <c r="R15"/>
  <c r="S15"/>
  <c r="W15"/>
  <c r="X15"/>
  <c r="AB15"/>
  <c r="AC15"/>
  <c r="AE15"/>
  <c r="H22"/>
  <c r="I22"/>
  <c r="L22"/>
  <c r="M22"/>
  <c r="N22"/>
  <c r="R22"/>
  <c r="S22"/>
  <c r="W22"/>
  <c r="X22"/>
  <c r="AB22"/>
  <c r="AC22"/>
  <c r="AE22"/>
  <c r="H27"/>
  <c r="I27"/>
  <c r="L27"/>
  <c r="M27"/>
  <c r="N27"/>
  <c r="R27"/>
  <c r="S27"/>
  <c r="W27"/>
  <c r="X27"/>
  <c r="AB27"/>
  <c r="AC27"/>
  <c r="AE27"/>
  <c r="H17"/>
  <c r="I17"/>
  <c r="L17"/>
  <c r="M17"/>
  <c r="N17"/>
  <c r="R17"/>
  <c r="S17"/>
  <c r="W17"/>
  <c r="X17"/>
  <c r="AB17"/>
  <c r="AC17"/>
  <c r="AE17"/>
  <c r="H19"/>
  <c r="I19"/>
  <c r="L19"/>
  <c r="M19"/>
  <c r="N19"/>
  <c r="R19"/>
  <c r="S19"/>
  <c r="W19"/>
  <c r="X19"/>
  <c r="AB19"/>
  <c r="AC19"/>
  <c r="AE19"/>
  <c r="H14"/>
  <c r="I14"/>
  <c r="L14"/>
  <c r="M14"/>
  <c r="N14"/>
  <c r="R14"/>
  <c r="S14"/>
  <c r="W14"/>
  <c r="X14"/>
  <c r="AB14"/>
  <c r="AC14"/>
  <c r="AE14"/>
  <c r="H23"/>
  <c r="I23"/>
  <c r="L23"/>
  <c r="M23"/>
  <c r="N23"/>
  <c r="R23"/>
  <c r="S23"/>
  <c r="W23"/>
  <c r="X23"/>
  <c r="AB23"/>
  <c r="AC23"/>
  <c r="AE23"/>
  <c r="H25"/>
  <c r="I25"/>
  <c r="L25"/>
  <c r="M25"/>
  <c r="N25"/>
  <c r="R25"/>
  <c r="S25"/>
  <c r="W25"/>
  <c r="X25"/>
  <c r="AB25"/>
  <c r="AC25"/>
  <c r="AE25"/>
  <c r="H26"/>
  <c r="I26"/>
  <c r="L26"/>
  <c r="M26"/>
  <c r="N26"/>
  <c r="R26"/>
  <c r="S26"/>
  <c r="W26"/>
  <c r="X26"/>
  <c r="AB26"/>
  <c r="AC26"/>
  <c r="AE26"/>
  <c r="H21"/>
  <c r="I21"/>
  <c r="L21"/>
  <c r="M21"/>
  <c r="N21"/>
  <c r="R21"/>
  <c r="S21"/>
  <c r="W21"/>
  <c r="X21"/>
  <c r="AB21"/>
  <c r="AC21"/>
  <c r="AE21"/>
  <c r="H28"/>
  <c r="I28"/>
  <c r="L28"/>
  <c r="M28"/>
  <c r="N28"/>
  <c r="R28"/>
  <c r="S28"/>
  <c r="W28"/>
  <c r="X28"/>
  <c r="AB28"/>
  <c r="AC28"/>
  <c r="AE28"/>
  <c r="H11"/>
  <c r="I11"/>
  <c r="L11"/>
  <c r="M11"/>
  <c r="N11"/>
  <c r="R11"/>
  <c r="S11"/>
  <c r="W11"/>
  <c r="X11"/>
  <c r="AB11"/>
  <c r="AC11"/>
  <c r="AE11"/>
  <c r="H13"/>
  <c r="I13"/>
  <c r="L13"/>
  <c r="M13"/>
  <c r="N13"/>
  <c r="R13"/>
  <c r="S13"/>
  <c r="W13"/>
  <c r="X13"/>
  <c r="AB13"/>
  <c r="AC13"/>
  <c r="AE13"/>
  <c r="H11" i="26"/>
  <c r="I11"/>
  <c r="L11"/>
  <c r="M11"/>
  <c r="N11"/>
  <c r="R11"/>
  <c r="S11"/>
  <c r="W11"/>
  <c r="X11"/>
  <c r="AB11"/>
  <c r="AC11"/>
  <c r="AE11"/>
  <c r="H16"/>
  <c r="I16"/>
  <c r="L16"/>
  <c r="M16"/>
  <c r="N16"/>
  <c r="R16"/>
  <c r="S16"/>
  <c r="W16"/>
  <c r="X16"/>
  <c r="AB16"/>
  <c r="AC16"/>
  <c r="AE16"/>
  <c r="H17"/>
  <c r="I17"/>
  <c r="L17"/>
  <c r="M17"/>
  <c r="N17"/>
  <c r="R17"/>
  <c r="S17"/>
  <c r="W17"/>
  <c r="X17"/>
  <c r="AB17"/>
  <c r="AC17"/>
  <c r="AE17"/>
  <c r="H18"/>
  <c r="I18"/>
  <c r="L18"/>
  <c r="M18"/>
  <c r="N18"/>
  <c r="R18"/>
  <c r="S18"/>
  <c r="W18"/>
  <c r="X18"/>
  <c r="AB18"/>
  <c r="AC18"/>
  <c r="AE18"/>
  <c r="H19"/>
  <c r="I19"/>
  <c r="L19"/>
  <c r="M19"/>
  <c r="N19"/>
  <c r="R19"/>
  <c r="S19"/>
  <c r="W19"/>
  <c r="X19"/>
  <c r="AB19"/>
  <c r="AC19"/>
  <c r="AE19"/>
  <c r="H20"/>
  <c r="I20"/>
  <c r="L20"/>
  <c r="M20"/>
  <c r="N20"/>
  <c r="R20"/>
  <c r="S20"/>
  <c r="W20"/>
  <c r="X20"/>
  <c r="AB20"/>
  <c r="AC20"/>
  <c r="AE20"/>
  <c r="H21"/>
  <c r="I21"/>
  <c r="L21"/>
  <c r="M21"/>
  <c r="N21"/>
  <c r="R21"/>
  <c r="S21"/>
  <c r="W21"/>
  <c r="X21"/>
  <c r="AB21"/>
  <c r="AC21"/>
  <c r="AE21"/>
  <c r="H14"/>
  <c r="I14"/>
  <c r="L14"/>
  <c r="M14"/>
  <c r="N14"/>
  <c r="R14"/>
  <c r="S14"/>
  <c r="W14"/>
  <c r="X14"/>
  <c r="AB14"/>
  <c r="AC14"/>
  <c r="AE14"/>
  <c r="H13"/>
  <c r="I13"/>
  <c r="L13"/>
  <c r="M13"/>
  <c r="N13"/>
  <c r="R13"/>
  <c r="S13"/>
  <c r="W13"/>
  <c r="X13"/>
  <c r="AB13"/>
  <c r="AC13"/>
  <c r="AE13"/>
  <c r="H12"/>
  <c r="I12"/>
  <c r="L12"/>
  <c r="M12"/>
  <c r="N12"/>
  <c r="R12"/>
  <c r="S12"/>
  <c r="W12"/>
  <c r="X12"/>
  <c r="AB12"/>
  <c r="AC12"/>
  <c r="AE12"/>
  <c r="H22"/>
  <c r="I22"/>
  <c r="L22"/>
  <c r="M22"/>
  <c r="N22"/>
  <c r="R22"/>
  <c r="S22"/>
  <c r="W22"/>
  <c r="X22"/>
  <c r="AB22"/>
  <c r="AC22"/>
  <c r="AE22"/>
  <c r="H23"/>
  <c r="I23"/>
  <c r="L23"/>
  <c r="M23"/>
  <c r="N23"/>
  <c r="R23"/>
  <c r="S23"/>
  <c r="W23"/>
  <c r="X23"/>
  <c r="AB23"/>
  <c r="AC23"/>
  <c r="AE23"/>
  <c r="H24"/>
  <c r="I24"/>
  <c r="L24"/>
  <c r="M24"/>
  <c r="N24"/>
  <c r="R24"/>
  <c r="S24"/>
  <c r="W24"/>
  <c r="X24"/>
  <c r="AB24"/>
  <c r="AC24"/>
  <c r="AE24"/>
  <c r="H25"/>
  <c r="I25"/>
  <c r="L25"/>
  <c r="M25"/>
  <c r="N25"/>
  <c r="R25"/>
  <c r="S25"/>
  <c r="W25"/>
  <c r="X25"/>
  <c r="AB25"/>
  <c r="AC25"/>
  <c r="AE25"/>
  <c r="AB21" i="24"/>
  <c r="H15" i="26" l="1"/>
  <c r="I15"/>
  <c r="L15"/>
  <c r="M15"/>
  <c r="N15"/>
  <c r="R15"/>
  <c r="S15"/>
  <c r="W15"/>
  <c r="X15"/>
  <c r="AB15"/>
  <c r="AC15"/>
  <c r="AE15"/>
  <c r="H21" i="24"/>
  <c r="I21"/>
  <c r="L21"/>
  <c r="M21"/>
  <c r="N21"/>
  <c r="R21"/>
  <c r="S21"/>
  <c r="W21"/>
  <c r="X21"/>
  <c r="AC21"/>
  <c r="AE21"/>
  <c r="AB16" i="25" l="1"/>
  <c r="AC16" s="1"/>
  <c r="W16"/>
  <c r="X16" s="1"/>
  <c r="R16"/>
  <c r="S16" s="1"/>
  <c r="L16"/>
  <c r="M16" s="1"/>
  <c r="H16"/>
  <c r="I16" s="1"/>
  <c r="N16" s="1"/>
  <c r="AE16" s="1"/>
</calcChain>
</file>

<file path=xl/sharedStrings.xml><?xml version="1.0" encoding="utf-8"?>
<sst xmlns="http://schemas.openxmlformats.org/spreadsheetml/2006/main" count="223" uniqueCount="99">
  <si>
    <t>GINNASTICA ARTISTICA FEMMINILE</t>
  </si>
  <si>
    <t>CL</t>
  </si>
  <si>
    <t>GINNASTA</t>
  </si>
  <si>
    <t>SOCIETA'</t>
  </si>
  <si>
    <t>DATA</t>
  </si>
  <si>
    <t>1 salto</t>
  </si>
  <si>
    <t>Media 1 salto</t>
  </si>
  <si>
    <t>2 salto</t>
  </si>
  <si>
    <t>Media 2 salto</t>
  </si>
  <si>
    <t>PARAL</t>
  </si>
  <si>
    <t>TRAVE</t>
  </si>
  <si>
    <t>SUOLO</t>
  </si>
  <si>
    <t>Penalità</t>
  </si>
  <si>
    <t>PUNTI</t>
  </si>
  <si>
    <r>
      <rPr>
        <sz val="8"/>
        <rFont val="Arial"/>
        <family val="2"/>
      </rPr>
      <t>Media</t>
    </r>
    <r>
      <rPr>
        <sz val="9"/>
        <rFont val="Arial"/>
        <family val="2"/>
      </rPr>
      <t xml:space="preserve"> </t>
    </r>
    <r>
      <rPr>
        <sz val="11"/>
        <rFont val="Arial"/>
        <family val="2"/>
      </rPr>
      <t>VOLT</t>
    </r>
  </si>
  <si>
    <t>Valore partenza</t>
  </si>
  <si>
    <t>penalità</t>
  </si>
  <si>
    <t>Media Penalità</t>
  </si>
  <si>
    <t>Totale 1 salto</t>
  </si>
  <si>
    <t>Totale 2 salto</t>
  </si>
  <si>
    <t>VOLTEGGIO</t>
  </si>
  <si>
    <t>PARALLELE</t>
  </si>
  <si>
    <t>TOTALE</t>
  </si>
  <si>
    <t>CLASSIFICA PRIMA  CATEGORIA   SENIOR</t>
  </si>
  <si>
    <t>CLASSIFICA PRIMA  CATEGORIA   JUNIOR</t>
  </si>
  <si>
    <t>CLASSIFICA PRIMA CATEGORIA ALLIEVE</t>
  </si>
  <si>
    <t>DE MICHELIS MARTINA</t>
  </si>
  <si>
    <t>ALBANO</t>
  </si>
  <si>
    <t>ROSSI SOFIA</t>
  </si>
  <si>
    <t>GELONESE LUDOVICA</t>
  </si>
  <si>
    <t>IRPINIA</t>
  </si>
  <si>
    <t>ROMANA</t>
  </si>
  <si>
    <t>OLOS GYM</t>
  </si>
  <si>
    <t>JUVENIA</t>
  </si>
  <si>
    <t>UMENA GIULIA</t>
  </si>
  <si>
    <t>SPORT ACADEMY</t>
  </si>
  <si>
    <t>SPORT PROGETTO</t>
  </si>
  <si>
    <t>LA FENICE</t>
  </si>
  <si>
    <t>MOSCATI SILVIA</t>
  </si>
  <si>
    <t>MARCHETTI MARTINA</t>
  </si>
  <si>
    <t>BOSI CRISTINA</t>
  </si>
  <si>
    <t>BIANCACCI SERENA</t>
  </si>
  <si>
    <t>LIOY BEATRICE</t>
  </si>
  <si>
    <t>POLIZIANI CRISTINA</t>
  </si>
  <si>
    <t>PREGAGNOLI SOFIA</t>
  </si>
  <si>
    <t>TAURISANO RAFFAELLA</t>
  </si>
  <si>
    <t>TRIVEDI MIRA</t>
  </si>
  <si>
    <t>Roma 20 gennaio 2013</t>
  </si>
  <si>
    <t>CAMPIONATO PROVINCIALE UISP</t>
  </si>
  <si>
    <t>PONTANI MARTINA</t>
  </si>
  <si>
    <t>BELLOCCHIO CLAUDIA</t>
  </si>
  <si>
    <t>PAOLINELLI GIORGIA</t>
  </si>
  <si>
    <t>GIN CIVITAVECCHIA</t>
  </si>
  <si>
    <t>REMOLI FEDERICA</t>
  </si>
  <si>
    <t>LORETUCCI ILARIA</t>
  </si>
  <si>
    <t>CRACOLICI SONIA</t>
  </si>
  <si>
    <t>ANGELUCCI AURORA</t>
  </si>
  <si>
    <t>CIRISANO NOEMI</t>
  </si>
  <si>
    <t xml:space="preserve">OLOS GYM </t>
  </si>
  <si>
    <t>FRACASSI FLAMINIA</t>
  </si>
  <si>
    <t>BRUNI GRETA</t>
  </si>
  <si>
    <t>LILLOCCI SIRIA</t>
  </si>
  <si>
    <t>CASINI LUCREZIA</t>
  </si>
  <si>
    <t>CATENA LIDIA</t>
  </si>
  <si>
    <t>GIAUME CARLA</t>
  </si>
  <si>
    <t>SALLE HELENE</t>
  </si>
  <si>
    <t>COLIBRI IRENE</t>
  </si>
  <si>
    <t>VALENTE AURORA</t>
  </si>
  <si>
    <t>NOFIGLIO MARIACHIARA</t>
  </si>
  <si>
    <t>COLAFRANCESCHI GIULIA</t>
  </si>
  <si>
    <t>ZITO FRANCESCA</t>
  </si>
  <si>
    <t>SOEPA</t>
  </si>
  <si>
    <t>TINTI ELENA</t>
  </si>
  <si>
    <t>TURSIOPE</t>
  </si>
  <si>
    <t>PALMIERI GIULIA</t>
  </si>
  <si>
    <t>NASTASE ANDREEA</t>
  </si>
  <si>
    <t>PALAGYM APRILIA</t>
  </si>
  <si>
    <t>RAZZA M.OLIVA</t>
  </si>
  <si>
    <t>BONANNI LIVIA</t>
  </si>
  <si>
    <t>ANDREANI GIULIA</t>
  </si>
  <si>
    <t>ANDREANI SOFIA</t>
  </si>
  <si>
    <t>CESARACCIO ALESSIA</t>
  </si>
  <si>
    <t>MASTROPIETRO AURORA</t>
  </si>
  <si>
    <t>DE WIT NATALIE</t>
  </si>
  <si>
    <t>GORI GRETA</t>
  </si>
  <si>
    <t>ISIDORI GIULIA</t>
  </si>
  <si>
    <t>MUGNAI REBECCA</t>
  </si>
  <si>
    <t>PIETRUCCI CARLOTTA</t>
  </si>
  <si>
    <t>LANDI ERIKA</t>
  </si>
  <si>
    <t>TIFERNATE</t>
  </si>
  <si>
    <t>MARINELLI JESSICA</t>
  </si>
  <si>
    <t>SILVESTRINI VERONICA</t>
  </si>
  <si>
    <t>BUCCIOTTI AURORA</t>
  </si>
  <si>
    <t>PANZIRONI LUDOVICA</t>
  </si>
  <si>
    <t>TOR SAPIENZA</t>
  </si>
  <si>
    <t>PIRAS YLENIA</t>
  </si>
  <si>
    <t>PUTZU FEDERICA</t>
  </si>
  <si>
    <t>BONOFIGLIO M.CHIARA</t>
  </si>
  <si>
    <t>NAPOLEONI MATILDE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</si>
</sst>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14" fontId="6" fillId="0" borderId="3" xfId="0" applyNumberFormat="1" applyFont="1" applyBorder="1"/>
    <xf numFmtId="14" fontId="6" fillId="0" borderId="1" xfId="0" applyNumberFormat="1" applyFont="1" applyBorder="1"/>
    <xf numFmtId="2" fontId="6" fillId="0" borderId="1" xfId="0" applyNumberFormat="1" applyFont="1" applyBorder="1" applyAlignment="1">
      <alignment textRotation="90"/>
    </xf>
    <xf numFmtId="0" fontId="6" fillId="0" borderId="1" xfId="0" applyFont="1" applyBorder="1" applyAlignment="1">
      <alignment textRotation="90"/>
    </xf>
    <xf numFmtId="0" fontId="0" fillId="0" borderId="5" xfId="0" applyBorder="1"/>
    <xf numFmtId="2" fontId="6" fillId="0" borderId="4" xfId="0" applyNumberFormat="1" applyFont="1" applyBorder="1" applyAlignment="1">
      <alignment textRotation="90"/>
    </xf>
    <xf numFmtId="0" fontId="6" fillId="0" borderId="6" xfId="0" applyFont="1" applyBorder="1"/>
    <xf numFmtId="0" fontId="6" fillId="0" borderId="4" xfId="0" applyFont="1" applyBorder="1" applyAlignment="1">
      <alignment textRotation="90"/>
    </xf>
    <xf numFmtId="0" fontId="6" fillId="0" borderId="6" xfId="0" applyFont="1" applyBorder="1" applyAlignment="1">
      <alignment textRotation="90"/>
    </xf>
    <xf numFmtId="164" fontId="6" fillId="3" borderId="7" xfId="0" applyNumberFormat="1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2" fontId="6" fillId="3" borderId="8" xfId="0" applyNumberFormat="1" applyFont="1" applyFill="1" applyBorder="1"/>
    <xf numFmtId="0" fontId="0" fillId="0" borderId="5" xfId="0" applyBorder="1" applyAlignment="1">
      <alignment wrapText="1"/>
    </xf>
    <xf numFmtId="14" fontId="6" fillId="0" borderId="5" xfId="0" applyNumberFormat="1" applyFont="1" applyBorder="1"/>
    <xf numFmtId="0" fontId="0" fillId="0" borderId="1" xfId="0" applyFill="1" applyBorder="1" applyAlignment="1">
      <alignment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NumberFormat="1" applyFont="1" applyBorder="1" applyAlignment="1">
      <alignment horizontal="center" textRotation="90"/>
    </xf>
    <xf numFmtId="0" fontId="4" fillId="0" borderId="9" xfId="0" applyFont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2" fillId="2" borderId="11" xfId="0" applyFont="1" applyFill="1" applyBorder="1" applyAlignment="1">
      <alignment horizontal="center" textRotation="90"/>
    </xf>
    <xf numFmtId="0" fontId="4" fillId="0" borderId="10" xfId="0" applyFont="1" applyBorder="1" applyAlignment="1">
      <alignment horizontal="center" textRotation="90" wrapText="1"/>
    </xf>
    <xf numFmtId="0" fontId="5" fillId="2" borderId="11" xfId="0" applyFont="1" applyFill="1" applyBorder="1" applyAlignment="1">
      <alignment horizontal="center" textRotation="90"/>
    </xf>
    <xf numFmtId="0" fontId="7" fillId="0" borderId="1" xfId="0" applyFont="1" applyBorder="1"/>
    <xf numFmtId="0" fontId="5" fillId="2" borderId="13" xfId="0" applyFont="1" applyFill="1" applyBorder="1" applyAlignment="1">
      <alignment horizontal="center" textRotation="90"/>
    </xf>
    <xf numFmtId="0" fontId="8" fillId="0" borderId="1" xfId="0" applyFont="1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14" fontId="0" fillId="0" borderId="1" xfId="0" applyNumberFormat="1" applyBorder="1" applyAlignment="1">
      <alignment wrapText="1"/>
    </xf>
    <xf numFmtId="0" fontId="0" fillId="0" borderId="3" xfId="0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8" fillId="0" borderId="4" xfId="0" applyFont="1" applyBorder="1"/>
    <xf numFmtId="2" fontId="6" fillId="0" borderId="3" xfId="0" applyNumberFormat="1" applyFont="1" applyBorder="1" applyAlignment="1">
      <alignment textRotation="90"/>
    </xf>
    <xf numFmtId="0" fontId="6" fillId="0" borderId="3" xfId="0" applyFont="1" applyBorder="1" applyAlignment="1">
      <alignment textRotation="90"/>
    </xf>
    <xf numFmtId="2" fontId="6" fillId="0" borderId="9" xfId="0" applyNumberFormat="1" applyFont="1" applyBorder="1" applyAlignment="1">
      <alignment textRotation="90"/>
    </xf>
    <xf numFmtId="164" fontId="6" fillId="3" borderId="11" xfId="0" applyNumberFormat="1" applyFont="1" applyFill="1" applyBorder="1"/>
    <xf numFmtId="0" fontId="6" fillId="0" borderId="10" xfId="0" applyFont="1" applyBorder="1"/>
    <xf numFmtId="0" fontId="6" fillId="0" borderId="9" xfId="0" applyFont="1" applyBorder="1" applyAlignment="1">
      <alignment textRotation="90"/>
    </xf>
    <xf numFmtId="0" fontId="6" fillId="3" borderId="11" xfId="0" applyFont="1" applyFill="1" applyBorder="1"/>
    <xf numFmtId="0" fontId="6" fillId="3" borderId="13" xfId="0" applyFont="1" applyFill="1" applyBorder="1"/>
    <xf numFmtId="0" fontId="6" fillId="0" borderId="10" xfId="0" applyFont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19050</xdr:rowOff>
    </xdr:from>
    <xdr:to>
      <xdr:col>1</xdr:col>
      <xdr:colOff>1019175</xdr:colOff>
      <xdr:row>3</xdr:row>
      <xdr:rowOff>38100</xdr:rowOff>
    </xdr:to>
    <xdr:pic>
      <xdr:nvPicPr>
        <xdr:cNvPr id="2" name="Picture 1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219075"/>
          <a:ext cx="838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47625</xdr:colOff>
      <xdr:row>1</xdr:row>
      <xdr:rowOff>28575</xdr:rowOff>
    </xdr:from>
    <xdr:to>
      <xdr:col>30</xdr:col>
      <xdr:colOff>247650</xdr:colOff>
      <xdr:row>3</xdr:row>
      <xdr:rowOff>76200</xdr:rowOff>
    </xdr:to>
    <xdr:pic>
      <xdr:nvPicPr>
        <xdr:cNvPr id="3" name="Picture 3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5975" y="228600"/>
          <a:ext cx="3810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19050</xdr:rowOff>
    </xdr:from>
    <xdr:to>
      <xdr:col>1</xdr:col>
      <xdr:colOff>1019175</xdr:colOff>
      <xdr:row>3</xdr:row>
      <xdr:rowOff>38100</xdr:rowOff>
    </xdr:to>
    <xdr:pic>
      <xdr:nvPicPr>
        <xdr:cNvPr id="2" name="Picture 1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219075"/>
          <a:ext cx="838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47625</xdr:colOff>
      <xdr:row>1</xdr:row>
      <xdr:rowOff>28575</xdr:rowOff>
    </xdr:from>
    <xdr:to>
      <xdr:col>30</xdr:col>
      <xdr:colOff>247650</xdr:colOff>
      <xdr:row>3</xdr:row>
      <xdr:rowOff>76200</xdr:rowOff>
    </xdr:to>
    <xdr:pic>
      <xdr:nvPicPr>
        <xdr:cNvPr id="3" name="Picture 3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5975" y="228600"/>
          <a:ext cx="3810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19050</xdr:rowOff>
    </xdr:from>
    <xdr:to>
      <xdr:col>1</xdr:col>
      <xdr:colOff>1019175</xdr:colOff>
      <xdr:row>3</xdr:row>
      <xdr:rowOff>38100</xdr:rowOff>
    </xdr:to>
    <xdr:pic>
      <xdr:nvPicPr>
        <xdr:cNvPr id="2" name="Picture 1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219075"/>
          <a:ext cx="838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47625</xdr:colOff>
      <xdr:row>1</xdr:row>
      <xdr:rowOff>28575</xdr:rowOff>
    </xdr:from>
    <xdr:to>
      <xdr:col>30</xdr:col>
      <xdr:colOff>247650</xdr:colOff>
      <xdr:row>3</xdr:row>
      <xdr:rowOff>76200</xdr:rowOff>
    </xdr:to>
    <xdr:pic>
      <xdr:nvPicPr>
        <xdr:cNvPr id="3" name="Picture 3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5975" y="228600"/>
          <a:ext cx="3810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5"/>
  <sheetViews>
    <sheetView topLeftCell="A13" workbookViewId="0">
      <selection activeCell="A22" sqref="A22"/>
    </sheetView>
  </sheetViews>
  <sheetFormatPr defaultRowHeight="15"/>
  <cols>
    <col min="1" max="1" width="3.85546875" customWidth="1"/>
    <col min="2" max="2" width="14.5703125" customWidth="1"/>
    <col min="3" max="3" width="10.5703125" customWidth="1"/>
    <col min="4" max="4" width="9.7109375" customWidth="1"/>
    <col min="5" max="13" width="3.7109375" customWidth="1"/>
    <col min="14" max="14" width="5.7109375" customWidth="1"/>
    <col min="15" max="15" width="4.28515625" customWidth="1"/>
    <col min="16" max="18" width="3.7109375" customWidth="1"/>
    <col min="19" max="19" width="6" customWidth="1"/>
    <col min="20" max="20" width="4.7109375" customWidth="1"/>
    <col min="21" max="23" width="3.7109375" customWidth="1"/>
    <col min="24" max="24" width="8" customWidth="1"/>
    <col min="25" max="25" width="4" customWidth="1"/>
    <col min="26" max="28" width="3.7109375" customWidth="1"/>
    <col min="29" max="29" width="8.140625" customWidth="1"/>
    <col min="30" max="30" width="0.28515625" hidden="1" customWidth="1"/>
    <col min="31" max="31" width="8" customWidth="1"/>
  </cols>
  <sheetData>
    <row r="1" spans="1:31" ht="15.75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15.7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5.75">
      <c r="A3" s="55" t="s">
        <v>47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39"/>
    </row>
    <row r="6" spans="1:31">
      <c r="A6" s="54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5"/>
      <c r="U7" s="6"/>
    </row>
    <row r="8" spans="1:31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6"/>
    </row>
    <row r="9" spans="1:31">
      <c r="A9" s="57" t="s">
        <v>1</v>
      </c>
      <c r="B9" s="57" t="s">
        <v>2</v>
      </c>
      <c r="C9" s="57" t="s">
        <v>3</v>
      </c>
      <c r="D9" s="57" t="s">
        <v>4</v>
      </c>
      <c r="E9" s="59" t="s">
        <v>20</v>
      </c>
      <c r="F9" s="60"/>
      <c r="G9" s="60"/>
      <c r="H9" s="60"/>
      <c r="I9" s="60"/>
      <c r="J9" s="60"/>
      <c r="K9" s="60"/>
      <c r="L9" s="60"/>
      <c r="M9" s="60"/>
      <c r="N9" s="61"/>
      <c r="O9" s="59" t="s">
        <v>21</v>
      </c>
      <c r="P9" s="60"/>
      <c r="Q9" s="60"/>
      <c r="R9" s="60"/>
      <c r="S9" s="61"/>
      <c r="T9" s="59" t="s">
        <v>10</v>
      </c>
      <c r="U9" s="60"/>
      <c r="V9" s="60"/>
      <c r="W9" s="60"/>
      <c r="X9" s="61"/>
      <c r="Y9" s="62" t="s">
        <v>11</v>
      </c>
      <c r="Z9" s="63"/>
      <c r="AA9" s="63"/>
      <c r="AB9" s="63"/>
      <c r="AC9" s="63"/>
      <c r="AD9" s="64" t="s">
        <v>12</v>
      </c>
      <c r="AE9" s="35" t="s">
        <v>22</v>
      </c>
    </row>
    <row r="10" spans="1:31" ht="63.75" customHeight="1">
      <c r="A10" s="58"/>
      <c r="B10" s="58"/>
      <c r="C10" s="58"/>
      <c r="D10" s="58"/>
      <c r="E10" s="40" t="s">
        <v>15</v>
      </c>
      <c r="F10" s="40" t="s">
        <v>5</v>
      </c>
      <c r="G10" s="40" t="s">
        <v>5</v>
      </c>
      <c r="H10" s="26" t="s">
        <v>6</v>
      </c>
      <c r="I10" s="26" t="s">
        <v>18</v>
      </c>
      <c r="J10" s="27" t="s">
        <v>7</v>
      </c>
      <c r="K10" s="40" t="s">
        <v>7</v>
      </c>
      <c r="L10" s="26" t="s">
        <v>8</v>
      </c>
      <c r="M10" s="28" t="s">
        <v>19</v>
      </c>
      <c r="N10" s="29" t="s">
        <v>14</v>
      </c>
      <c r="O10" s="30" t="s">
        <v>15</v>
      </c>
      <c r="P10" s="66" t="s">
        <v>16</v>
      </c>
      <c r="Q10" s="66"/>
      <c r="R10" s="31" t="s">
        <v>17</v>
      </c>
      <c r="S10" s="32" t="s">
        <v>9</v>
      </c>
      <c r="T10" s="33" t="s">
        <v>15</v>
      </c>
      <c r="U10" s="66" t="s">
        <v>16</v>
      </c>
      <c r="V10" s="66"/>
      <c r="W10" s="31" t="s">
        <v>17</v>
      </c>
      <c r="X10" s="34" t="s">
        <v>10</v>
      </c>
      <c r="Y10" s="30" t="s">
        <v>15</v>
      </c>
      <c r="Z10" s="67" t="s">
        <v>16</v>
      </c>
      <c r="AA10" s="68"/>
      <c r="AB10" s="31" t="s">
        <v>17</v>
      </c>
      <c r="AC10" s="36" t="s">
        <v>11</v>
      </c>
      <c r="AD10" s="65"/>
      <c r="AE10" s="9" t="s">
        <v>13</v>
      </c>
    </row>
    <row r="11" spans="1:31" ht="63.75" customHeight="1">
      <c r="A11" s="43">
        <v>1</v>
      </c>
      <c r="B11" s="42" t="s">
        <v>61</v>
      </c>
      <c r="C11" s="8" t="s">
        <v>30</v>
      </c>
      <c r="D11" s="10">
        <v>38016</v>
      </c>
      <c r="E11" s="45">
        <v>15</v>
      </c>
      <c r="F11" s="46">
        <v>1.5</v>
      </c>
      <c r="G11" s="46">
        <v>1.1000000000000001</v>
      </c>
      <c r="H11" s="45">
        <f t="shared" ref="H11:H21" si="0">AVERAGE(F11:G11)</f>
        <v>1.3</v>
      </c>
      <c r="I11" s="45">
        <f t="shared" ref="I11:I21" si="1">E11-H11</f>
        <v>13.7</v>
      </c>
      <c r="J11" s="46">
        <v>1.5</v>
      </c>
      <c r="K11" s="46">
        <v>1.1000000000000001</v>
      </c>
      <c r="L11" s="45">
        <f t="shared" ref="L11:L21" si="2">AVERAGE(J11:K11)</f>
        <v>1.3</v>
      </c>
      <c r="M11" s="47">
        <f t="shared" ref="M11:M21" si="3">E11-L11</f>
        <v>13.7</v>
      </c>
      <c r="N11" s="48">
        <f t="shared" ref="N11:N21" si="4">AVERAGE(I11,M11)</f>
        <v>13.7</v>
      </c>
      <c r="O11" s="49">
        <v>14.4</v>
      </c>
      <c r="P11" s="46">
        <v>1.5</v>
      </c>
      <c r="Q11" s="46">
        <v>1.5</v>
      </c>
      <c r="R11" s="50">
        <f t="shared" ref="R11:R21" si="5">AVERAGE(P11:Q11)</f>
        <v>1.5</v>
      </c>
      <c r="S11" s="51">
        <f t="shared" ref="S11:S21" si="6">O11-R11</f>
        <v>12.9</v>
      </c>
      <c r="T11" s="49">
        <v>15</v>
      </c>
      <c r="U11" s="46">
        <v>1</v>
      </c>
      <c r="V11" s="46">
        <v>1.2</v>
      </c>
      <c r="W11" s="50">
        <f t="shared" ref="W11:W21" si="7">AVERAGE(U11:V11)</f>
        <v>1.1000000000000001</v>
      </c>
      <c r="X11" s="51">
        <f t="shared" ref="X11:X21" si="8">T11-W11</f>
        <v>13.9</v>
      </c>
      <c r="Y11" s="49">
        <v>15</v>
      </c>
      <c r="Z11" s="17">
        <v>1</v>
      </c>
      <c r="AA11" s="18">
        <v>1</v>
      </c>
      <c r="AB11" s="50">
        <f t="shared" ref="AB11:AB21" si="9">AVERAGE(Z11:AA11)</f>
        <v>1</v>
      </c>
      <c r="AC11" s="52">
        <f t="shared" ref="AC11:AC21" si="10">+Y11-AB11</f>
        <v>14</v>
      </c>
      <c r="AD11" s="53"/>
      <c r="AE11" s="37">
        <f t="shared" ref="AE11:AE21" si="11">SUM(N11+S11+X11+AC11-AD11)</f>
        <v>54.5</v>
      </c>
    </row>
    <row r="12" spans="1:31" ht="30">
      <c r="A12" s="4">
        <f>A11+1</f>
        <v>2</v>
      </c>
      <c r="B12" s="8" t="s">
        <v>83</v>
      </c>
      <c r="C12" s="8" t="s">
        <v>37</v>
      </c>
      <c r="D12" s="10">
        <v>37829</v>
      </c>
      <c r="E12" s="12">
        <v>15</v>
      </c>
      <c r="F12" s="13">
        <v>1.2</v>
      </c>
      <c r="G12" s="13">
        <v>1.4</v>
      </c>
      <c r="H12" s="12">
        <f t="shared" si="0"/>
        <v>1.2999999999999998</v>
      </c>
      <c r="I12" s="12">
        <f t="shared" si="1"/>
        <v>13.7</v>
      </c>
      <c r="J12" s="13">
        <v>1.2</v>
      </c>
      <c r="K12" s="13">
        <v>1.4</v>
      </c>
      <c r="L12" s="12">
        <f t="shared" si="2"/>
        <v>1.2999999999999998</v>
      </c>
      <c r="M12" s="15">
        <f t="shared" si="3"/>
        <v>13.7</v>
      </c>
      <c r="N12" s="19">
        <f t="shared" si="4"/>
        <v>13.7</v>
      </c>
      <c r="O12" s="16">
        <v>14.4</v>
      </c>
      <c r="P12" s="13">
        <v>1.9</v>
      </c>
      <c r="Q12" s="13">
        <v>1.9</v>
      </c>
      <c r="R12" s="17">
        <f t="shared" si="5"/>
        <v>1.9</v>
      </c>
      <c r="S12" s="20">
        <f t="shared" si="6"/>
        <v>12.5</v>
      </c>
      <c r="T12" s="16">
        <v>15</v>
      </c>
      <c r="U12" s="13">
        <v>1</v>
      </c>
      <c r="V12" s="13">
        <v>1.1000000000000001</v>
      </c>
      <c r="W12" s="17">
        <f t="shared" si="7"/>
        <v>1.05</v>
      </c>
      <c r="X12" s="20">
        <f t="shared" si="8"/>
        <v>13.95</v>
      </c>
      <c r="Y12" s="16">
        <v>15</v>
      </c>
      <c r="Z12" s="13">
        <v>1.6</v>
      </c>
      <c r="AA12" s="13">
        <v>1.6</v>
      </c>
      <c r="AB12" s="17">
        <f t="shared" si="9"/>
        <v>1.6</v>
      </c>
      <c r="AC12" s="20">
        <f t="shared" si="10"/>
        <v>13.4</v>
      </c>
      <c r="AD12" s="18"/>
      <c r="AE12" s="37">
        <f t="shared" si="11"/>
        <v>53.55</v>
      </c>
    </row>
    <row r="13" spans="1:31" ht="30">
      <c r="A13" s="4">
        <f t="shared" ref="A13:A21" si="12">A12+1</f>
        <v>3</v>
      </c>
      <c r="B13" s="25" t="s">
        <v>38</v>
      </c>
      <c r="C13" s="7" t="s">
        <v>37</v>
      </c>
      <c r="D13" s="11">
        <v>37880</v>
      </c>
      <c r="E13" s="12">
        <v>15</v>
      </c>
      <c r="F13" s="13">
        <v>1.2</v>
      </c>
      <c r="G13" s="13">
        <v>1.1000000000000001</v>
      </c>
      <c r="H13" s="12">
        <f t="shared" si="0"/>
        <v>1.1499999999999999</v>
      </c>
      <c r="I13" s="12">
        <f t="shared" si="1"/>
        <v>13.85</v>
      </c>
      <c r="J13" s="13">
        <v>1.2</v>
      </c>
      <c r="K13" s="13">
        <v>1.1000000000000001</v>
      </c>
      <c r="L13" s="12">
        <f t="shared" si="2"/>
        <v>1.1499999999999999</v>
      </c>
      <c r="M13" s="15">
        <f t="shared" si="3"/>
        <v>13.85</v>
      </c>
      <c r="N13" s="19">
        <f t="shared" si="4"/>
        <v>13.85</v>
      </c>
      <c r="O13" s="16">
        <v>14.4</v>
      </c>
      <c r="P13" s="13">
        <v>1.7</v>
      </c>
      <c r="Q13" s="13">
        <v>1.7</v>
      </c>
      <c r="R13" s="17">
        <f t="shared" si="5"/>
        <v>1.7</v>
      </c>
      <c r="S13" s="20">
        <f t="shared" si="6"/>
        <v>12.700000000000001</v>
      </c>
      <c r="T13" s="16">
        <v>13.8</v>
      </c>
      <c r="U13" s="13">
        <v>1</v>
      </c>
      <c r="V13" s="13">
        <v>1.1000000000000001</v>
      </c>
      <c r="W13" s="17">
        <f t="shared" si="7"/>
        <v>1.05</v>
      </c>
      <c r="X13" s="20">
        <f t="shared" si="8"/>
        <v>12.75</v>
      </c>
      <c r="Y13" s="16">
        <v>15</v>
      </c>
      <c r="Z13" s="13">
        <v>1.3</v>
      </c>
      <c r="AA13" s="13">
        <v>1.3</v>
      </c>
      <c r="AB13" s="17">
        <f t="shared" si="9"/>
        <v>1.3</v>
      </c>
      <c r="AC13" s="20">
        <f t="shared" si="10"/>
        <v>13.7</v>
      </c>
      <c r="AD13" s="18"/>
      <c r="AE13" s="37">
        <f t="shared" si="11"/>
        <v>53</v>
      </c>
    </row>
    <row r="14" spans="1:31" ht="30">
      <c r="A14" s="4">
        <f t="shared" si="12"/>
        <v>4</v>
      </c>
      <c r="B14" s="7" t="s">
        <v>39</v>
      </c>
      <c r="C14" s="7" t="s">
        <v>37</v>
      </c>
      <c r="D14" s="11">
        <v>37989</v>
      </c>
      <c r="E14" s="12">
        <v>15</v>
      </c>
      <c r="F14" s="13">
        <v>1.5</v>
      </c>
      <c r="G14" s="13">
        <v>1.4</v>
      </c>
      <c r="H14" s="12">
        <f t="shared" si="0"/>
        <v>1.45</v>
      </c>
      <c r="I14" s="12">
        <f t="shared" si="1"/>
        <v>13.55</v>
      </c>
      <c r="J14" s="13">
        <v>1.5</v>
      </c>
      <c r="K14" s="13">
        <v>1.4</v>
      </c>
      <c r="L14" s="12">
        <f t="shared" si="2"/>
        <v>1.45</v>
      </c>
      <c r="M14" s="15">
        <f t="shared" si="3"/>
        <v>13.55</v>
      </c>
      <c r="N14" s="19">
        <f t="shared" si="4"/>
        <v>13.55</v>
      </c>
      <c r="O14" s="16">
        <v>13.9</v>
      </c>
      <c r="P14" s="13">
        <v>2</v>
      </c>
      <c r="Q14" s="13">
        <v>2</v>
      </c>
      <c r="R14" s="17">
        <f t="shared" si="5"/>
        <v>2</v>
      </c>
      <c r="S14" s="20">
        <f t="shared" si="6"/>
        <v>11.9</v>
      </c>
      <c r="T14" s="16">
        <v>15</v>
      </c>
      <c r="U14" s="13">
        <v>2.6</v>
      </c>
      <c r="V14" s="13">
        <v>2.4</v>
      </c>
      <c r="W14" s="17">
        <f t="shared" si="7"/>
        <v>2.5</v>
      </c>
      <c r="X14" s="20">
        <f t="shared" si="8"/>
        <v>12.5</v>
      </c>
      <c r="Y14" s="16">
        <v>15</v>
      </c>
      <c r="Z14" s="13">
        <v>1.4</v>
      </c>
      <c r="AA14" s="13">
        <v>1.4</v>
      </c>
      <c r="AB14" s="17">
        <f t="shared" si="9"/>
        <v>1.4</v>
      </c>
      <c r="AC14" s="20">
        <f t="shared" si="10"/>
        <v>13.6</v>
      </c>
      <c r="AD14" s="18"/>
      <c r="AE14" s="37">
        <f t="shared" si="11"/>
        <v>51.550000000000004</v>
      </c>
    </row>
    <row r="15" spans="1:31" ht="31.5">
      <c r="A15" s="4">
        <f t="shared" si="12"/>
        <v>5</v>
      </c>
      <c r="B15" s="7" t="s">
        <v>56</v>
      </c>
      <c r="C15" s="7" t="s">
        <v>32</v>
      </c>
      <c r="D15" s="11">
        <v>37783</v>
      </c>
      <c r="E15" s="12"/>
      <c r="F15" s="13"/>
      <c r="G15" s="13"/>
      <c r="H15" s="12" t="e">
        <f t="shared" si="0"/>
        <v>#DIV/0!</v>
      </c>
      <c r="I15" s="12" t="e">
        <f t="shared" si="1"/>
        <v>#DIV/0!</v>
      </c>
      <c r="J15" s="13"/>
      <c r="K15" s="13"/>
      <c r="L15" s="12" t="e">
        <f t="shared" si="2"/>
        <v>#DIV/0!</v>
      </c>
      <c r="M15" s="15" t="e">
        <f t="shared" si="3"/>
        <v>#DIV/0!</v>
      </c>
      <c r="N15" s="19" t="e">
        <f t="shared" si="4"/>
        <v>#DIV/0!</v>
      </c>
      <c r="O15" s="16"/>
      <c r="P15" s="13"/>
      <c r="Q15" s="13"/>
      <c r="R15" s="17" t="e">
        <f t="shared" si="5"/>
        <v>#DIV/0!</v>
      </c>
      <c r="S15" s="20" t="e">
        <f t="shared" si="6"/>
        <v>#DIV/0!</v>
      </c>
      <c r="T15" s="16"/>
      <c r="U15" s="13"/>
      <c r="V15" s="13"/>
      <c r="W15" s="17" t="e">
        <f t="shared" si="7"/>
        <v>#DIV/0!</v>
      </c>
      <c r="X15" s="20" t="e">
        <f t="shared" si="8"/>
        <v>#DIV/0!</v>
      </c>
      <c r="Y15" s="16"/>
      <c r="Z15" s="13"/>
      <c r="AA15" s="13"/>
      <c r="AB15" s="17" t="e">
        <f t="shared" si="9"/>
        <v>#DIV/0!</v>
      </c>
      <c r="AC15" s="20" t="e">
        <f t="shared" si="10"/>
        <v>#DIV/0!</v>
      </c>
      <c r="AD15" s="18"/>
      <c r="AE15" s="37" t="e">
        <f t="shared" si="11"/>
        <v>#DIV/0!</v>
      </c>
    </row>
    <row r="16" spans="1:31" ht="31.5">
      <c r="A16" s="4">
        <f t="shared" si="12"/>
        <v>6</v>
      </c>
      <c r="B16" s="25" t="s">
        <v>77</v>
      </c>
      <c r="C16" s="7" t="s">
        <v>35</v>
      </c>
      <c r="D16" s="11">
        <v>37877</v>
      </c>
      <c r="E16" s="12"/>
      <c r="F16" s="13"/>
      <c r="G16" s="13"/>
      <c r="H16" s="12" t="e">
        <f t="shared" si="0"/>
        <v>#DIV/0!</v>
      </c>
      <c r="I16" s="12" t="e">
        <f t="shared" si="1"/>
        <v>#DIV/0!</v>
      </c>
      <c r="J16" s="13"/>
      <c r="K16" s="13"/>
      <c r="L16" s="12" t="e">
        <f t="shared" si="2"/>
        <v>#DIV/0!</v>
      </c>
      <c r="M16" s="15" t="e">
        <f t="shared" si="3"/>
        <v>#DIV/0!</v>
      </c>
      <c r="N16" s="19" t="e">
        <f t="shared" si="4"/>
        <v>#DIV/0!</v>
      </c>
      <c r="O16" s="16"/>
      <c r="P16" s="13"/>
      <c r="Q16" s="13"/>
      <c r="R16" s="17" t="e">
        <f t="shared" si="5"/>
        <v>#DIV/0!</v>
      </c>
      <c r="S16" s="20" t="e">
        <f t="shared" si="6"/>
        <v>#DIV/0!</v>
      </c>
      <c r="T16" s="16"/>
      <c r="U16" s="13"/>
      <c r="V16" s="13"/>
      <c r="W16" s="17" t="e">
        <f t="shared" si="7"/>
        <v>#DIV/0!</v>
      </c>
      <c r="X16" s="20" t="e">
        <f t="shared" si="8"/>
        <v>#DIV/0!</v>
      </c>
      <c r="Y16" s="16"/>
      <c r="Z16" s="13"/>
      <c r="AA16" s="13"/>
      <c r="AB16" s="17" t="e">
        <f t="shared" si="9"/>
        <v>#DIV/0!</v>
      </c>
      <c r="AC16" s="20" t="e">
        <f t="shared" si="10"/>
        <v>#DIV/0!</v>
      </c>
      <c r="AD16" s="18"/>
      <c r="AE16" s="37" t="e">
        <f t="shared" si="11"/>
        <v>#DIV/0!</v>
      </c>
    </row>
    <row r="17" spans="1:31" ht="31.5">
      <c r="A17" s="4">
        <f t="shared" si="12"/>
        <v>7</v>
      </c>
      <c r="B17" s="7" t="s">
        <v>78</v>
      </c>
      <c r="C17" s="7" t="s">
        <v>35</v>
      </c>
      <c r="D17" s="11">
        <v>37957</v>
      </c>
      <c r="E17" s="12"/>
      <c r="F17" s="13"/>
      <c r="G17" s="13"/>
      <c r="H17" s="12" t="e">
        <f t="shared" si="0"/>
        <v>#DIV/0!</v>
      </c>
      <c r="I17" s="12" t="e">
        <f t="shared" si="1"/>
        <v>#DIV/0!</v>
      </c>
      <c r="J17" s="13"/>
      <c r="K17" s="13"/>
      <c r="L17" s="12" t="e">
        <f t="shared" si="2"/>
        <v>#DIV/0!</v>
      </c>
      <c r="M17" s="15" t="e">
        <f t="shared" si="3"/>
        <v>#DIV/0!</v>
      </c>
      <c r="N17" s="19" t="e">
        <f t="shared" si="4"/>
        <v>#DIV/0!</v>
      </c>
      <c r="O17" s="16"/>
      <c r="P17" s="13"/>
      <c r="Q17" s="13"/>
      <c r="R17" s="17" t="e">
        <f t="shared" si="5"/>
        <v>#DIV/0!</v>
      </c>
      <c r="S17" s="20" t="e">
        <f t="shared" si="6"/>
        <v>#DIV/0!</v>
      </c>
      <c r="T17" s="16"/>
      <c r="U17" s="13"/>
      <c r="V17" s="13"/>
      <c r="W17" s="17" t="e">
        <f t="shared" si="7"/>
        <v>#DIV/0!</v>
      </c>
      <c r="X17" s="20" t="e">
        <f t="shared" si="8"/>
        <v>#DIV/0!</v>
      </c>
      <c r="Y17" s="16"/>
      <c r="Z17" s="13"/>
      <c r="AA17" s="13"/>
      <c r="AB17" s="17" t="e">
        <f t="shared" si="9"/>
        <v>#DIV/0!</v>
      </c>
      <c r="AC17" s="20" t="e">
        <f t="shared" si="10"/>
        <v>#DIV/0!</v>
      </c>
      <c r="AD17" s="18"/>
      <c r="AE17" s="37" t="e">
        <f t="shared" si="11"/>
        <v>#DIV/0!</v>
      </c>
    </row>
    <row r="18" spans="1:31" ht="30" customHeight="1">
      <c r="A18" s="4">
        <f t="shared" si="12"/>
        <v>8</v>
      </c>
      <c r="B18" s="25" t="s">
        <v>79</v>
      </c>
      <c r="C18" s="7" t="s">
        <v>35</v>
      </c>
      <c r="D18" s="11">
        <v>38149</v>
      </c>
      <c r="E18" s="12"/>
      <c r="F18" s="13"/>
      <c r="G18" s="13"/>
      <c r="H18" s="12" t="e">
        <f t="shared" si="0"/>
        <v>#DIV/0!</v>
      </c>
      <c r="I18" s="12" t="e">
        <f t="shared" si="1"/>
        <v>#DIV/0!</v>
      </c>
      <c r="J18" s="13"/>
      <c r="K18" s="13"/>
      <c r="L18" s="12" t="e">
        <f t="shared" si="2"/>
        <v>#DIV/0!</v>
      </c>
      <c r="M18" s="15" t="e">
        <f t="shared" si="3"/>
        <v>#DIV/0!</v>
      </c>
      <c r="N18" s="19" t="e">
        <f t="shared" si="4"/>
        <v>#DIV/0!</v>
      </c>
      <c r="O18" s="16"/>
      <c r="P18" s="13"/>
      <c r="Q18" s="13"/>
      <c r="R18" s="17" t="e">
        <f t="shared" si="5"/>
        <v>#DIV/0!</v>
      </c>
      <c r="S18" s="20" t="e">
        <f t="shared" si="6"/>
        <v>#DIV/0!</v>
      </c>
      <c r="T18" s="16"/>
      <c r="U18" s="13"/>
      <c r="V18" s="13"/>
      <c r="W18" s="17" t="e">
        <f t="shared" si="7"/>
        <v>#DIV/0!</v>
      </c>
      <c r="X18" s="20" t="e">
        <f t="shared" si="8"/>
        <v>#DIV/0!</v>
      </c>
      <c r="Y18" s="16"/>
      <c r="Z18" s="13"/>
      <c r="AA18" s="13"/>
      <c r="AB18" s="17" t="e">
        <f t="shared" si="9"/>
        <v>#DIV/0!</v>
      </c>
      <c r="AC18" s="20" t="e">
        <f t="shared" si="10"/>
        <v>#DIV/0!</v>
      </c>
      <c r="AD18" s="18"/>
      <c r="AE18" s="37" t="e">
        <f t="shared" si="11"/>
        <v>#DIV/0!</v>
      </c>
    </row>
    <row r="19" spans="1:31" ht="30" customHeight="1">
      <c r="A19" s="4">
        <f t="shared" si="12"/>
        <v>9</v>
      </c>
      <c r="B19" s="25" t="s">
        <v>80</v>
      </c>
      <c r="C19" s="7" t="s">
        <v>35</v>
      </c>
      <c r="D19" s="11">
        <v>37347</v>
      </c>
      <c r="E19" s="12"/>
      <c r="F19" s="13"/>
      <c r="G19" s="13"/>
      <c r="H19" s="12" t="e">
        <f t="shared" si="0"/>
        <v>#DIV/0!</v>
      </c>
      <c r="I19" s="12" t="e">
        <f t="shared" si="1"/>
        <v>#DIV/0!</v>
      </c>
      <c r="J19" s="13"/>
      <c r="K19" s="13"/>
      <c r="L19" s="12" t="e">
        <f t="shared" si="2"/>
        <v>#DIV/0!</v>
      </c>
      <c r="M19" s="15" t="e">
        <f t="shared" si="3"/>
        <v>#DIV/0!</v>
      </c>
      <c r="N19" s="19" t="e">
        <f t="shared" si="4"/>
        <v>#DIV/0!</v>
      </c>
      <c r="O19" s="16"/>
      <c r="P19" s="13"/>
      <c r="Q19" s="13"/>
      <c r="R19" s="17" t="e">
        <f t="shared" si="5"/>
        <v>#DIV/0!</v>
      </c>
      <c r="S19" s="20" t="e">
        <f t="shared" si="6"/>
        <v>#DIV/0!</v>
      </c>
      <c r="T19" s="16"/>
      <c r="U19" s="13"/>
      <c r="V19" s="13"/>
      <c r="W19" s="17" t="e">
        <f t="shared" si="7"/>
        <v>#DIV/0!</v>
      </c>
      <c r="X19" s="20" t="e">
        <f t="shared" si="8"/>
        <v>#DIV/0!</v>
      </c>
      <c r="Y19" s="16"/>
      <c r="Z19" s="13"/>
      <c r="AA19" s="13"/>
      <c r="AB19" s="17" t="e">
        <f t="shared" si="9"/>
        <v>#DIV/0!</v>
      </c>
      <c r="AC19" s="20" t="e">
        <f t="shared" si="10"/>
        <v>#DIV/0!</v>
      </c>
      <c r="AD19" s="18"/>
      <c r="AE19" s="37" t="e">
        <f t="shared" si="11"/>
        <v>#DIV/0!</v>
      </c>
    </row>
    <row r="20" spans="1:31" ht="30" customHeight="1">
      <c r="A20" s="4">
        <f t="shared" si="12"/>
        <v>10</v>
      </c>
      <c r="B20" s="25" t="s">
        <v>81</v>
      </c>
      <c r="C20" s="7" t="s">
        <v>35</v>
      </c>
      <c r="D20" s="11">
        <v>37985</v>
      </c>
      <c r="E20" s="12"/>
      <c r="F20" s="13"/>
      <c r="G20" s="13"/>
      <c r="H20" s="12" t="e">
        <f t="shared" si="0"/>
        <v>#DIV/0!</v>
      </c>
      <c r="I20" s="12" t="e">
        <f t="shared" si="1"/>
        <v>#DIV/0!</v>
      </c>
      <c r="J20" s="13"/>
      <c r="K20" s="13"/>
      <c r="L20" s="12" t="e">
        <f t="shared" si="2"/>
        <v>#DIV/0!</v>
      </c>
      <c r="M20" s="15" t="e">
        <f t="shared" si="3"/>
        <v>#DIV/0!</v>
      </c>
      <c r="N20" s="19" t="e">
        <f t="shared" si="4"/>
        <v>#DIV/0!</v>
      </c>
      <c r="O20" s="16"/>
      <c r="P20" s="13"/>
      <c r="Q20" s="13"/>
      <c r="R20" s="17" t="e">
        <f t="shared" si="5"/>
        <v>#DIV/0!</v>
      </c>
      <c r="S20" s="20" t="e">
        <f t="shared" si="6"/>
        <v>#DIV/0!</v>
      </c>
      <c r="T20" s="16"/>
      <c r="U20" s="13"/>
      <c r="V20" s="13"/>
      <c r="W20" s="17" t="e">
        <f t="shared" si="7"/>
        <v>#DIV/0!</v>
      </c>
      <c r="X20" s="20" t="e">
        <f t="shared" si="8"/>
        <v>#DIV/0!</v>
      </c>
      <c r="Y20" s="16"/>
      <c r="Z20" s="13"/>
      <c r="AA20" s="13"/>
      <c r="AB20" s="17" t="e">
        <f t="shared" si="9"/>
        <v>#DIV/0!</v>
      </c>
      <c r="AC20" s="20" t="e">
        <f t="shared" si="10"/>
        <v>#DIV/0!</v>
      </c>
      <c r="AD20" s="18"/>
      <c r="AE20" s="37" t="e">
        <f t="shared" si="11"/>
        <v>#DIV/0!</v>
      </c>
    </row>
    <row r="21" spans="1:31" ht="30" customHeight="1">
      <c r="A21" s="4">
        <f t="shared" si="12"/>
        <v>11</v>
      </c>
      <c r="B21" s="7" t="s">
        <v>82</v>
      </c>
      <c r="C21" s="7" t="s">
        <v>35</v>
      </c>
      <c r="D21" s="11">
        <v>38193</v>
      </c>
      <c r="E21" s="12"/>
      <c r="F21" s="13"/>
      <c r="G21" s="13"/>
      <c r="H21" s="12" t="e">
        <f t="shared" si="0"/>
        <v>#DIV/0!</v>
      </c>
      <c r="I21" s="12" t="e">
        <f t="shared" si="1"/>
        <v>#DIV/0!</v>
      </c>
      <c r="J21" s="13"/>
      <c r="K21" s="13"/>
      <c r="L21" s="12" t="e">
        <f t="shared" si="2"/>
        <v>#DIV/0!</v>
      </c>
      <c r="M21" s="15" t="e">
        <f t="shared" si="3"/>
        <v>#DIV/0!</v>
      </c>
      <c r="N21" s="19" t="e">
        <f t="shared" si="4"/>
        <v>#DIV/0!</v>
      </c>
      <c r="O21" s="16"/>
      <c r="P21" s="13"/>
      <c r="Q21" s="13"/>
      <c r="R21" s="17" t="e">
        <f t="shared" si="5"/>
        <v>#DIV/0!</v>
      </c>
      <c r="S21" s="20" t="e">
        <f t="shared" si="6"/>
        <v>#DIV/0!</v>
      </c>
      <c r="T21" s="16"/>
      <c r="U21" s="13"/>
      <c r="V21" s="13"/>
      <c r="W21" s="17" t="e">
        <f t="shared" si="7"/>
        <v>#DIV/0!</v>
      </c>
      <c r="X21" s="20" t="e">
        <f t="shared" si="8"/>
        <v>#DIV/0!</v>
      </c>
      <c r="Y21" s="16"/>
      <c r="Z21" s="13"/>
      <c r="AA21" s="13"/>
      <c r="AB21" s="17" t="e">
        <f t="shared" si="9"/>
        <v>#DIV/0!</v>
      </c>
      <c r="AC21" s="20" t="e">
        <f t="shared" si="10"/>
        <v>#DIV/0!</v>
      </c>
      <c r="AD21" s="18"/>
      <c r="AE21" s="37" t="e">
        <f t="shared" si="11"/>
        <v>#DIV/0!</v>
      </c>
    </row>
    <row r="22" spans="1:31" ht="30" customHeight="1">
      <c r="A22" s="4"/>
      <c r="B22" s="7"/>
      <c r="C22" s="7"/>
      <c r="D22" s="11"/>
      <c r="E22" s="12"/>
      <c r="F22" s="13"/>
      <c r="G22" s="13"/>
      <c r="H22" s="12" t="e">
        <f t="shared" ref="H22:H25" si="13">AVERAGE(F22:G22)</f>
        <v>#DIV/0!</v>
      </c>
      <c r="I22" s="12" t="e">
        <f t="shared" ref="I22:I25" si="14">E22-H22</f>
        <v>#DIV/0!</v>
      </c>
      <c r="J22" s="13"/>
      <c r="K22" s="13"/>
      <c r="L22" s="12" t="e">
        <f t="shared" ref="L22:L25" si="15">AVERAGE(J22:K22)</f>
        <v>#DIV/0!</v>
      </c>
      <c r="M22" s="15" t="e">
        <f t="shared" ref="M22:M25" si="16">E22-L22</f>
        <v>#DIV/0!</v>
      </c>
      <c r="N22" s="19" t="e">
        <f t="shared" ref="N22:N25" si="17">AVERAGE(I22,M22)</f>
        <v>#DIV/0!</v>
      </c>
      <c r="O22" s="16"/>
      <c r="P22" s="13"/>
      <c r="Q22" s="13"/>
      <c r="R22" s="17" t="e">
        <f t="shared" ref="R22:R25" si="18">AVERAGE(P22:Q22)</f>
        <v>#DIV/0!</v>
      </c>
      <c r="S22" s="20" t="e">
        <f t="shared" ref="S22:S25" si="19">O22-R22</f>
        <v>#DIV/0!</v>
      </c>
      <c r="T22" s="16"/>
      <c r="U22" s="13"/>
      <c r="V22" s="13"/>
      <c r="W22" s="17" t="e">
        <f t="shared" ref="W22:W25" si="20">AVERAGE(U22:V22)</f>
        <v>#DIV/0!</v>
      </c>
      <c r="X22" s="20" t="e">
        <f t="shared" ref="X22:X25" si="21">T22-W22</f>
        <v>#DIV/0!</v>
      </c>
      <c r="Y22" s="16"/>
      <c r="Z22" s="13"/>
      <c r="AA22" s="13"/>
      <c r="AB22" s="17" t="e">
        <f t="shared" ref="AB22:AB25" si="22">AVERAGE(Z22:AA22)</f>
        <v>#DIV/0!</v>
      </c>
      <c r="AC22" s="20" t="e">
        <f t="shared" ref="AC22:AC25" si="23">+Y22-AB22</f>
        <v>#DIV/0!</v>
      </c>
      <c r="AD22" s="18"/>
      <c r="AE22" s="37" t="e">
        <f t="shared" ref="AE22:AE25" si="24">SUM(N22+S22+X22+AC22-AD22)</f>
        <v>#DIV/0!</v>
      </c>
    </row>
    <row r="23" spans="1:31" ht="30" customHeight="1">
      <c r="A23" s="4"/>
      <c r="B23" s="25"/>
      <c r="C23" s="7"/>
      <c r="D23" s="11"/>
      <c r="E23" s="12"/>
      <c r="F23" s="13"/>
      <c r="G23" s="13"/>
      <c r="H23" s="12" t="e">
        <f t="shared" si="13"/>
        <v>#DIV/0!</v>
      </c>
      <c r="I23" s="12" t="e">
        <f t="shared" si="14"/>
        <v>#DIV/0!</v>
      </c>
      <c r="J23" s="13"/>
      <c r="K23" s="13"/>
      <c r="L23" s="12" t="e">
        <f t="shared" si="15"/>
        <v>#DIV/0!</v>
      </c>
      <c r="M23" s="15" t="e">
        <f t="shared" si="16"/>
        <v>#DIV/0!</v>
      </c>
      <c r="N23" s="19" t="e">
        <f t="shared" si="17"/>
        <v>#DIV/0!</v>
      </c>
      <c r="O23" s="16"/>
      <c r="P23" s="13"/>
      <c r="Q23" s="13"/>
      <c r="R23" s="17" t="e">
        <f t="shared" si="18"/>
        <v>#DIV/0!</v>
      </c>
      <c r="S23" s="20" t="e">
        <f t="shared" si="19"/>
        <v>#DIV/0!</v>
      </c>
      <c r="T23" s="16"/>
      <c r="U23" s="13"/>
      <c r="V23" s="13"/>
      <c r="W23" s="17" t="e">
        <f t="shared" si="20"/>
        <v>#DIV/0!</v>
      </c>
      <c r="X23" s="20" t="e">
        <f t="shared" si="21"/>
        <v>#DIV/0!</v>
      </c>
      <c r="Y23" s="16"/>
      <c r="Z23" s="13"/>
      <c r="AA23" s="13"/>
      <c r="AB23" s="17" t="e">
        <f t="shared" si="22"/>
        <v>#DIV/0!</v>
      </c>
      <c r="AC23" s="20" t="e">
        <f t="shared" si="23"/>
        <v>#DIV/0!</v>
      </c>
      <c r="AD23" s="18"/>
      <c r="AE23" s="37" t="e">
        <f t="shared" si="24"/>
        <v>#DIV/0!</v>
      </c>
    </row>
    <row r="24" spans="1:31" ht="30" customHeight="1">
      <c r="A24" s="4"/>
      <c r="B24" s="7"/>
      <c r="C24" s="7"/>
      <c r="D24" s="11"/>
      <c r="E24" s="12"/>
      <c r="F24" s="13"/>
      <c r="G24" s="13"/>
      <c r="H24" s="12" t="e">
        <f t="shared" si="13"/>
        <v>#DIV/0!</v>
      </c>
      <c r="I24" s="12" t="e">
        <f t="shared" si="14"/>
        <v>#DIV/0!</v>
      </c>
      <c r="J24" s="13"/>
      <c r="K24" s="13"/>
      <c r="L24" s="12" t="e">
        <f t="shared" si="15"/>
        <v>#DIV/0!</v>
      </c>
      <c r="M24" s="15" t="e">
        <f t="shared" si="16"/>
        <v>#DIV/0!</v>
      </c>
      <c r="N24" s="19" t="e">
        <f t="shared" si="17"/>
        <v>#DIV/0!</v>
      </c>
      <c r="O24" s="16"/>
      <c r="P24" s="13"/>
      <c r="Q24" s="13"/>
      <c r="R24" s="17" t="e">
        <f t="shared" si="18"/>
        <v>#DIV/0!</v>
      </c>
      <c r="S24" s="20" t="e">
        <f t="shared" si="19"/>
        <v>#DIV/0!</v>
      </c>
      <c r="T24" s="16"/>
      <c r="U24" s="13"/>
      <c r="V24" s="13"/>
      <c r="W24" s="17" t="e">
        <f t="shared" si="20"/>
        <v>#DIV/0!</v>
      </c>
      <c r="X24" s="20" t="e">
        <f t="shared" si="21"/>
        <v>#DIV/0!</v>
      </c>
      <c r="Y24" s="16"/>
      <c r="Z24" s="13"/>
      <c r="AA24" s="13"/>
      <c r="AB24" s="17" t="e">
        <f t="shared" si="22"/>
        <v>#DIV/0!</v>
      </c>
      <c r="AC24" s="20" t="e">
        <f t="shared" si="23"/>
        <v>#DIV/0!</v>
      </c>
      <c r="AD24" s="18"/>
      <c r="AE24" s="37" t="e">
        <f t="shared" si="24"/>
        <v>#DIV/0!</v>
      </c>
    </row>
    <row r="25" spans="1:31" ht="30" customHeight="1">
      <c r="A25" s="14"/>
      <c r="B25" s="23"/>
      <c r="C25" s="23"/>
      <c r="D25" s="24"/>
      <c r="E25" s="12"/>
      <c r="F25" s="13"/>
      <c r="G25" s="13"/>
      <c r="H25" s="12" t="e">
        <f t="shared" si="13"/>
        <v>#DIV/0!</v>
      </c>
      <c r="I25" s="12" t="e">
        <f t="shared" si="14"/>
        <v>#DIV/0!</v>
      </c>
      <c r="J25" s="13"/>
      <c r="K25" s="13"/>
      <c r="L25" s="12" t="e">
        <f t="shared" si="15"/>
        <v>#DIV/0!</v>
      </c>
      <c r="M25" s="15" t="e">
        <f t="shared" si="16"/>
        <v>#DIV/0!</v>
      </c>
      <c r="N25" s="19" t="e">
        <f t="shared" si="17"/>
        <v>#DIV/0!</v>
      </c>
      <c r="O25" s="16"/>
      <c r="P25" s="13"/>
      <c r="Q25" s="13"/>
      <c r="R25" s="17" t="e">
        <f t="shared" si="18"/>
        <v>#DIV/0!</v>
      </c>
      <c r="S25" s="20" t="e">
        <f t="shared" si="19"/>
        <v>#DIV/0!</v>
      </c>
      <c r="T25" s="16"/>
      <c r="U25" s="13"/>
      <c r="V25" s="13"/>
      <c r="W25" s="17" t="e">
        <f t="shared" si="20"/>
        <v>#DIV/0!</v>
      </c>
      <c r="X25" s="20" t="e">
        <f t="shared" si="21"/>
        <v>#DIV/0!</v>
      </c>
      <c r="Y25" s="16"/>
      <c r="Z25" s="13"/>
      <c r="AA25" s="13"/>
      <c r="AB25" s="17" t="e">
        <f t="shared" si="22"/>
        <v>#DIV/0!</v>
      </c>
      <c r="AC25" s="20" t="e">
        <f t="shared" si="23"/>
        <v>#DIV/0!</v>
      </c>
      <c r="AD25" s="18"/>
      <c r="AE25" s="37" t="e">
        <f t="shared" si="24"/>
        <v>#DIV/0!</v>
      </c>
    </row>
    <row r="26" spans="1:31" s="2" customFormat="1" ht="30" customHeight="1" thickBot="1">
      <c r="E26" s="12"/>
      <c r="F26" s="13"/>
      <c r="G26" s="13"/>
      <c r="H26" s="12"/>
      <c r="I26" s="12"/>
      <c r="J26" s="13"/>
      <c r="K26" s="13"/>
      <c r="L26" s="12"/>
      <c r="M26" s="15"/>
      <c r="N26" s="22"/>
      <c r="O26" s="16"/>
      <c r="P26" s="13"/>
      <c r="Q26" s="13"/>
      <c r="R26" s="17"/>
      <c r="S26" s="21"/>
      <c r="T26" s="16"/>
      <c r="U26" s="13"/>
      <c r="V26" s="13"/>
      <c r="W26" s="17"/>
      <c r="X26" s="21"/>
      <c r="Y26" s="16"/>
      <c r="Z26" s="13"/>
      <c r="AA26" s="13"/>
      <c r="AB26" s="17"/>
      <c r="AC26" s="21"/>
      <c r="AD26" s="16"/>
      <c r="AE26" s="37"/>
    </row>
    <row r="27" spans="1:31" s="2" customFormat="1" ht="30" customHeight="1"/>
    <row r="28" spans="1:31" s="2" customFormat="1" ht="30" customHeight="1"/>
    <row r="29" spans="1:31" s="2" customFormat="1" ht="30" customHeight="1"/>
    <row r="30" spans="1:31" s="2" customFormat="1" ht="30" customHeight="1"/>
    <row r="31" spans="1:31" s="2" customFormat="1" ht="30" customHeight="1"/>
    <row r="32" spans="1:31" s="2" customFormat="1" ht="30" customHeight="1"/>
    <row r="33" s="2" customFormat="1" ht="30" customHeight="1"/>
    <row r="34" s="2" customFormat="1" ht="30" customHeight="1"/>
    <row r="35" s="2" customFormat="1" ht="30" customHeight="1"/>
  </sheetData>
  <sortState ref="B11:AE15">
    <sortCondition descending="1" ref="AE11"/>
  </sortState>
  <mergeCells count="18">
    <mergeCell ref="T9:X9"/>
    <mergeCell ref="Y9:AC9"/>
    <mergeCell ref="AD9:AD10"/>
    <mergeCell ref="P10:Q10"/>
    <mergeCell ref="U10:V10"/>
    <mergeCell ref="Z10:AA10"/>
    <mergeCell ref="O9:S9"/>
    <mergeCell ref="A9:A10"/>
    <mergeCell ref="B9:B10"/>
    <mergeCell ref="C9:C10"/>
    <mergeCell ref="D9:D10"/>
    <mergeCell ref="E9:N9"/>
    <mergeCell ref="A6:AE6"/>
    <mergeCell ref="A1:AE1"/>
    <mergeCell ref="A2:AE2"/>
    <mergeCell ref="A3:AE3"/>
    <mergeCell ref="A4:AE4"/>
    <mergeCell ref="A5:S5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43"/>
  <sheetViews>
    <sheetView workbookViewId="0">
      <selection activeCell="B11" sqref="B11:B15"/>
    </sheetView>
  </sheetViews>
  <sheetFormatPr defaultRowHeight="15"/>
  <cols>
    <col min="1" max="1" width="1.85546875" customWidth="1"/>
    <col min="2" max="2" width="11.5703125" customWidth="1"/>
    <col min="3" max="3" width="8.42578125" customWidth="1"/>
    <col min="4" max="4" width="1.7109375" customWidth="1"/>
    <col min="5" max="13" width="3.7109375" customWidth="1"/>
    <col min="14" max="14" width="7.28515625" customWidth="1"/>
    <col min="15" max="15" width="5.140625" customWidth="1"/>
    <col min="16" max="18" width="3.7109375" customWidth="1"/>
    <col min="19" max="19" width="3.42578125" customWidth="1"/>
    <col min="20" max="20" width="4.5703125" customWidth="1"/>
    <col min="21" max="22" width="3.7109375" customWidth="1"/>
    <col min="23" max="23" width="5" customWidth="1"/>
    <col min="24" max="24" width="3.42578125" customWidth="1"/>
    <col min="25" max="25" width="4.5703125" customWidth="1"/>
    <col min="26" max="27" width="3.7109375" customWidth="1"/>
    <col min="28" max="28" width="3.140625" customWidth="1"/>
    <col min="29" max="29" width="2.42578125" customWidth="1"/>
    <col min="30" max="30" width="0.7109375" customWidth="1"/>
    <col min="31" max="31" width="7.7109375" customWidth="1"/>
  </cols>
  <sheetData>
    <row r="1" spans="1:31" ht="15.75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15.7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5.75">
      <c r="A3" s="55" t="s">
        <v>47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39"/>
    </row>
    <row r="6" spans="1:31">
      <c r="A6" s="54" t="s">
        <v>24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5"/>
      <c r="U7" s="6"/>
    </row>
    <row r="8" spans="1:31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6"/>
    </row>
    <row r="9" spans="1:31">
      <c r="A9" s="57" t="s">
        <v>1</v>
      </c>
      <c r="B9" s="57" t="s">
        <v>2</v>
      </c>
      <c r="C9" s="57" t="s">
        <v>3</v>
      </c>
      <c r="D9" s="57" t="s">
        <v>4</v>
      </c>
      <c r="E9" s="59" t="s">
        <v>20</v>
      </c>
      <c r="F9" s="60"/>
      <c r="G9" s="60"/>
      <c r="H9" s="60"/>
      <c r="I9" s="60"/>
      <c r="J9" s="60"/>
      <c r="K9" s="60"/>
      <c r="L9" s="60"/>
      <c r="M9" s="60"/>
      <c r="N9" s="61"/>
      <c r="O9" s="59" t="s">
        <v>21</v>
      </c>
      <c r="P9" s="60"/>
      <c r="Q9" s="60"/>
      <c r="R9" s="60"/>
      <c r="S9" s="61"/>
      <c r="T9" s="59" t="s">
        <v>10</v>
      </c>
      <c r="U9" s="60"/>
      <c r="V9" s="60"/>
      <c r="W9" s="60"/>
      <c r="X9" s="61"/>
      <c r="Y9" s="62" t="s">
        <v>11</v>
      </c>
      <c r="Z9" s="63"/>
      <c r="AA9" s="63"/>
      <c r="AB9" s="63"/>
      <c r="AC9" s="63"/>
      <c r="AD9" s="64" t="s">
        <v>12</v>
      </c>
      <c r="AE9" s="35" t="s">
        <v>22</v>
      </c>
    </row>
    <row r="10" spans="1:31" ht="63.75" customHeight="1">
      <c r="A10" s="58"/>
      <c r="B10" s="58"/>
      <c r="C10" s="58"/>
      <c r="D10" s="58"/>
      <c r="E10" s="40" t="s">
        <v>15</v>
      </c>
      <c r="F10" s="40" t="s">
        <v>5</v>
      </c>
      <c r="G10" s="40" t="s">
        <v>5</v>
      </c>
      <c r="H10" s="26" t="s">
        <v>6</v>
      </c>
      <c r="I10" s="26" t="s">
        <v>18</v>
      </c>
      <c r="J10" s="27" t="s">
        <v>7</v>
      </c>
      <c r="K10" s="40" t="s">
        <v>7</v>
      </c>
      <c r="L10" s="26" t="s">
        <v>8</v>
      </c>
      <c r="M10" s="28" t="s">
        <v>19</v>
      </c>
      <c r="N10" s="29" t="s">
        <v>14</v>
      </c>
      <c r="O10" s="30" t="s">
        <v>15</v>
      </c>
      <c r="P10" s="66" t="s">
        <v>16</v>
      </c>
      <c r="Q10" s="66"/>
      <c r="R10" s="31" t="s">
        <v>17</v>
      </c>
      <c r="S10" s="32" t="s">
        <v>9</v>
      </c>
      <c r="T10" s="33" t="s">
        <v>15</v>
      </c>
      <c r="U10" s="66" t="s">
        <v>16</v>
      </c>
      <c r="V10" s="66"/>
      <c r="W10" s="31" t="s">
        <v>17</v>
      </c>
      <c r="X10" s="34" t="s">
        <v>10</v>
      </c>
      <c r="Y10" s="30" t="s">
        <v>15</v>
      </c>
      <c r="Z10" s="67" t="s">
        <v>16</v>
      </c>
      <c r="AA10" s="68"/>
      <c r="AB10" s="31" t="s">
        <v>17</v>
      </c>
      <c r="AC10" s="36" t="s">
        <v>11</v>
      </c>
      <c r="AD10" s="65"/>
      <c r="AE10" s="9" t="s">
        <v>13</v>
      </c>
    </row>
    <row r="11" spans="1:31" ht="45">
      <c r="A11" s="4">
        <v>1</v>
      </c>
      <c r="B11" s="8" t="s">
        <v>67</v>
      </c>
      <c r="C11" s="8" t="s">
        <v>36</v>
      </c>
      <c r="D11" s="10">
        <v>36900</v>
      </c>
      <c r="E11" s="12">
        <v>15</v>
      </c>
      <c r="F11" s="13">
        <v>0.7</v>
      </c>
      <c r="G11" s="13">
        <v>0.7</v>
      </c>
      <c r="H11" s="12">
        <f t="shared" ref="H11:H28" si="0">AVERAGE(F11:G11)</f>
        <v>0.7</v>
      </c>
      <c r="I11" s="12">
        <f t="shared" ref="I11:I28" si="1">E11-H11</f>
        <v>14.3</v>
      </c>
      <c r="J11" s="13">
        <v>0.5</v>
      </c>
      <c r="K11" s="13">
        <v>0.5</v>
      </c>
      <c r="L11" s="12">
        <f t="shared" ref="L11:L28" si="2">AVERAGE(J11:K11)</f>
        <v>0.5</v>
      </c>
      <c r="M11" s="15">
        <f t="shared" ref="M11:M28" si="3">E11-L11</f>
        <v>14.5</v>
      </c>
      <c r="N11" s="19">
        <f t="shared" ref="N11:N28" si="4">AVERAGE(I11,M11)</f>
        <v>14.4</v>
      </c>
      <c r="O11" s="16">
        <v>14.4</v>
      </c>
      <c r="P11" s="13">
        <v>0.6</v>
      </c>
      <c r="Q11" s="13">
        <v>0.6</v>
      </c>
      <c r="R11" s="17">
        <f t="shared" ref="R11:R28" si="5">AVERAGE(P11:Q11)</f>
        <v>0.6</v>
      </c>
      <c r="S11" s="20">
        <f t="shared" ref="S11:S28" si="6">O11-R11</f>
        <v>13.8</v>
      </c>
      <c r="T11" s="16">
        <v>15</v>
      </c>
      <c r="U11" s="13">
        <v>1.5</v>
      </c>
      <c r="V11" s="13">
        <v>1.5</v>
      </c>
      <c r="W11" s="17">
        <f t="shared" ref="W11:W28" si="7">AVERAGE(U11:V11)</f>
        <v>1.5</v>
      </c>
      <c r="X11" s="20">
        <f t="shared" ref="X11:X28" si="8">T11-W11</f>
        <v>13.5</v>
      </c>
      <c r="Y11" s="16">
        <v>15</v>
      </c>
      <c r="Z11" s="13">
        <v>0.6</v>
      </c>
      <c r="AA11" s="13">
        <v>0.8</v>
      </c>
      <c r="AB11" s="17">
        <f t="shared" ref="AB11:AB28" si="9">AVERAGE(Z11:AA11)</f>
        <v>0.7</v>
      </c>
      <c r="AC11" s="20">
        <f t="shared" ref="AC11:AC28" si="10">+Y11-AB11</f>
        <v>14.3</v>
      </c>
      <c r="AD11" s="16"/>
      <c r="AE11" s="37">
        <f t="shared" ref="AE11:AE28" si="11">SUM(N11+S11+X11+AC11-AD11)</f>
        <v>56</v>
      </c>
    </row>
    <row r="12" spans="1:31" ht="34.5" customHeight="1">
      <c r="A12" s="4">
        <f>A11+1</f>
        <v>2</v>
      </c>
      <c r="B12" s="7" t="s">
        <v>96</v>
      </c>
      <c r="C12" s="7" t="s">
        <v>94</v>
      </c>
      <c r="D12" s="11">
        <v>37466</v>
      </c>
      <c r="E12" s="12">
        <v>15</v>
      </c>
      <c r="F12" s="13">
        <v>1.3</v>
      </c>
      <c r="G12" s="13">
        <v>1.3</v>
      </c>
      <c r="H12" s="12">
        <f t="shared" si="0"/>
        <v>1.3</v>
      </c>
      <c r="I12" s="12">
        <f t="shared" si="1"/>
        <v>13.7</v>
      </c>
      <c r="J12" s="13">
        <v>0.4</v>
      </c>
      <c r="K12" s="13">
        <v>0.4</v>
      </c>
      <c r="L12" s="12">
        <f t="shared" si="2"/>
        <v>0.4</v>
      </c>
      <c r="M12" s="15">
        <f t="shared" si="3"/>
        <v>14.6</v>
      </c>
      <c r="N12" s="19">
        <f t="shared" si="4"/>
        <v>14.149999999999999</v>
      </c>
      <c r="O12" s="16">
        <v>15</v>
      </c>
      <c r="P12" s="13">
        <v>1.1000000000000001</v>
      </c>
      <c r="Q12" s="13">
        <v>1.1000000000000001</v>
      </c>
      <c r="R12" s="17">
        <f t="shared" si="5"/>
        <v>1.1000000000000001</v>
      </c>
      <c r="S12" s="20">
        <f t="shared" si="6"/>
        <v>13.9</v>
      </c>
      <c r="T12" s="16">
        <v>15</v>
      </c>
      <c r="U12" s="13">
        <v>0.9</v>
      </c>
      <c r="V12" s="13">
        <v>0.9</v>
      </c>
      <c r="W12" s="17">
        <f t="shared" si="7"/>
        <v>0.9</v>
      </c>
      <c r="X12" s="20">
        <f t="shared" si="8"/>
        <v>14.1</v>
      </c>
      <c r="Y12" s="16">
        <v>13.9</v>
      </c>
      <c r="Z12" s="13">
        <v>0.9</v>
      </c>
      <c r="AA12" s="13">
        <v>1.1000000000000001</v>
      </c>
      <c r="AB12" s="17">
        <f t="shared" si="9"/>
        <v>1</v>
      </c>
      <c r="AC12" s="20">
        <f t="shared" si="10"/>
        <v>12.9</v>
      </c>
      <c r="AD12" s="16"/>
      <c r="AE12" s="37">
        <f t="shared" si="11"/>
        <v>55.05</v>
      </c>
    </row>
    <row r="13" spans="1:31" ht="35.25" customHeight="1">
      <c r="A13" s="4">
        <f t="shared" ref="A13:A28" si="12">A12+1</f>
        <v>3</v>
      </c>
      <c r="B13" s="7" t="s">
        <v>92</v>
      </c>
      <c r="C13" s="7" t="s">
        <v>36</v>
      </c>
      <c r="D13" s="11">
        <v>37215</v>
      </c>
      <c r="E13" s="12">
        <v>15</v>
      </c>
      <c r="F13" s="13">
        <v>0.5</v>
      </c>
      <c r="G13" s="13">
        <v>0.5</v>
      </c>
      <c r="H13" s="12">
        <f t="shared" si="0"/>
        <v>0.5</v>
      </c>
      <c r="I13" s="12">
        <f t="shared" si="1"/>
        <v>14.5</v>
      </c>
      <c r="J13" s="13">
        <v>0.3</v>
      </c>
      <c r="K13" s="13">
        <v>0.3</v>
      </c>
      <c r="L13" s="12">
        <f t="shared" si="2"/>
        <v>0.3</v>
      </c>
      <c r="M13" s="15">
        <f t="shared" si="3"/>
        <v>14.7</v>
      </c>
      <c r="N13" s="19">
        <f t="shared" si="4"/>
        <v>14.6</v>
      </c>
      <c r="O13" s="16">
        <v>15</v>
      </c>
      <c r="P13" s="13">
        <v>1.9</v>
      </c>
      <c r="Q13" s="13">
        <v>1.9</v>
      </c>
      <c r="R13" s="17">
        <f t="shared" si="5"/>
        <v>1.9</v>
      </c>
      <c r="S13" s="20">
        <f t="shared" si="6"/>
        <v>13.1</v>
      </c>
      <c r="T13" s="16">
        <v>15</v>
      </c>
      <c r="U13" s="13">
        <v>1.6</v>
      </c>
      <c r="V13" s="13">
        <v>1.6</v>
      </c>
      <c r="W13" s="17">
        <f t="shared" si="7"/>
        <v>1.6</v>
      </c>
      <c r="X13" s="20">
        <f t="shared" si="8"/>
        <v>13.4</v>
      </c>
      <c r="Y13" s="16">
        <v>14.5</v>
      </c>
      <c r="Z13" s="13">
        <v>0.6</v>
      </c>
      <c r="AA13" s="13">
        <v>0.9</v>
      </c>
      <c r="AB13" s="17">
        <f t="shared" si="9"/>
        <v>0.75</v>
      </c>
      <c r="AC13" s="20">
        <f t="shared" si="10"/>
        <v>13.75</v>
      </c>
      <c r="AD13" s="16"/>
      <c r="AE13" s="37">
        <f t="shared" si="11"/>
        <v>54.85</v>
      </c>
    </row>
    <row r="14" spans="1:31" ht="30">
      <c r="A14" s="4">
        <f t="shared" si="12"/>
        <v>4</v>
      </c>
      <c r="B14" s="7" t="s">
        <v>59</v>
      </c>
      <c r="C14" s="7" t="s">
        <v>58</v>
      </c>
      <c r="D14" s="11">
        <v>37143</v>
      </c>
      <c r="E14" s="12">
        <v>15</v>
      </c>
      <c r="F14" s="13">
        <v>0.3</v>
      </c>
      <c r="G14" s="13">
        <v>0.3</v>
      </c>
      <c r="H14" s="12">
        <f t="shared" si="0"/>
        <v>0.3</v>
      </c>
      <c r="I14" s="12">
        <f t="shared" si="1"/>
        <v>14.7</v>
      </c>
      <c r="J14" s="13">
        <v>0.3</v>
      </c>
      <c r="K14" s="13">
        <v>0.3</v>
      </c>
      <c r="L14" s="12">
        <f t="shared" si="2"/>
        <v>0.3</v>
      </c>
      <c r="M14" s="15">
        <f t="shared" si="3"/>
        <v>14.7</v>
      </c>
      <c r="N14" s="19">
        <f t="shared" si="4"/>
        <v>14.7</v>
      </c>
      <c r="O14" s="16">
        <v>14.4</v>
      </c>
      <c r="P14" s="13">
        <v>2.7</v>
      </c>
      <c r="Q14" s="13">
        <v>2.7</v>
      </c>
      <c r="R14" s="17">
        <f t="shared" si="5"/>
        <v>2.7</v>
      </c>
      <c r="S14" s="20">
        <f t="shared" si="6"/>
        <v>11.7</v>
      </c>
      <c r="T14" s="16">
        <v>15</v>
      </c>
      <c r="U14" s="13">
        <v>1.1000000000000001</v>
      </c>
      <c r="V14" s="13">
        <v>1.1000000000000001</v>
      </c>
      <c r="W14" s="17">
        <f t="shared" si="7"/>
        <v>1.1000000000000001</v>
      </c>
      <c r="X14" s="20">
        <f t="shared" si="8"/>
        <v>13.9</v>
      </c>
      <c r="Y14" s="16">
        <v>15</v>
      </c>
      <c r="Z14" s="13">
        <v>0.5</v>
      </c>
      <c r="AA14" s="13">
        <v>0.5</v>
      </c>
      <c r="AB14" s="17">
        <f t="shared" si="9"/>
        <v>0.5</v>
      </c>
      <c r="AC14" s="20">
        <f t="shared" si="10"/>
        <v>14.5</v>
      </c>
      <c r="AD14" s="16"/>
      <c r="AE14" s="37">
        <f t="shared" si="11"/>
        <v>54.8</v>
      </c>
    </row>
    <row r="15" spans="1:31" ht="45">
      <c r="A15" s="4">
        <f t="shared" si="12"/>
        <v>5</v>
      </c>
      <c r="B15" s="7" t="s">
        <v>51</v>
      </c>
      <c r="C15" s="7" t="s">
        <v>35</v>
      </c>
      <c r="D15" s="11">
        <v>37014</v>
      </c>
      <c r="E15" s="12">
        <v>15</v>
      </c>
      <c r="F15" s="13">
        <v>0.4</v>
      </c>
      <c r="G15" s="13">
        <v>0.4</v>
      </c>
      <c r="H15" s="12">
        <f t="shared" si="0"/>
        <v>0.4</v>
      </c>
      <c r="I15" s="12">
        <f t="shared" si="1"/>
        <v>14.6</v>
      </c>
      <c r="J15" s="13">
        <v>0.3</v>
      </c>
      <c r="K15" s="13">
        <v>0.3</v>
      </c>
      <c r="L15" s="12">
        <f t="shared" si="2"/>
        <v>0.3</v>
      </c>
      <c r="M15" s="15">
        <f t="shared" si="3"/>
        <v>14.7</v>
      </c>
      <c r="N15" s="19">
        <f t="shared" si="4"/>
        <v>14.649999999999999</v>
      </c>
      <c r="O15" s="16">
        <v>14.4</v>
      </c>
      <c r="P15" s="13">
        <v>1.2</v>
      </c>
      <c r="Q15" s="13">
        <v>1.2</v>
      </c>
      <c r="R15" s="17">
        <f t="shared" si="5"/>
        <v>1.2</v>
      </c>
      <c r="S15" s="20">
        <f t="shared" si="6"/>
        <v>13.200000000000001</v>
      </c>
      <c r="T15" s="16">
        <v>15</v>
      </c>
      <c r="U15" s="13">
        <v>2.1</v>
      </c>
      <c r="V15" s="13">
        <v>2.1</v>
      </c>
      <c r="W15" s="17">
        <f t="shared" si="7"/>
        <v>2.1</v>
      </c>
      <c r="X15" s="20">
        <f t="shared" si="8"/>
        <v>12.9</v>
      </c>
      <c r="Y15" s="16">
        <v>14.5</v>
      </c>
      <c r="Z15" s="13">
        <v>0.5</v>
      </c>
      <c r="AA15" s="13">
        <v>0.6</v>
      </c>
      <c r="AB15" s="17">
        <f t="shared" si="9"/>
        <v>0.55000000000000004</v>
      </c>
      <c r="AC15" s="20">
        <f t="shared" si="10"/>
        <v>13.95</v>
      </c>
      <c r="AD15" s="16"/>
      <c r="AE15" s="37">
        <f t="shared" si="11"/>
        <v>54.7</v>
      </c>
    </row>
    <row r="16" spans="1:31" ht="45">
      <c r="A16" s="4">
        <f t="shared" si="12"/>
        <v>6</v>
      </c>
      <c r="B16" s="25" t="s">
        <v>49</v>
      </c>
      <c r="C16" s="7" t="s">
        <v>35</v>
      </c>
      <c r="D16" s="11">
        <v>37018</v>
      </c>
      <c r="E16" s="12">
        <v>15</v>
      </c>
      <c r="F16" s="13">
        <v>1.6</v>
      </c>
      <c r="G16" s="13">
        <v>1.6</v>
      </c>
      <c r="H16" s="12">
        <f t="shared" si="0"/>
        <v>1.6</v>
      </c>
      <c r="I16" s="12">
        <f t="shared" si="1"/>
        <v>13.4</v>
      </c>
      <c r="J16" s="13">
        <v>1.4</v>
      </c>
      <c r="K16" s="13">
        <v>1.4</v>
      </c>
      <c r="L16" s="12">
        <f t="shared" si="2"/>
        <v>1.4</v>
      </c>
      <c r="M16" s="15">
        <f t="shared" si="3"/>
        <v>13.6</v>
      </c>
      <c r="N16" s="19">
        <f t="shared" si="4"/>
        <v>13.5</v>
      </c>
      <c r="O16" s="16">
        <v>14.4</v>
      </c>
      <c r="P16" s="13">
        <v>1.4</v>
      </c>
      <c r="Q16" s="13">
        <v>1.4</v>
      </c>
      <c r="R16" s="17">
        <f t="shared" si="5"/>
        <v>1.4</v>
      </c>
      <c r="S16" s="20">
        <f t="shared" si="6"/>
        <v>13</v>
      </c>
      <c r="T16" s="16">
        <v>15</v>
      </c>
      <c r="U16" s="13">
        <v>0.9</v>
      </c>
      <c r="V16" s="13">
        <v>0.9</v>
      </c>
      <c r="W16" s="17">
        <f t="shared" si="7"/>
        <v>0.9</v>
      </c>
      <c r="X16" s="20">
        <f t="shared" si="8"/>
        <v>14.1</v>
      </c>
      <c r="Y16" s="16">
        <v>14.5</v>
      </c>
      <c r="Z16" s="13">
        <v>0.9</v>
      </c>
      <c r="AA16" s="13">
        <v>0.6</v>
      </c>
      <c r="AB16" s="17">
        <f t="shared" si="9"/>
        <v>0.75</v>
      </c>
      <c r="AC16" s="20">
        <f t="shared" si="10"/>
        <v>13.75</v>
      </c>
      <c r="AD16" s="16"/>
      <c r="AE16" s="37">
        <f t="shared" si="11"/>
        <v>54.35</v>
      </c>
    </row>
    <row r="17" spans="1:76" ht="45">
      <c r="A17" s="4">
        <f t="shared" si="12"/>
        <v>7</v>
      </c>
      <c r="B17" s="7" t="s">
        <v>54</v>
      </c>
      <c r="C17" s="41" t="s">
        <v>52</v>
      </c>
      <c r="D17" s="11">
        <v>36872</v>
      </c>
      <c r="E17" s="12">
        <v>15</v>
      </c>
      <c r="F17" s="13">
        <v>0.9</v>
      </c>
      <c r="G17" s="13">
        <v>0.9</v>
      </c>
      <c r="H17" s="12">
        <f t="shared" si="0"/>
        <v>0.9</v>
      </c>
      <c r="I17" s="12">
        <f t="shared" si="1"/>
        <v>14.1</v>
      </c>
      <c r="J17" s="13">
        <v>0.8</v>
      </c>
      <c r="K17" s="13">
        <v>0.8</v>
      </c>
      <c r="L17" s="12">
        <f t="shared" si="2"/>
        <v>0.8</v>
      </c>
      <c r="M17" s="15">
        <f t="shared" si="3"/>
        <v>14.2</v>
      </c>
      <c r="N17" s="19">
        <f t="shared" si="4"/>
        <v>14.149999999999999</v>
      </c>
      <c r="O17" s="16">
        <v>14.4</v>
      </c>
      <c r="P17" s="13">
        <v>1.5</v>
      </c>
      <c r="Q17" s="13">
        <v>1.5</v>
      </c>
      <c r="R17" s="17">
        <f t="shared" si="5"/>
        <v>1.5</v>
      </c>
      <c r="S17" s="20">
        <f t="shared" si="6"/>
        <v>12.9</v>
      </c>
      <c r="T17" s="16">
        <v>15</v>
      </c>
      <c r="U17" s="13">
        <v>1.3</v>
      </c>
      <c r="V17" s="13">
        <v>1.3</v>
      </c>
      <c r="W17" s="17">
        <f t="shared" si="7"/>
        <v>1.3</v>
      </c>
      <c r="X17" s="20">
        <f t="shared" si="8"/>
        <v>13.7</v>
      </c>
      <c r="Y17" s="16">
        <v>15</v>
      </c>
      <c r="Z17" s="13">
        <v>1.4</v>
      </c>
      <c r="AA17" s="13">
        <v>1.7</v>
      </c>
      <c r="AB17" s="17">
        <f t="shared" si="9"/>
        <v>1.5499999999999998</v>
      </c>
      <c r="AC17" s="20">
        <f t="shared" si="10"/>
        <v>13.45</v>
      </c>
      <c r="AD17" s="16"/>
      <c r="AE17" s="37">
        <f t="shared" si="11"/>
        <v>54.2</v>
      </c>
    </row>
    <row r="18" spans="1:76" ht="30" customHeight="1">
      <c r="A18" s="4">
        <f t="shared" si="12"/>
        <v>8</v>
      </c>
      <c r="B18" s="25" t="s">
        <v>50</v>
      </c>
      <c r="C18" s="7" t="s">
        <v>35</v>
      </c>
      <c r="D18" s="11">
        <v>36614</v>
      </c>
      <c r="E18" s="12">
        <v>15</v>
      </c>
      <c r="F18" s="13">
        <v>0.6</v>
      </c>
      <c r="G18" s="13">
        <v>0.6</v>
      </c>
      <c r="H18" s="12">
        <f t="shared" si="0"/>
        <v>0.6</v>
      </c>
      <c r="I18" s="12">
        <f t="shared" si="1"/>
        <v>14.4</v>
      </c>
      <c r="J18" s="13">
        <v>0.5</v>
      </c>
      <c r="K18" s="13">
        <v>0.5</v>
      </c>
      <c r="L18" s="12">
        <f t="shared" si="2"/>
        <v>0.5</v>
      </c>
      <c r="M18" s="15">
        <f t="shared" si="3"/>
        <v>14.5</v>
      </c>
      <c r="N18" s="19">
        <f t="shared" si="4"/>
        <v>14.45</v>
      </c>
      <c r="O18" s="16">
        <v>14.4</v>
      </c>
      <c r="P18" s="13">
        <v>1.7</v>
      </c>
      <c r="Q18" s="13">
        <v>1.7</v>
      </c>
      <c r="R18" s="17">
        <f t="shared" si="5"/>
        <v>1.7</v>
      </c>
      <c r="S18" s="20">
        <f t="shared" si="6"/>
        <v>12.700000000000001</v>
      </c>
      <c r="T18" s="16">
        <v>15</v>
      </c>
      <c r="U18" s="13">
        <v>1.6</v>
      </c>
      <c r="V18" s="13">
        <v>1.6</v>
      </c>
      <c r="W18" s="17">
        <f t="shared" si="7"/>
        <v>1.6</v>
      </c>
      <c r="X18" s="20">
        <f t="shared" si="8"/>
        <v>13.4</v>
      </c>
      <c r="Y18" s="16">
        <v>14.5</v>
      </c>
      <c r="Z18" s="13">
        <v>0.9</v>
      </c>
      <c r="AA18" s="13">
        <v>0.9</v>
      </c>
      <c r="AB18" s="17">
        <f t="shared" si="9"/>
        <v>0.9</v>
      </c>
      <c r="AC18" s="20">
        <f t="shared" si="10"/>
        <v>13.6</v>
      </c>
      <c r="AD18" s="16"/>
      <c r="AE18" s="37">
        <f t="shared" si="11"/>
        <v>54.15</v>
      </c>
    </row>
    <row r="19" spans="1:76" ht="30" customHeight="1">
      <c r="A19" s="4">
        <f t="shared" si="12"/>
        <v>9</v>
      </c>
      <c r="B19" s="7" t="s">
        <v>57</v>
      </c>
      <c r="C19" s="7" t="s">
        <v>58</v>
      </c>
      <c r="D19" s="11">
        <v>37220</v>
      </c>
      <c r="E19" s="12">
        <v>15</v>
      </c>
      <c r="F19" s="13">
        <v>0.3</v>
      </c>
      <c r="G19" s="13">
        <v>0.3</v>
      </c>
      <c r="H19" s="12">
        <f t="shared" si="0"/>
        <v>0.3</v>
      </c>
      <c r="I19" s="12">
        <f t="shared" si="1"/>
        <v>14.7</v>
      </c>
      <c r="J19" s="13">
        <v>0.4</v>
      </c>
      <c r="K19" s="13">
        <v>0.4</v>
      </c>
      <c r="L19" s="12">
        <f t="shared" si="2"/>
        <v>0.4</v>
      </c>
      <c r="M19" s="15">
        <f t="shared" si="3"/>
        <v>14.6</v>
      </c>
      <c r="N19" s="19">
        <f t="shared" si="4"/>
        <v>14.649999999999999</v>
      </c>
      <c r="O19" s="16">
        <v>14.4</v>
      </c>
      <c r="P19" s="13">
        <v>2</v>
      </c>
      <c r="Q19" s="13">
        <v>2</v>
      </c>
      <c r="R19" s="17">
        <f t="shared" si="5"/>
        <v>2</v>
      </c>
      <c r="S19" s="20">
        <f t="shared" si="6"/>
        <v>12.4</v>
      </c>
      <c r="T19" s="16">
        <v>14.4</v>
      </c>
      <c r="U19" s="13">
        <v>1.3</v>
      </c>
      <c r="V19" s="13">
        <v>1.3</v>
      </c>
      <c r="W19" s="17">
        <f t="shared" si="7"/>
        <v>1.3</v>
      </c>
      <c r="X19" s="20">
        <f t="shared" si="8"/>
        <v>13.1</v>
      </c>
      <c r="Y19" s="16">
        <v>14.5</v>
      </c>
      <c r="Z19" s="13">
        <v>0.5</v>
      </c>
      <c r="AA19" s="13">
        <v>0.6</v>
      </c>
      <c r="AB19" s="17">
        <f t="shared" si="9"/>
        <v>0.55000000000000004</v>
      </c>
      <c r="AC19" s="20">
        <f t="shared" si="10"/>
        <v>13.95</v>
      </c>
      <c r="AD19" s="16"/>
      <c r="AE19" s="37">
        <f t="shared" si="11"/>
        <v>54.099999999999994</v>
      </c>
    </row>
    <row r="20" spans="1:76" ht="30" customHeight="1">
      <c r="A20" s="4">
        <f t="shared" si="12"/>
        <v>10</v>
      </c>
      <c r="B20" s="7" t="s">
        <v>93</v>
      </c>
      <c r="C20" s="7" t="s">
        <v>94</v>
      </c>
      <c r="D20" s="11">
        <v>37435</v>
      </c>
      <c r="E20" s="12">
        <v>15</v>
      </c>
      <c r="F20" s="13">
        <v>1.8</v>
      </c>
      <c r="G20" s="13">
        <v>1.8</v>
      </c>
      <c r="H20" s="12">
        <f t="shared" si="0"/>
        <v>1.8</v>
      </c>
      <c r="I20" s="12">
        <f t="shared" si="1"/>
        <v>13.2</v>
      </c>
      <c r="J20" s="13">
        <v>1.4</v>
      </c>
      <c r="K20" s="13">
        <v>1.4</v>
      </c>
      <c r="L20" s="12">
        <f t="shared" si="2"/>
        <v>1.4</v>
      </c>
      <c r="M20" s="15">
        <f t="shared" si="3"/>
        <v>13.6</v>
      </c>
      <c r="N20" s="19">
        <f t="shared" si="4"/>
        <v>13.399999999999999</v>
      </c>
      <c r="O20" s="16">
        <v>14.4</v>
      </c>
      <c r="P20" s="13">
        <v>0.8</v>
      </c>
      <c r="Q20" s="13">
        <v>0.8</v>
      </c>
      <c r="R20" s="17">
        <f t="shared" si="5"/>
        <v>0.8</v>
      </c>
      <c r="S20" s="20">
        <f t="shared" si="6"/>
        <v>13.6</v>
      </c>
      <c r="T20" s="16">
        <v>14.4</v>
      </c>
      <c r="U20" s="13">
        <v>1.2</v>
      </c>
      <c r="V20" s="13">
        <v>1.2</v>
      </c>
      <c r="W20" s="17">
        <f t="shared" si="7"/>
        <v>1.2</v>
      </c>
      <c r="X20" s="20">
        <f t="shared" si="8"/>
        <v>13.200000000000001</v>
      </c>
      <c r="Y20" s="16">
        <v>15</v>
      </c>
      <c r="Z20" s="13">
        <v>1.4</v>
      </c>
      <c r="AA20" s="13">
        <v>1.2</v>
      </c>
      <c r="AB20" s="17">
        <f t="shared" si="9"/>
        <v>1.2999999999999998</v>
      </c>
      <c r="AC20" s="20">
        <f t="shared" si="10"/>
        <v>13.7</v>
      </c>
      <c r="AD20" s="16"/>
      <c r="AE20" s="37">
        <f t="shared" si="11"/>
        <v>53.900000000000006</v>
      </c>
    </row>
    <row r="21" spans="1:76" ht="30" customHeight="1">
      <c r="A21" s="4">
        <f t="shared" si="12"/>
        <v>11</v>
      </c>
      <c r="B21" s="7" t="s">
        <v>29</v>
      </c>
      <c r="C21" s="7" t="s">
        <v>27</v>
      </c>
      <c r="D21" s="11">
        <v>37409</v>
      </c>
      <c r="E21" s="12">
        <v>15</v>
      </c>
      <c r="F21" s="13">
        <v>2</v>
      </c>
      <c r="G21" s="13">
        <v>2</v>
      </c>
      <c r="H21" s="12">
        <f t="shared" si="0"/>
        <v>2</v>
      </c>
      <c r="I21" s="12">
        <f t="shared" si="1"/>
        <v>13</v>
      </c>
      <c r="J21" s="13">
        <v>1.5</v>
      </c>
      <c r="K21" s="13">
        <v>1.5</v>
      </c>
      <c r="L21" s="12">
        <f t="shared" si="2"/>
        <v>1.5</v>
      </c>
      <c r="M21" s="15">
        <f t="shared" si="3"/>
        <v>13.5</v>
      </c>
      <c r="N21" s="19">
        <f t="shared" si="4"/>
        <v>13.25</v>
      </c>
      <c r="O21" s="16">
        <v>14.4</v>
      </c>
      <c r="P21" s="13">
        <v>1.1000000000000001</v>
      </c>
      <c r="Q21" s="13">
        <v>1.1000000000000001</v>
      </c>
      <c r="R21" s="17">
        <f t="shared" si="5"/>
        <v>1.1000000000000001</v>
      </c>
      <c r="S21" s="20">
        <f t="shared" si="6"/>
        <v>13.3</v>
      </c>
      <c r="T21" s="16">
        <v>15</v>
      </c>
      <c r="U21" s="13">
        <v>1.3</v>
      </c>
      <c r="V21" s="13">
        <v>1.3</v>
      </c>
      <c r="W21" s="17">
        <f t="shared" si="7"/>
        <v>1.3</v>
      </c>
      <c r="X21" s="20">
        <f t="shared" si="8"/>
        <v>13.7</v>
      </c>
      <c r="Y21" s="16">
        <v>14.5</v>
      </c>
      <c r="Z21" s="13">
        <v>1.3</v>
      </c>
      <c r="AA21" s="13">
        <v>1.2</v>
      </c>
      <c r="AB21" s="17">
        <f t="shared" si="9"/>
        <v>1.25</v>
      </c>
      <c r="AC21" s="20">
        <f t="shared" si="10"/>
        <v>13.25</v>
      </c>
      <c r="AD21" s="16"/>
      <c r="AE21" s="37">
        <f t="shared" si="11"/>
        <v>53.5</v>
      </c>
    </row>
    <row r="22" spans="1:76" ht="30" customHeight="1">
      <c r="A22" s="4">
        <f t="shared" si="12"/>
        <v>12</v>
      </c>
      <c r="B22" s="7" t="s">
        <v>26</v>
      </c>
      <c r="C22" s="7" t="s">
        <v>52</v>
      </c>
      <c r="D22" s="11">
        <v>37465</v>
      </c>
      <c r="E22" s="12">
        <v>15</v>
      </c>
      <c r="F22" s="13">
        <v>0.7</v>
      </c>
      <c r="G22" s="13">
        <v>0.7</v>
      </c>
      <c r="H22" s="12">
        <f t="shared" si="0"/>
        <v>0.7</v>
      </c>
      <c r="I22" s="12">
        <f t="shared" si="1"/>
        <v>14.3</v>
      </c>
      <c r="J22" s="13">
        <v>2.2000000000000002</v>
      </c>
      <c r="K22" s="13">
        <v>2.2000000000000002</v>
      </c>
      <c r="L22" s="12">
        <f t="shared" si="2"/>
        <v>2.2000000000000002</v>
      </c>
      <c r="M22" s="15">
        <f t="shared" si="3"/>
        <v>12.8</v>
      </c>
      <c r="N22" s="19">
        <f t="shared" si="4"/>
        <v>13.55</v>
      </c>
      <c r="O22" s="16">
        <v>14.4</v>
      </c>
      <c r="P22" s="13">
        <v>1.3</v>
      </c>
      <c r="Q22" s="13">
        <v>1.3</v>
      </c>
      <c r="R22" s="17">
        <f t="shared" si="5"/>
        <v>1.3</v>
      </c>
      <c r="S22" s="20">
        <f t="shared" si="6"/>
        <v>13.1</v>
      </c>
      <c r="T22" s="16">
        <v>14.4</v>
      </c>
      <c r="U22" s="13">
        <v>1.7</v>
      </c>
      <c r="V22" s="13">
        <v>1.7</v>
      </c>
      <c r="W22" s="17">
        <f t="shared" si="7"/>
        <v>1.7</v>
      </c>
      <c r="X22" s="20">
        <f t="shared" si="8"/>
        <v>12.700000000000001</v>
      </c>
      <c r="Y22" s="16">
        <v>15</v>
      </c>
      <c r="Z22" s="13">
        <v>0.9</v>
      </c>
      <c r="AA22" s="13">
        <v>1</v>
      </c>
      <c r="AB22" s="17">
        <f t="shared" si="9"/>
        <v>0.95</v>
      </c>
      <c r="AC22" s="20">
        <f t="shared" si="10"/>
        <v>14.05</v>
      </c>
      <c r="AD22" s="16"/>
      <c r="AE22" s="37">
        <f t="shared" si="11"/>
        <v>53.400000000000006</v>
      </c>
    </row>
    <row r="23" spans="1:76" ht="30" customHeight="1">
      <c r="A23" s="4">
        <f t="shared" si="12"/>
        <v>13</v>
      </c>
      <c r="B23" s="7" t="s">
        <v>65</v>
      </c>
      <c r="C23" s="7" t="s">
        <v>27</v>
      </c>
      <c r="D23" s="11">
        <v>36934</v>
      </c>
      <c r="E23" s="12">
        <v>15</v>
      </c>
      <c r="F23" s="13">
        <v>1.8</v>
      </c>
      <c r="G23" s="13">
        <v>1.8</v>
      </c>
      <c r="H23" s="12">
        <f t="shared" si="0"/>
        <v>1.8</v>
      </c>
      <c r="I23" s="12">
        <f t="shared" si="1"/>
        <v>13.2</v>
      </c>
      <c r="J23" s="13">
        <v>1.6</v>
      </c>
      <c r="K23" s="13">
        <v>1.6</v>
      </c>
      <c r="L23" s="12">
        <f t="shared" si="2"/>
        <v>1.6</v>
      </c>
      <c r="M23" s="15">
        <f t="shared" si="3"/>
        <v>13.4</v>
      </c>
      <c r="N23" s="19">
        <f t="shared" si="4"/>
        <v>13.3</v>
      </c>
      <c r="O23" s="16">
        <v>14.4</v>
      </c>
      <c r="P23" s="13">
        <v>1.6</v>
      </c>
      <c r="Q23" s="13">
        <v>1.6</v>
      </c>
      <c r="R23" s="17">
        <f t="shared" si="5"/>
        <v>1.6</v>
      </c>
      <c r="S23" s="20">
        <f t="shared" si="6"/>
        <v>12.8</v>
      </c>
      <c r="T23" s="16">
        <v>15</v>
      </c>
      <c r="U23" s="13">
        <v>1.6</v>
      </c>
      <c r="V23" s="13">
        <v>1.6</v>
      </c>
      <c r="W23" s="17">
        <f t="shared" si="7"/>
        <v>1.6</v>
      </c>
      <c r="X23" s="20">
        <f t="shared" si="8"/>
        <v>13.4</v>
      </c>
      <c r="Y23" s="16">
        <v>15</v>
      </c>
      <c r="Z23" s="13">
        <v>2</v>
      </c>
      <c r="AA23" s="13">
        <v>2.2000000000000002</v>
      </c>
      <c r="AB23" s="17">
        <f t="shared" si="9"/>
        <v>2.1</v>
      </c>
      <c r="AC23" s="20">
        <f t="shared" si="10"/>
        <v>12.9</v>
      </c>
      <c r="AD23" s="16"/>
      <c r="AE23" s="37">
        <f t="shared" si="11"/>
        <v>52.4</v>
      </c>
    </row>
    <row r="24" spans="1:76" ht="30" customHeight="1">
      <c r="A24" s="4">
        <f t="shared" si="12"/>
        <v>14</v>
      </c>
      <c r="B24" s="7" t="s">
        <v>95</v>
      </c>
      <c r="C24" s="7" t="s">
        <v>94</v>
      </c>
      <c r="D24" s="11">
        <v>37624</v>
      </c>
      <c r="E24" s="12">
        <v>15</v>
      </c>
      <c r="F24" s="13">
        <v>1.2</v>
      </c>
      <c r="G24" s="13">
        <v>1.2</v>
      </c>
      <c r="H24" s="12">
        <f t="shared" si="0"/>
        <v>1.2</v>
      </c>
      <c r="I24" s="12">
        <f t="shared" si="1"/>
        <v>13.8</v>
      </c>
      <c r="J24" s="13">
        <v>1.5</v>
      </c>
      <c r="K24" s="13">
        <v>1.5</v>
      </c>
      <c r="L24" s="12">
        <f t="shared" si="2"/>
        <v>1.5</v>
      </c>
      <c r="M24" s="15">
        <f t="shared" si="3"/>
        <v>13.5</v>
      </c>
      <c r="N24" s="19">
        <f t="shared" si="4"/>
        <v>13.65</v>
      </c>
      <c r="O24" s="16">
        <v>14.4</v>
      </c>
      <c r="P24" s="13">
        <v>1.4</v>
      </c>
      <c r="Q24" s="13">
        <v>1.4</v>
      </c>
      <c r="R24" s="17">
        <f t="shared" si="5"/>
        <v>1.4</v>
      </c>
      <c r="S24" s="20">
        <f t="shared" si="6"/>
        <v>13</v>
      </c>
      <c r="T24" s="16">
        <v>14.4</v>
      </c>
      <c r="U24" s="13">
        <v>2.1</v>
      </c>
      <c r="V24" s="13">
        <v>2.1</v>
      </c>
      <c r="W24" s="17">
        <f t="shared" si="7"/>
        <v>2.1</v>
      </c>
      <c r="X24" s="20">
        <f t="shared" si="8"/>
        <v>12.3</v>
      </c>
      <c r="Y24" s="16">
        <v>15</v>
      </c>
      <c r="Z24" s="13">
        <v>1.9</v>
      </c>
      <c r="AA24" s="13">
        <v>1.9</v>
      </c>
      <c r="AB24" s="17">
        <f t="shared" si="9"/>
        <v>1.9</v>
      </c>
      <c r="AC24" s="20">
        <f t="shared" si="10"/>
        <v>13.1</v>
      </c>
      <c r="AD24" s="16"/>
      <c r="AE24" s="37">
        <f t="shared" si="11"/>
        <v>52.050000000000004</v>
      </c>
      <c r="BX24" s="6"/>
    </row>
    <row r="25" spans="1:76" s="2" customFormat="1" ht="30" customHeight="1">
      <c r="A25" s="4">
        <f t="shared" si="12"/>
        <v>15</v>
      </c>
      <c r="B25" s="7" t="s">
        <v>28</v>
      </c>
      <c r="C25" s="7" t="s">
        <v>27</v>
      </c>
      <c r="D25" s="11">
        <v>37193</v>
      </c>
      <c r="E25" s="12">
        <v>15</v>
      </c>
      <c r="F25" s="13">
        <v>2</v>
      </c>
      <c r="G25" s="13">
        <v>2</v>
      </c>
      <c r="H25" s="12">
        <f t="shared" si="0"/>
        <v>2</v>
      </c>
      <c r="I25" s="12">
        <f t="shared" si="1"/>
        <v>13</v>
      </c>
      <c r="J25" s="13">
        <v>2.2000000000000002</v>
      </c>
      <c r="K25" s="13">
        <v>2.2000000000000002</v>
      </c>
      <c r="L25" s="12">
        <f t="shared" si="2"/>
        <v>2.2000000000000002</v>
      </c>
      <c r="M25" s="15">
        <f t="shared" si="3"/>
        <v>12.8</v>
      </c>
      <c r="N25" s="19">
        <f t="shared" si="4"/>
        <v>12.9</v>
      </c>
      <c r="O25" s="16">
        <v>13.9</v>
      </c>
      <c r="P25" s="13">
        <v>2.2000000000000002</v>
      </c>
      <c r="Q25" s="13">
        <v>2.2000000000000002</v>
      </c>
      <c r="R25" s="17">
        <f t="shared" si="5"/>
        <v>2.2000000000000002</v>
      </c>
      <c r="S25" s="20">
        <f t="shared" si="6"/>
        <v>11.7</v>
      </c>
      <c r="T25" s="16">
        <v>14.4</v>
      </c>
      <c r="U25" s="13">
        <v>1.9</v>
      </c>
      <c r="V25" s="13">
        <v>1.9</v>
      </c>
      <c r="W25" s="17">
        <f t="shared" si="7"/>
        <v>1.9</v>
      </c>
      <c r="X25" s="20">
        <f t="shared" si="8"/>
        <v>12.5</v>
      </c>
      <c r="Y25" s="16">
        <v>15</v>
      </c>
      <c r="Z25" s="13">
        <v>1.3</v>
      </c>
      <c r="AA25" s="13">
        <v>1.5</v>
      </c>
      <c r="AB25" s="17">
        <f t="shared" si="9"/>
        <v>1.4</v>
      </c>
      <c r="AC25" s="20">
        <f t="shared" si="10"/>
        <v>13.6</v>
      </c>
      <c r="AD25" s="16"/>
      <c r="AE25" s="44">
        <f t="shared" si="11"/>
        <v>50.7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</row>
    <row r="26" spans="1:76" s="2" customFormat="1" ht="30" customHeight="1">
      <c r="A26" s="4">
        <f t="shared" si="12"/>
        <v>16</v>
      </c>
      <c r="B26" s="7" t="s">
        <v>66</v>
      </c>
      <c r="C26" s="7" t="s">
        <v>27</v>
      </c>
      <c r="D26" s="11">
        <v>37134</v>
      </c>
      <c r="E26" s="12">
        <v>15</v>
      </c>
      <c r="F26" s="13">
        <v>2.2000000000000002</v>
      </c>
      <c r="G26" s="13">
        <v>2.2000000000000002</v>
      </c>
      <c r="H26" s="12">
        <f t="shared" si="0"/>
        <v>2.2000000000000002</v>
      </c>
      <c r="I26" s="12">
        <f t="shared" si="1"/>
        <v>12.8</v>
      </c>
      <c r="J26" s="13">
        <v>2.5</v>
      </c>
      <c r="K26" s="13">
        <v>2.5</v>
      </c>
      <c r="L26" s="12">
        <f t="shared" si="2"/>
        <v>2.5</v>
      </c>
      <c r="M26" s="15">
        <f t="shared" si="3"/>
        <v>12.5</v>
      </c>
      <c r="N26" s="19">
        <f t="shared" si="4"/>
        <v>12.65</v>
      </c>
      <c r="O26" s="16">
        <v>14.4</v>
      </c>
      <c r="P26" s="13">
        <v>3.1</v>
      </c>
      <c r="Q26" s="13">
        <v>3.1</v>
      </c>
      <c r="R26" s="17">
        <f t="shared" si="5"/>
        <v>3.1</v>
      </c>
      <c r="S26" s="20">
        <f t="shared" si="6"/>
        <v>11.3</v>
      </c>
      <c r="T26" s="16">
        <v>15</v>
      </c>
      <c r="U26" s="13">
        <v>2.1</v>
      </c>
      <c r="V26" s="13">
        <v>2.1</v>
      </c>
      <c r="W26" s="17">
        <f t="shared" si="7"/>
        <v>2.1</v>
      </c>
      <c r="X26" s="20">
        <f t="shared" si="8"/>
        <v>12.9</v>
      </c>
      <c r="Y26" s="16">
        <v>15</v>
      </c>
      <c r="Z26" s="13">
        <v>1.8</v>
      </c>
      <c r="AA26" s="13">
        <v>2.2000000000000002</v>
      </c>
      <c r="AB26" s="17">
        <f t="shared" si="9"/>
        <v>2</v>
      </c>
      <c r="AC26" s="20">
        <f t="shared" si="10"/>
        <v>13</v>
      </c>
      <c r="AD26" s="16"/>
      <c r="AE26" s="44">
        <f t="shared" si="11"/>
        <v>49.85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</row>
    <row r="27" spans="1:76" s="2" customFormat="1" ht="30" customHeight="1">
      <c r="A27" s="4">
        <f t="shared" si="12"/>
        <v>17</v>
      </c>
      <c r="B27" s="7" t="s">
        <v>53</v>
      </c>
      <c r="C27" s="7" t="s">
        <v>52</v>
      </c>
      <c r="D27" s="11">
        <v>36690</v>
      </c>
      <c r="E27" s="12">
        <v>15</v>
      </c>
      <c r="F27" s="13">
        <v>1.4</v>
      </c>
      <c r="G27" s="13">
        <v>1.4</v>
      </c>
      <c r="H27" s="12">
        <f t="shared" si="0"/>
        <v>1.4</v>
      </c>
      <c r="I27" s="12">
        <f t="shared" si="1"/>
        <v>13.6</v>
      </c>
      <c r="J27" s="13">
        <v>1.5</v>
      </c>
      <c r="K27" s="13">
        <v>1.5</v>
      </c>
      <c r="L27" s="12">
        <f t="shared" si="2"/>
        <v>1.5</v>
      </c>
      <c r="M27" s="15">
        <f t="shared" si="3"/>
        <v>13.5</v>
      </c>
      <c r="N27" s="19">
        <f t="shared" si="4"/>
        <v>13.55</v>
      </c>
      <c r="O27" s="16">
        <v>14.4</v>
      </c>
      <c r="P27" s="13">
        <v>1.9</v>
      </c>
      <c r="Q27" s="13">
        <v>1.9</v>
      </c>
      <c r="R27" s="17">
        <f t="shared" si="5"/>
        <v>1.9</v>
      </c>
      <c r="S27" s="20">
        <f t="shared" si="6"/>
        <v>12.5</v>
      </c>
      <c r="T27" s="16">
        <v>13.9</v>
      </c>
      <c r="U27" s="13">
        <v>4.2</v>
      </c>
      <c r="V27" s="13">
        <v>4.2</v>
      </c>
      <c r="W27" s="17">
        <f t="shared" si="7"/>
        <v>4.2</v>
      </c>
      <c r="X27" s="20">
        <f t="shared" si="8"/>
        <v>9.6999999999999993</v>
      </c>
      <c r="Y27" s="16">
        <v>14.5</v>
      </c>
      <c r="Z27" s="13">
        <v>1.3</v>
      </c>
      <c r="AA27" s="13">
        <v>1.5</v>
      </c>
      <c r="AB27" s="17">
        <f t="shared" si="9"/>
        <v>1.4</v>
      </c>
      <c r="AC27" s="20">
        <f t="shared" si="10"/>
        <v>13.1</v>
      </c>
      <c r="AD27" s="16"/>
      <c r="AE27" s="44">
        <f t="shared" si="11"/>
        <v>48.85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</row>
    <row r="28" spans="1:76" s="2" customFormat="1" ht="30" customHeight="1">
      <c r="A28" s="4">
        <f t="shared" si="12"/>
        <v>18</v>
      </c>
      <c r="B28" s="7" t="s">
        <v>98</v>
      </c>
      <c r="C28" s="7" t="s">
        <v>27</v>
      </c>
      <c r="D28" s="11">
        <v>37397</v>
      </c>
      <c r="E28" s="12">
        <v>15</v>
      </c>
      <c r="F28" s="13">
        <v>1.3</v>
      </c>
      <c r="G28" s="13">
        <v>1.3</v>
      </c>
      <c r="H28" s="12">
        <f t="shared" si="0"/>
        <v>1.3</v>
      </c>
      <c r="I28" s="12">
        <f t="shared" si="1"/>
        <v>13.7</v>
      </c>
      <c r="J28" s="13">
        <v>15</v>
      </c>
      <c r="K28" s="13">
        <v>15</v>
      </c>
      <c r="L28" s="12">
        <f t="shared" si="2"/>
        <v>15</v>
      </c>
      <c r="M28" s="15">
        <f t="shared" si="3"/>
        <v>0</v>
      </c>
      <c r="N28" s="19">
        <f t="shared" si="4"/>
        <v>6.85</v>
      </c>
      <c r="O28" s="16">
        <v>14.4</v>
      </c>
      <c r="P28" s="13">
        <v>0.9</v>
      </c>
      <c r="Q28" s="13">
        <v>0.9</v>
      </c>
      <c r="R28" s="17">
        <f t="shared" si="5"/>
        <v>0.9</v>
      </c>
      <c r="S28" s="20">
        <f t="shared" si="6"/>
        <v>13.5</v>
      </c>
      <c r="T28" s="16">
        <v>15</v>
      </c>
      <c r="U28" s="13">
        <v>1.5</v>
      </c>
      <c r="V28" s="13">
        <v>1.5</v>
      </c>
      <c r="W28" s="17">
        <f t="shared" si="7"/>
        <v>1.5</v>
      </c>
      <c r="X28" s="20">
        <f t="shared" si="8"/>
        <v>13.5</v>
      </c>
      <c r="Y28" s="16">
        <v>15</v>
      </c>
      <c r="Z28" s="13">
        <v>1.4</v>
      </c>
      <c r="AA28" s="13">
        <v>1.4</v>
      </c>
      <c r="AB28" s="17">
        <f t="shared" si="9"/>
        <v>1.4</v>
      </c>
      <c r="AC28" s="20">
        <f t="shared" si="10"/>
        <v>13.6</v>
      </c>
      <c r="AD28" s="16"/>
      <c r="AE28" s="44">
        <f t="shared" si="11"/>
        <v>47.45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</row>
    <row r="29" spans="1:76" s="2" customFormat="1" ht="30" customHeight="1">
      <c r="B29" s="7"/>
      <c r="C29" s="7"/>
      <c r="D29" s="11"/>
      <c r="E29" s="12"/>
      <c r="F29" s="13"/>
      <c r="G29" s="13"/>
      <c r="H29" s="12"/>
      <c r="I29" s="12"/>
      <c r="J29" s="13"/>
      <c r="K29" s="13"/>
      <c r="L29" s="12"/>
      <c r="M29" s="15"/>
      <c r="N29" s="19"/>
      <c r="O29" s="16"/>
      <c r="P29" s="13"/>
      <c r="Q29" s="13"/>
      <c r="R29" s="17"/>
      <c r="S29" s="20"/>
      <c r="T29" s="16"/>
      <c r="U29" s="13"/>
      <c r="V29" s="13"/>
      <c r="W29" s="17"/>
      <c r="X29" s="20"/>
      <c r="Y29" s="16"/>
      <c r="Z29" s="13"/>
      <c r="AA29" s="13"/>
      <c r="AB29" s="17"/>
      <c r="AC29" s="20"/>
      <c r="AD29" s="16"/>
      <c r="AE29" s="44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</row>
    <row r="30" spans="1:76" s="2" customFormat="1" ht="30" customHeight="1">
      <c r="B30" s="7"/>
      <c r="C30" s="7"/>
      <c r="D30" s="11"/>
      <c r="E30" s="12"/>
      <c r="F30" s="13"/>
      <c r="G30" s="13"/>
      <c r="H30" s="12"/>
      <c r="I30" s="12"/>
      <c r="J30" s="13"/>
      <c r="K30" s="13"/>
      <c r="L30" s="12"/>
      <c r="M30" s="15"/>
      <c r="N30" s="19"/>
      <c r="O30" s="16"/>
      <c r="P30" s="13"/>
      <c r="Q30" s="13"/>
      <c r="R30" s="17"/>
      <c r="S30" s="20"/>
      <c r="T30" s="16"/>
      <c r="U30" s="13"/>
      <c r="V30" s="13"/>
      <c r="W30" s="17"/>
      <c r="X30" s="20"/>
      <c r="Y30" s="16"/>
      <c r="Z30" s="13"/>
      <c r="AA30" s="13"/>
      <c r="AB30" s="17"/>
      <c r="AC30" s="20"/>
      <c r="AD30" s="16"/>
      <c r="AE30" s="44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</row>
    <row r="31" spans="1:76" s="2" customFormat="1" ht="30" customHeight="1">
      <c r="B31" s="7"/>
      <c r="C31" s="7"/>
      <c r="D31" s="11"/>
      <c r="AE31" s="38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</row>
    <row r="32" spans="1:76" s="2" customFormat="1" ht="30" customHeight="1">
      <c r="AE32" s="38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</row>
    <row r="33" spans="31:76" s="2" customFormat="1" ht="30" customHeight="1">
      <c r="AE33" s="38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</row>
    <row r="34" spans="31:76" s="2" customFormat="1" ht="30" customHeight="1">
      <c r="AE34" s="38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</row>
    <row r="35" spans="31:76"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31:76"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</row>
    <row r="37" spans="31:76"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</row>
    <row r="38" spans="31:76"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</row>
    <row r="39" spans="31:76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</row>
    <row r="40" spans="31:76"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</row>
    <row r="41" spans="31:76"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31:76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</row>
    <row r="43" spans="31:76"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</row>
  </sheetData>
  <sortState ref="B11:AE28">
    <sortCondition descending="1" ref="AE11"/>
  </sortState>
  <mergeCells count="18">
    <mergeCell ref="T9:X9"/>
    <mergeCell ref="Y9:AC9"/>
    <mergeCell ref="AD9:AD10"/>
    <mergeCell ref="P10:Q10"/>
    <mergeCell ref="U10:V10"/>
    <mergeCell ref="Z10:AA10"/>
    <mergeCell ref="O9:S9"/>
    <mergeCell ref="A9:A10"/>
    <mergeCell ref="B9:B10"/>
    <mergeCell ref="C9:C10"/>
    <mergeCell ref="D9:D10"/>
    <mergeCell ref="E9:N9"/>
    <mergeCell ref="A6:AE6"/>
    <mergeCell ref="A1:AE1"/>
    <mergeCell ref="A2:AE2"/>
    <mergeCell ref="A3:AE3"/>
    <mergeCell ref="A4:AE4"/>
    <mergeCell ref="A5:S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38"/>
  <sheetViews>
    <sheetView tabSelected="1" topLeftCell="A4" workbookViewId="0">
      <selection activeCell="S11" sqref="S11"/>
    </sheetView>
  </sheetViews>
  <sheetFormatPr defaultRowHeight="15"/>
  <cols>
    <col min="1" max="1" width="3" customWidth="1"/>
    <col min="2" max="2" width="17.42578125" customWidth="1"/>
    <col min="3" max="3" width="9.5703125" customWidth="1"/>
    <col min="4" max="4" width="8.85546875" customWidth="1"/>
    <col min="5" max="13" width="3.7109375" customWidth="1"/>
    <col min="14" max="14" width="6" customWidth="1"/>
    <col min="15" max="15" width="6.85546875" customWidth="1"/>
    <col min="16" max="18" width="3.7109375" customWidth="1"/>
    <col min="19" max="19" width="4.7109375" customWidth="1"/>
    <col min="20" max="23" width="3.7109375" customWidth="1"/>
    <col min="24" max="24" width="5.28515625" customWidth="1"/>
    <col min="25" max="28" width="3.7109375" customWidth="1"/>
    <col min="29" max="29" width="4.7109375" customWidth="1"/>
    <col min="30" max="30" width="1.28515625" customWidth="1"/>
  </cols>
  <sheetData>
    <row r="1" spans="1:32" ht="15.75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2" ht="15.7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2" ht="15.75">
      <c r="A3" s="55" t="s">
        <v>47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39"/>
    </row>
    <row r="6" spans="1:32">
      <c r="A6" s="54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5"/>
      <c r="U7" s="6"/>
    </row>
    <row r="8" spans="1:32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6"/>
    </row>
    <row r="9" spans="1:32">
      <c r="A9" s="57" t="s">
        <v>1</v>
      </c>
      <c r="B9" s="57" t="s">
        <v>2</v>
      </c>
      <c r="C9" s="57" t="s">
        <v>3</v>
      </c>
      <c r="D9" s="57" t="s">
        <v>4</v>
      </c>
      <c r="E9" s="59" t="s">
        <v>20</v>
      </c>
      <c r="F9" s="60"/>
      <c r="G9" s="60"/>
      <c r="H9" s="60"/>
      <c r="I9" s="60"/>
      <c r="J9" s="60"/>
      <c r="K9" s="60"/>
      <c r="L9" s="60"/>
      <c r="M9" s="60"/>
      <c r="N9" s="61"/>
      <c r="O9" s="59" t="s">
        <v>21</v>
      </c>
      <c r="P9" s="60"/>
      <c r="Q9" s="60"/>
      <c r="R9" s="60"/>
      <c r="S9" s="61"/>
      <c r="T9" s="59" t="s">
        <v>10</v>
      </c>
      <c r="U9" s="60"/>
      <c r="V9" s="60"/>
      <c r="W9" s="60"/>
      <c r="X9" s="61"/>
      <c r="Y9" s="62" t="s">
        <v>11</v>
      </c>
      <c r="Z9" s="63"/>
      <c r="AA9" s="63"/>
      <c r="AB9" s="63"/>
      <c r="AC9" s="63"/>
      <c r="AD9" s="64" t="s">
        <v>12</v>
      </c>
      <c r="AE9" s="35" t="s">
        <v>22</v>
      </c>
    </row>
    <row r="10" spans="1:32" ht="63.75" customHeight="1">
      <c r="A10" s="58"/>
      <c r="B10" s="58"/>
      <c r="C10" s="58"/>
      <c r="D10" s="58"/>
      <c r="E10" s="40" t="s">
        <v>15</v>
      </c>
      <c r="F10" s="40" t="s">
        <v>5</v>
      </c>
      <c r="G10" s="40" t="s">
        <v>5</v>
      </c>
      <c r="H10" s="26" t="s">
        <v>6</v>
      </c>
      <c r="I10" s="26" t="s">
        <v>18</v>
      </c>
      <c r="J10" s="27" t="s">
        <v>7</v>
      </c>
      <c r="K10" s="40" t="s">
        <v>7</v>
      </c>
      <c r="L10" s="26" t="s">
        <v>8</v>
      </c>
      <c r="M10" s="28" t="s">
        <v>19</v>
      </c>
      <c r="N10" s="29" t="s">
        <v>14</v>
      </c>
      <c r="O10" s="30" t="s">
        <v>15</v>
      </c>
      <c r="P10" s="66" t="s">
        <v>16</v>
      </c>
      <c r="Q10" s="66"/>
      <c r="R10" s="31" t="s">
        <v>17</v>
      </c>
      <c r="S10" s="32" t="s">
        <v>9</v>
      </c>
      <c r="T10" s="33" t="s">
        <v>15</v>
      </c>
      <c r="U10" s="66" t="s">
        <v>16</v>
      </c>
      <c r="V10" s="66"/>
      <c r="W10" s="31" t="s">
        <v>17</v>
      </c>
      <c r="X10" s="34" t="s">
        <v>10</v>
      </c>
      <c r="Y10" s="30" t="s">
        <v>15</v>
      </c>
      <c r="Z10" s="67" t="s">
        <v>16</v>
      </c>
      <c r="AA10" s="68"/>
      <c r="AB10" s="31" t="s">
        <v>17</v>
      </c>
      <c r="AC10" s="36" t="s">
        <v>11</v>
      </c>
      <c r="AD10" s="65"/>
      <c r="AE10" s="9" t="s">
        <v>13</v>
      </c>
      <c r="AF10" s="6"/>
    </row>
    <row r="11" spans="1:32" ht="25.5">
      <c r="A11" s="4">
        <v>1</v>
      </c>
      <c r="B11" s="4" t="s">
        <v>88</v>
      </c>
      <c r="C11" s="4" t="s">
        <v>89</v>
      </c>
      <c r="D11" s="10">
        <v>33664</v>
      </c>
      <c r="E11" s="12">
        <v>15</v>
      </c>
      <c r="F11" s="13">
        <v>0.2</v>
      </c>
      <c r="G11" s="13">
        <v>0.2</v>
      </c>
      <c r="H11" s="12">
        <f t="shared" ref="H11:H37" si="0">AVERAGE(F11:G11)</f>
        <v>0.2</v>
      </c>
      <c r="I11" s="12">
        <f t="shared" ref="I11:I37" si="1">E11-H11</f>
        <v>14.8</v>
      </c>
      <c r="J11" s="13">
        <v>0.4</v>
      </c>
      <c r="K11" s="13">
        <v>0.4</v>
      </c>
      <c r="L11" s="12">
        <f t="shared" ref="L11:L37" si="2">AVERAGE(J11:K11)</f>
        <v>0.4</v>
      </c>
      <c r="M11" s="15">
        <f t="shared" ref="M11:M37" si="3">E11-L11</f>
        <v>14.6</v>
      </c>
      <c r="N11" s="19">
        <f t="shared" ref="N11:N37" si="4">AVERAGE(I11,M11)</f>
        <v>14.7</v>
      </c>
      <c r="O11" s="16">
        <v>15</v>
      </c>
      <c r="P11" s="13">
        <v>0.4</v>
      </c>
      <c r="Q11" s="13">
        <v>0.4</v>
      </c>
      <c r="R11" s="17">
        <f t="shared" ref="R11:R37" si="5">AVERAGE(P11:Q11)</f>
        <v>0.4</v>
      </c>
      <c r="S11" s="20">
        <f t="shared" ref="S11:S37" si="6">O11-R11</f>
        <v>14.6</v>
      </c>
      <c r="T11" s="16">
        <v>15</v>
      </c>
      <c r="U11" s="13">
        <v>0.8</v>
      </c>
      <c r="V11" s="13">
        <v>0.8</v>
      </c>
      <c r="W11" s="17">
        <f t="shared" ref="W11:W37" si="7">AVERAGE(U11:V11)</f>
        <v>0.8</v>
      </c>
      <c r="X11" s="20">
        <f t="shared" ref="X11:X37" si="8">T11-W11</f>
        <v>14.2</v>
      </c>
      <c r="Y11" s="16">
        <v>15</v>
      </c>
      <c r="Z11" s="13">
        <v>0.8</v>
      </c>
      <c r="AA11" s="13">
        <v>1.1000000000000001</v>
      </c>
      <c r="AB11" s="17">
        <f t="shared" ref="AB11:AB37" si="9">AVERAGE(Z11:AA11)</f>
        <v>0.95000000000000007</v>
      </c>
      <c r="AC11" s="20">
        <f t="shared" ref="AC11:AC37" si="10">+Y11-AB11</f>
        <v>14.05</v>
      </c>
      <c r="AD11" s="16"/>
      <c r="AE11" s="37">
        <f t="shared" ref="AE11:AE37" si="11">SUM(N11+S11+X11+AC11-AD11)</f>
        <v>57.55</v>
      </c>
      <c r="AF11" s="6"/>
    </row>
    <row r="12" spans="1:32" ht="30">
      <c r="A12" s="4">
        <f>A11+1</f>
        <v>2</v>
      </c>
      <c r="B12" s="2" t="s">
        <v>60</v>
      </c>
      <c r="C12" s="7" t="s">
        <v>32</v>
      </c>
      <c r="D12" s="11">
        <v>36866</v>
      </c>
      <c r="E12" s="12">
        <v>15</v>
      </c>
      <c r="F12" s="13">
        <v>0.4</v>
      </c>
      <c r="G12" s="13">
        <v>0.4</v>
      </c>
      <c r="H12" s="12">
        <f t="shared" si="0"/>
        <v>0.4</v>
      </c>
      <c r="I12" s="12">
        <f t="shared" si="1"/>
        <v>14.6</v>
      </c>
      <c r="J12" s="13">
        <v>0.3</v>
      </c>
      <c r="K12" s="13">
        <v>0.3</v>
      </c>
      <c r="L12" s="12">
        <f t="shared" si="2"/>
        <v>0.3</v>
      </c>
      <c r="M12" s="15">
        <f t="shared" si="3"/>
        <v>14.7</v>
      </c>
      <c r="N12" s="19">
        <f t="shared" si="4"/>
        <v>14.649999999999999</v>
      </c>
      <c r="O12" s="16">
        <v>14.4</v>
      </c>
      <c r="P12" s="13">
        <v>0.8</v>
      </c>
      <c r="Q12" s="13">
        <v>0.8</v>
      </c>
      <c r="R12" s="17">
        <f t="shared" si="5"/>
        <v>0.8</v>
      </c>
      <c r="S12" s="20">
        <f t="shared" si="6"/>
        <v>13.6</v>
      </c>
      <c r="T12" s="16">
        <v>15</v>
      </c>
      <c r="U12" s="13">
        <v>1.4</v>
      </c>
      <c r="V12" s="13">
        <v>1.4</v>
      </c>
      <c r="W12" s="17">
        <f t="shared" si="7"/>
        <v>1.4</v>
      </c>
      <c r="X12" s="20">
        <f t="shared" si="8"/>
        <v>13.6</v>
      </c>
      <c r="Y12" s="16">
        <v>15</v>
      </c>
      <c r="Z12" s="13">
        <v>0.6</v>
      </c>
      <c r="AA12" s="13">
        <v>0.3</v>
      </c>
      <c r="AB12" s="17">
        <f t="shared" si="9"/>
        <v>0.44999999999999996</v>
      </c>
      <c r="AC12" s="20">
        <f t="shared" si="10"/>
        <v>14.55</v>
      </c>
      <c r="AD12" s="16"/>
      <c r="AE12" s="37">
        <f t="shared" si="11"/>
        <v>56.400000000000006</v>
      </c>
      <c r="AF12" s="6"/>
    </row>
    <row r="13" spans="1:32" ht="25.5">
      <c r="A13" s="4">
        <f t="shared" ref="A13:A37" si="12">A12+1</f>
        <v>3</v>
      </c>
      <c r="B13" s="2" t="s">
        <v>91</v>
      </c>
      <c r="C13" s="2" t="s">
        <v>89</v>
      </c>
      <c r="D13" s="11">
        <v>35047</v>
      </c>
      <c r="E13" s="12">
        <v>15</v>
      </c>
      <c r="F13" s="13">
        <v>0.5</v>
      </c>
      <c r="G13" s="13">
        <v>0.5</v>
      </c>
      <c r="H13" s="12">
        <f t="shared" si="0"/>
        <v>0.5</v>
      </c>
      <c r="I13" s="12">
        <f t="shared" si="1"/>
        <v>14.5</v>
      </c>
      <c r="J13" s="13">
        <v>0.5</v>
      </c>
      <c r="K13" s="13">
        <v>0.5</v>
      </c>
      <c r="L13" s="12">
        <f t="shared" si="2"/>
        <v>0.5</v>
      </c>
      <c r="M13" s="15">
        <f t="shared" si="3"/>
        <v>14.5</v>
      </c>
      <c r="N13" s="19">
        <f t="shared" si="4"/>
        <v>14.5</v>
      </c>
      <c r="O13" s="16">
        <v>15</v>
      </c>
      <c r="P13" s="13">
        <v>0.9</v>
      </c>
      <c r="Q13" s="13">
        <v>0.9</v>
      </c>
      <c r="R13" s="17">
        <f t="shared" si="5"/>
        <v>0.9</v>
      </c>
      <c r="S13" s="20">
        <f t="shared" si="6"/>
        <v>14.1</v>
      </c>
      <c r="T13" s="16">
        <v>15</v>
      </c>
      <c r="U13" s="13">
        <v>1.5</v>
      </c>
      <c r="V13" s="13">
        <v>1.5</v>
      </c>
      <c r="W13" s="17">
        <f t="shared" si="7"/>
        <v>1.5</v>
      </c>
      <c r="X13" s="20">
        <f t="shared" si="8"/>
        <v>13.5</v>
      </c>
      <c r="Y13" s="16">
        <v>15</v>
      </c>
      <c r="Z13" s="13">
        <v>0.8</v>
      </c>
      <c r="AA13" s="13">
        <v>1</v>
      </c>
      <c r="AB13" s="17">
        <f t="shared" si="9"/>
        <v>0.9</v>
      </c>
      <c r="AC13" s="20">
        <f t="shared" si="10"/>
        <v>14.1</v>
      </c>
      <c r="AD13" s="16"/>
      <c r="AE13" s="37">
        <f t="shared" si="11"/>
        <v>56.2</v>
      </c>
      <c r="AF13" s="6"/>
    </row>
    <row r="14" spans="1:32" ht="25.5">
      <c r="A14" s="4">
        <f t="shared" si="12"/>
        <v>4</v>
      </c>
      <c r="B14" s="25" t="s">
        <v>63</v>
      </c>
      <c r="C14" s="7" t="s">
        <v>30</v>
      </c>
      <c r="D14" s="11">
        <v>36198</v>
      </c>
      <c r="E14" s="12">
        <v>15</v>
      </c>
      <c r="F14" s="13">
        <v>1</v>
      </c>
      <c r="G14" s="13">
        <v>1</v>
      </c>
      <c r="H14" s="12">
        <f t="shared" si="0"/>
        <v>1</v>
      </c>
      <c r="I14" s="12">
        <f t="shared" si="1"/>
        <v>14</v>
      </c>
      <c r="J14" s="13">
        <v>1.1000000000000001</v>
      </c>
      <c r="K14" s="13">
        <v>1.1000000000000001</v>
      </c>
      <c r="L14" s="12">
        <f t="shared" si="2"/>
        <v>1.1000000000000001</v>
      </c>
      <c r="M14" s="15">
        <f t="shared" si="3"/>
        <v>13.9</v>
      </c>
      <c r="N14" s="19">
        <f t="shared" si="4"/>
        <v>13.95</v>
      </c>
      <c r="O14" s="16">
        <v>15</v>
      </c>
      <c r="P14" s="13">
        <v>1.3</v>
      </c>
      <c r="Q14" s="13">
        <v>1.3</v>
      </c>
      <c r="R14" s="17">
        <f t="shared" si="5"/>
        <v>1.3</v>
      </c>
      <c r="S14" s="20">
        <f t="shared" si="6"/>
        <v>13.7</v>
      </c>
      <c r="T14" s="16">
        <v>15</v>
      </c>
      <c r="U14" s="13">
        <v>0.7</v>
      </c>
      <c r="V14" s="13">
        <v>0.7</v>
      </c>
      <c r="W14" s="17">
        <f t="shared" si="7"/>
        <v>0.7</v>
      </c>
      <c r="X14" s="20">
        <f t="shared" si="8"/>
        <v>14.3</v>
      </c>
      <c r="Y14" s="16">
        <v>15</v>
      </c>
      <c r="Z14" s="13">
        <v>0.8</v>
      </c>
      <c r="AA14" s="13">
        <v>0.9</v>
      </c>
      <c r="AB14" s="17">
        <f t="shared" si="9"/>
        <v>0.85000000000000009</v>
      </c>
      <c r="AC14" s="20">
        <f t="shared" si="10"/>
        <v>14.15</v>
      </c>
      <c r="AD14" s="16"/>
      <c r="AE14" s="37">
        <f t="shared" si="11"/>
        <v>56.1</v>
      </c>
      <c r="AF14" s="6"/>
    </row>
    <row r="15" spans="1:32" ht="30">
      <c r="A15" s="4">
        <f t="shared" si="12"/>
        <v>5</v>
      </c>
      <c r="B15" s="7" t="s">
        <v>41</v>
      </c>
      <c r="C15" s="7" t="s">
        <v>37</v>
      </c>
      <c r="D15" s="11">
        <v>35550</v>
      </c>
      <c r="E15" s="12">
        <v>15</v>
      </c>
      <c r="F15" s="13">
        <v>0.2</v>
      </c>
      <c r="G15" s="13">
        <v>0.2</v>
      </c>
      <c r="H15" s="12">
        <f t="shared" si="0"/>
        <v>0.2</v>
      </c>
      <c r="I15" s="12">
        <f t="shared" si="1"/>
        <v>14.8</v>
      </c>
      <c r="J15" s="13">
        <v>0.5</v>
      </c>
      <c r="K15" s="13">
        <v>0.5</v>
      </c>
      <c r="L15" s="12">
        <f t="shared" si="2"/>
        <v>0.5</v>
      </c>
      <c r="M15" s="15">
        <f t="shared" si="3"/>
        <v>14.5</v>
      </c>
      <c r="N15" s="19">
        <f t="shared" si="4"/>
        <v>14.65</v>
      </c>
      <c r="O15" s="16">
        <v>14.4</v>
      </c>
      <c r="P15" s="13">
        <v>1.3</v>
      </c>
      <c r="Q15" s="13">
        <v>1.3</v>
      </c>
      <c r="R15" s="17">
        <f t="shared" si="5"/>
        <v>1.3</v>
      </c>
      <c r="S15" s="20">
        <f t="shared" si="6"/>
        <v>13.1</v>
      </c>
      <c r="T15" s="16">
        <v>15</v>
      </c>
      <c r="U15" s="13">
        <v>1</v>
      </c>
      <c r="V15" s="13">
        <v>1</v>
      </c>
      <c r="W15" s="17">
        <f t="shared" si="7"/>
        <v>1</v>
      </c>
      <c r="X15" s="20">
        <f t="shared" si="8"/>
        <v>14</v>
      </c>
      <c r="Y15" s="16">
        <v>15</v>
      </c>
      <c r="Z15" s="13">
        <v>1.3</v>
      </c>
      <c r="AA15" s="13">
        <v>0.9</v>
      </c>
      <c r="AB15" s="17">
        <f t="shared" si="9"/>
        <v>1.1000000000000001</v>
      </c>
      <c r="AC15" s="20">
        <f t="shared" si="10"/>
        <v>13.9</v>
      </c>
      <c r="AD15" s="16"/>
      <c r="AE15" s="37">
        <f t="shared" si="11"/>
        <v>55.65</v>
      </c>
      <c r="AF15" s="6"/>
    </row>
    <row r="16" spans="1:32" ht="30">
      <c r="A16" s="4">
        <f t="shared" si="12"/>
        <v>6</v>
      </c>
      <c r="B16" s="2" t="s">
        <v>75</v>
      </c>
      <c r="C16" s="7" t="s">
        <v>76</v>
      </c>
      <c r="D16" s="11">
        <v>36120</v>
      </c>
      <c r="E16" s="12">
        <v>15</v>
      </c>
      <c r="F16" s="13">
        <v>1.5</v>
      </c>
      <c r="G16" s="13">
        <v>1.5</v>
      </c>
      <c r="H16" s="12">
        <f t="shared" si="0"/>
        <v>1.5</v>
      </c>
      <c r="I16" s="12">
        <f t="shared" si="1"/>
        <v>13.5</v>
      </c>
      <c r="J16" s="13">
        <v>1.7</v>
      </c>
      <c r="K16" s="13">
        <v>1.7</v>
      </c>
      <c r="L16" s="12">
        <f t="shared" si="2"/>
        <v>1.7</v>
      </c>
      <c r="M16" s="15">
        <f t="shared" si="3"/>
        <v>13.3</v>
      </c>
      <c r="N16" s="19">
        <f t="shared" si="4"/>
        <v>13.4</v>
      </c>
      <c r="O16" s="16">
        <v>14.4</v>
      </c>
      <c r="P16" s="13">
        <v>1</v>
      </c>
      <c r="Q16" s="13">
        <v>1</v>
      </c>
      <c r="R16" s="17">
        <f t="shared" si="5"/>
        <v>1</v>
      </c>
      <c r="S16" s="20">
        <f t="shared" si="6"/>
        <v>13.4</v>
      </c>
      <c r="T16" s="16">
        <v>15</v>
      </c>
      <c r="U16" s="13">
        <v>0.6</v>
      </c>
      <c r="V16" s="13">
        <v>0.6</v>
      </c>
      <c r="W16" s="17">
        <f t="shared" si="7"/>
        <v>0.6</v>
      </c>
      <c r="X16" s="20">
        <f t="shared" si="8"/>
        <v>14.4</v>
      </c>
      <c r="Y16" s="16">
        <v>14.5</v>
      </c>
      <c r="Z16" s="13">
        <v>0.7</v>
      </c>
      <c r="AA16" s="13">
        <v>1</v>
      </c>
      <c r="AB16" s="17">
        <f t="shared" si="9"/>
        <v>0.85</v>
      </c>
      <c r="AC16" s="20">
        <f t="shared" si="10"/>
        <v>13.65</v>
      </c>
      <c r="AD16" s="16"/>
      <c r="AE16" s="37">
        <f t="shared" si="11"/>
        <v>54.85</v>
      </c>
      <c r="AF16" s="6"/>
    </row>
    <row r="17" spans="1:61" ht="30">
      <c r="A17" s="4">
        <f t="shared" si="12"/>
        <v>7</v>
      </c>
      <c r="B17" s="2" t="s">
        <v>74</v>
      </c>
      <c r="C17" s="7" t="s">
        <v>76</v>
      </c>
      <c r="D17" s="11">
        <v>36104</v>
      </c>
      <c r="E17" s="12">
        <v>15</v>
      </c>
      <c r="F17" s="13">
        <v>1.3</v>
      </c>
      <c r="G17" s="13">
        <v>1.3</v>
      </c>
      <c r="H17" s="12">
        <f t="shared" si="0"/>
        <v>1.3</v>
      </c>
      <c r="I17" s="12">
        <f t="shared" si="1"/>
        <v>13.7</v>
      </c>
      <c r="J17" s="13">
        <v>1.5</v>
      </c>
      <c r="K17" s="13">
        <v>1.5</v>
      </c>
      <c r="L17" s="12">
        <f t="shared" si="2"/>
        <v>1.5</v>
      </c>
      <c r="M17" s="15">
        <f t="shared" si="3"/>
        <v>13.5</v>
      </c>
      <c r="N17" s="19">
        <f t="shared" si="4"/>
        <v>13.6</v>
      </c>
      <c r="O17" s="16">
        <v>14.4</v>
      </c>
      <c r="P17" s="13">
        <v>0.9</v>
      </c>
      <c r="Q17" s="13">
        <v>0.9</v>
      </c>
      <c r="R17" s="17">
        <f t="shared" si="5"/>
        <v>0.9</v>
      </c>
      <c r="S17" s="20">
        <f t="shared" si="6"/>
        <v>13.5</v>
      </c>
      <c r="T17" s="16">
        <v>15</v>
      </c>
      <c r="U17" s="13">
        <v>0.9</v>
      </c>
      <c r="V17" s="13">
        <v>0.9</v>
      </c>
      <c r="W17" s="17">
        <f t="shared" si="7"/>
        <v>0.9</v>
      </c>
      <c r="X17" s="20">
        <f t="shared" si="8"/>
        <v>14.1</v>
      </c>
      <c r="Y17" s="16">
        <v>15</v>
      </c>
      <c r="Z17" s="13">
        <v>1.3</v>
      </c>
      <c r="AA17" s="13">
        <v>1.4</v>
      </c>
      <c r="AB17" s="17">
        <f t="shared" si="9"/>
        <v>1.35</v>
      </c>
      <c r="AC17" s="20">
        <f t="shared" si="10"/>
        <v>13.65</v>
      </c>
      <c r="AD17" s="16"/>
      <c r="AE17" s="37">
        <f t="shared" si="11"/>
        <v>54.85</v>
      </c>
      <c r="AF17" s="6"/>
    </row>
    <row r="18" spans="1:61" ht="30" customHeight="1">
      <c r="A18" s="4">
        <f t="shared" si="12"/>
        <v>8</v>
      </c>
      <c r="B18" s="2" t="s">
        <v>97</v>
      </c>
      <c r="C18" s="2" t="s">
        <v>36</v>
      </c>
      <c r="D18" s="11">
        <v>35268</v>
      </c>
      <c r="E18" s="12">
        <v>15</v>
      </c>
      <c r="F18" s="13">
        <v>0.6</v>
      </c>
      <c r="G18" s="13">
        <v>0.6</v>
      </c>
      <c r="H18" s="12">
        <f t="shared" si="0"/>
        <v>0.6</v>
      </c>
      <c r="I18" s="12">
        <f t="shared" si="1"/>
        <v>14.4</v>
      </c>
      <c r="J18" s="13">
        <v>0.4</v>
      </c>
      <c r="K18" s="13">
        <v>0.4</v>
      </c>
      <c r="L18" s="12">
        <f t="shared" si="2"/>
        <v>0.4</v>
      </c>
      <c r="M18" s="15">
        <f t="shared" si="3"/>
        <v>14.6</v>
      </c>
      <c r="N18" s="19">
        <f t="shared" si="4"/>
        <v>14.5</v>
      </c>
      <c r="O18" s="16">
        <v>15</v>
      </c>
      <c r="P18" s="13">
        <v>2</v>
      </c>
      <c r="Q18" s="13">
        <v>2</v>
      </c>
      <c r="R18" s="17">
        <f t="shared" si="5"/>
        <v>2</v>
      </c>
      <c r="S18" s="20">
        <f t="shared" si="6"/>
        <v>13</v>
      </c>
      <c r="T18" s="16">
        <v>15</v>
      </c>
      <c r="U18" s="13">
        <v>2.2000000000000002</v>
      </c>
      <c r="V18" s="13">
        <v>2.2000000000000002</v>
      </c>
      <c r="W18" s="17">
        <f t="shared" si="7"/>
        <v>2.2000000000000002</v>
      </c>
      <c r="X18" s="20">
        <f t="shared" si="8"/>
        <v>12.8</v>
      </c>
      <c r="Y18" s="16">
        <v>15</v>
      </c>
      <c r="Z18" s="13">
        <v>0.5</v>
      </c>
      <c r="AA18" s="13">
        <v>0.6</v>
      </c>
      <c r="AB18" s="17">
        <f t="shared" si="9"/>
        <v>0.55000000000000004</v>
      </c>
      <c r="AC18" s="20">
        <f t="shared" si="10"/>
        <v>14.45</v>
      </c>
      <c r="AD18" s="16"/>
      <c r="AE18" s="37">
        <f t="shared" si="11"/>
        <v>54.75</v>
      </c>
      <c r="AF18" s="6"/>
    </row>
    <row r="19" spans="1:61" ht="30" customHeight="1">
      <c r="A19" s="4">
        <f t="shared" si="12"/>
        <v>9</v>
      </c>
      <c r="B19" s="25" t="s">
        <v>62</v>
      </c>
      <c r="C19" s="7" t="s">
        <v>30</v>
      </c>
      <c r="D19" s="11">
        <v>36475</v>
      </c>
      <c r="E19" s="12">
        <v>15</v>
      </c>
      <c r="F19" s="13">
        <v>1.5</v>
      </c>
      <c r="G19" s="13">
        <v>1.5</v>
      </c>
      <c r="H19" s="12">
        <f t="shared" si="0"/>
        <v>1.5</v>
      </c>
      <c r="I19" s="12">
        <f t="shared" si="1"/>
        <v>13.5</v>
      </c>
      <c r="J19" s="13">
        <v>0.8</v>
      </c>
      <c r="K19" s="13">
        <v>0.8</v>
      </c>
      <c r="L19" s="12">
        <f t="shared" si="2"/>
        <v>0.8</v>
      </c>
      <c r="M19" s="15">
        <f t="shared" si="3"/>
        <v>14.2</v>
      </c>
      <c r="N19" s="19">
        <f t="shared" si="4"/>
        <v>13.85</v>
      </c>
      <c r="O19" s="16">
        <v>15</v>
      </c>
      <c r="P19" s="13">
        <v>0.8</v>
      </c>
      <c r="Q19" s="13">
        <v>0.8</v>
      </c>
      <c r="R19" s="17">
        <f t="shared" si="5"/>
        <v>0.8</v>
      </c>
      <c r="S19" s="20">
        <f t="shared" si="6"/>
        <v>14.2</v>
      </c>
      <c r="T19" s="16">
        <v>14.4</v>
      </c>
      <c r="U19" s="13">
        <v>2.2000000000000002</v>
      </c>
      <c r="V19" s="13">
        <v>2.2000000000000002</v>
      </c>
      <c r="W19" s="17">
        <f t="shared" si="7"/>
        <v>2.2000000000000002</v>
      </c>
      <c r="X19" s="20">
        <f t="shared" si="8"/>
        <v>12.2</v>
      </c>
      <c r="Y19" s="16">
        <v>15</v>
      </c>
      <c r="Z19" s="13">
        <v>0.5</v>
      </c>
      <c r="AA19" s="13">
        <v>0.5</v>
      </c>
      <c r="AB19" s="17">
        <f t="shared" si="9"/>
        <v>0.5</v>
      </c>
      <c r="AC19" s="20">
        <f t="shared" si="10"/>
        <v>14.5</v>
      </c>
      <c r="AD19" s="16"/>
      <c r="AE19" s="37">
        <f t="shared" si="11"/>
        <v>54.75</v>
      </c>
      <c r="AF19" s="6"/>
    </row>
    <row r="20" spans="1:61" ht="30" customHeight="1">
      <c r="A20" s="4">
        <f t="shared" si="12"/>
        <v>10</v>
      </c>
      <c r="B20" s="7" t="s">
        <v>87</v>
      </c>
      <c r="C20" s="7" t="s">
        <v>37</v>
      </c>
      <c r="D20" s="11">
        <v>35065</v>
      </c>
      <c r="E20" s="12">
        <v>15</v>
      </c>
      <c r="F20" s="13">
        <v>0.5</v>
      </c>
      <c r="G20" s="13">
        <v>0.5</v>
      </c>
      <c r="H20" s="12">
        <f t="shared" si="0"/>
        <v>0.5</v>
      </c>
      <c r="I20" s="12">
        <f t="shared" si="1"/>
        <v>14.5</v>
      </c>
      <c r="J20" s="13">
        <v>0.8</v>
      </c>
      <c r="K20" s="13">
        <v>0.8</v>
      </c>
      <c r="L20" s="12">
        <f t="shared" si="2"/>
        <v>0.8</v>
      </c>
      <c r="M20" s="15">
        <f t="shared" si="3"/>
        <v>14.2</v>
      </c>
      <c r="N20" s="19">
        <f t="shared" si="4"/>
        <v>14.35</v>
      </c>
      <c r="O20" s="16">
        <v>15</v>
      </c>
      <c r="P20" s="13">
        <v>1.7</v>
      </c>
      <c r="Q20" s="13">
        <v>1.7</v>
      </c>
      <c r="R20" s="17">
        <f t="shared" si="5"/>
        <v>1.7</v>
      </c>
      <c r="S20" s="20">
        <f t="shared" si="6"/>
        <v>13.3</v>
      </c>
      <c r="T20" s="16">
        <v>15</v>
      </c>
      <c r="U20" s="13">
        <v>1.5</v>
      </c>
      <c r="V20" s="13">
        <v>1.5</v>
      </c>
      <c r="W20" s="17">
        <f t="shared" si="7"/>
        <v>1.5</v>
      </c>
      <c r="X20" s="20">
        <f t="shared" si="8"/>
        <v>13.5</v>
      </c>
      <c r="Y20" s="16">
        <v>15</v>
      </c>
      <c r="Z20" s="13">
        <v>1.3</v>
      </c>
      <c r="AA20" s="13">
        <v>1.5</v>
      </c>
      <c r="AB20" s="17">
        <f t="shared" si="9"/>
        <v>1.4</v>
      </c>
      <c r="AC20" s="20">
        <f t="shared" si="10"/>
        <v>13.6</v>
      </c>
      <c r="AD20" s="16"/>
      <c r="AE20" s="37">
        <f t="shared" si="11"/>
        <v>54.75</v>
      </c>
      <c r="AF20" s="6"/>
    </row>
    <row r="21" spans="1:61" ht="30" customHeight="1">
      <c r="A21" s="4">
        <f t="shared" si="12"/>
        <v>11</v>
      </c>
      <c r="B21" s="25" t="s">
        <v>55</v>
      </c>
      <c r="C21" s="7" t="s">
        <v>52</v>
      </c>
      <c r="D21" s="11">
        <v>36048</v>
      </c>
      <c r="E21" s="12">
        <v>15</v>
      </c>
      <c r="F21" s="13">
        <v>0.7</v>
      </c>
      <c r="G21" s="13">
        <v>0.7</v>
      </c>
      <c r="H21" s="12">
        <f t="shared" si="0"/>
        <v>0.7</v>
      </c>
      <c r="I21" s="12">
        <f t="shared" si="1"/>
        <v>14.3</v>
      </c>
      <c r="J21" s="13">
        <v>1</v>
      </c>
      <c r="K21" s="13">
        <v>1</v>
      </c>
      <c r="L21" s="12">
        <f t="shared" si="2"/>
        <v>1</v>
      </c>
      <c r="M21" s="15">
        <f t="shared" si="3"/>
        <v>14</v>
      </c>
      <c r="N21" s="19">
        <f t="shared" si="4"/>
        <v>14.15</v>
      </c>
      <c r="O21" s="16">
        <v>14.4</v>
      </c>
      <c r="P21" s="13">
        <v>0.9</v>
      </c>
      <c r="Q21" s="13">
        <v>0.9</v>
      </c>
      <c r="R21" s="17">
        <f t="shared" si="5"/>
        <v>0.9</v>
      </c>
      <c r="S21" s="20">
        <f t="shared" si="6"/>
        <v>13.5</v>
      </c>
      <c r="T21" s="16">
        <v>14.4</v>
      </c>
      <c r="U21" s="13">
        <v>1.2</v>
      </c>
      <c r="V21" s="13">
        <v>1.2</v>
      </c>
      <c r="W21" s="17">
        <f t="shared" si="7"/>
        <v>1.2</v>
      </c>
      <c r="X21" s="20">
        <f t="shared" si="8"/>
        <v>13.200000000000001</v>
      </c>
      <c r="Y21" s="16">
        <v>15</v>
      </c>
      <c r="Z21" s="13">
        <v>1.4</v>
      </c>
      <c r="AA21" s="13">
        <v>1.5</v>
      </c>
      <c r="AB21" s="17">
        <f t="shared" si="9"/>
        <v>1.45</v>
      </c>
      <c r="AC21" s="20">
        <f t="shared" si="10"/>
        <v>13.55</v>
      </c>
      <c r="AD21" s="16"/>
      <c r="AE21" s="37">
        <f t="shared" si="11"/>
        <v>54.400000000000006</v>
      </c>
      <c r="AF21" s="6"/>
    </row>
    <row r="22" spans="1:61" ht="30" customHeight="1">
      <c r="A22" s="4">
        <f t="shared" si="12"/>
        <v>12</v>
      </c>
      <c r="B22" s="2" t="s">
        <v>90</v>
      </c>
      <c r="C22" s="2" t="s">
        <v>89</v>
      </c>
      <c r="D22" s="11">
        <v>35250</v>
      </c>
      <c r="E22" s="12">
        <v>15</v>
      </c>
      <c r="F22" s="13">
        <v>0.4</v>
      </c>
      <c r="G22" s="13">
        <v>0.4</v>
      </c>
      <c r="H22" s="12">
        <f t="shared" si="0"/>
        <v>0.4</v>
      </c>
      <c r="I22" s="12">
        <f t="shared" si="1"/>
        <v>14.6</v>
      </c>
      <c r="J22" s="13">
        <v>0.9</v>
      </c>
      <c r="K22" s="13">
        <v>0.9</v>
      </c>
      <c r="L22" s="12">
        <f t="shared" si="2"/>
        <v>0.9</v>
      </c>
      <c r="M22" s="15">
        <f t="shared" si="3"/>
        <v>14.1</v>
      </c>
      <c r="N22" s="19">
        <f t="shared" si="4"/>
        <v>14.35</v>
      </c>
      <c r="O22" s="16">
        <v>15</v>
      </c>
      <c r="P22" s="13">
        <v>0.9</v>
      </c>
      <c r="Q22" s="13">
        <v>0.9</v>
      </c>
      <c r="R22" s="17">
        <f t="shared" si="5"/>
        <v>0.9</v>
      </c>
      <c r="S22" s="20">
        <f t="shared" si="6"/>
        <v>14.1</v>
      </c>
      <c r="T22" s="16">
        <v>15</v>
      </c>
      <c r="U22" s="13">
        <v>3.7</v>
      </c>
      <c r="V22" s="13">
        <v>3.7</v>
      </c>
      <c r="W22" s="17">
        <f t="shared" si="7"/>
        <v>3.7</v>
      </c>
      <c r="X22" s="20">
        <f t="shared" si="8"/>
        <v>11.3</v>
      </c>
      <c r="Y22" s="16">
        <v>15</v>
      </c>
      <c r="Z22" s="13">
        <v>0.6</v>
      </c>
      <c r="AA22" s="13">
        <v>0.7</v>
      </c>
      <c r="AB22" s="17">
        <f t="shared" si="9"/>
        <v>0.64999999999999991</v>
      </c>
      <c r="AC22" s="20">
        <f t="shared" si="10"/>
        <v>14.35</v>
      </c>
      <c r="AD22" s="16"/>
      <c r="AE22" s="37">
        <f t="shared" si="11"/>
        <v>54.1</v>
      </c>
      <c r="AF22" s="6"/>
    </row>
    <row r="23" spans="1:61" ht="30" customHeight="1">
      <c r="A23" s="4">
        <f t="shared" si="12"/>
        <v>13</v>
      </c>
      <c r="B23" s="25" t="s">
        <v>70</v>
      </c>
      <c r="C23" s="7" t="s">
        <v>71</v>
      </c>
      <c r="D23" s="11">
        <v>36243</v>
      </c>
      <c r="E23" s="12">
        <v>15</v>
      </c>
      <c r="F23" s="13">
        <v>1.5</v>
      </c>
      <c r="G23" s="13">
        <v>1.5</v>
      </c>
      <c r="H23" s="12">
        <f t="shared" si="0"/>
        <v>1.5</v>
      </c>
      <c r="I23" s="12">
        <f t="shared" si="1"/>
        <v>13.5</v>
      </c>
      <c r="J23" s="13">
        <v>1</v>
      </c>
      <c r="K23" s="13">
        <v>1</v>
      </c>
      <c r="L23" s="12">
        <f t="shared" si="2"/>
        <v>1</v>
      </c>
      <c r="M23" s="15">
        <f t="shared" si="3"/>
        <v>14</v>
      </c>
      <c r="N23" s="19">
        <f t="shared" si="4"/>
        <v>13.75</v>
      </c>
      <c r="O23" s="16">
        <v>15</v>
      </c>
      <c r="P23" s="13">
        <v>1.1000000000000001</v>
      </c>
      <c r="Q23" s="13">
        <v>1.1000000000000001</v>
      </c>
      <c r="R23" s="17">
        <f t="shared" si="5"/>
        <v>1.1000000000000001</v>
      </c>
      <c r="S23" s="20">
        <f t="shared" si="6"/>
        <v>13.9</v>
      </c>
      <c r="T23" s="16">
        <v>15</v>
      </c>
      <c r="U23" s="13">
        <v>1.7</v>
      </c>
      <c r="V23" s="13">
        <v>1.7</v>
      </c>
      <c r="W23" s="17">
        <f t="shared" si="7"/>
        <v>1.7</v>
      </c>
      <c r="X23" s="20">
        <f t="shared" si="8"/>
        <v>13.3</v>
      </c>
      <c r="Y23" s="16">
        <v>13.4</v>
      </c>
      <c r="Z23" s="13">
        <v>1.2</v>
      </c>
      <c r="AA23" s="13">
        <v>1.5</v>
      </c>
      <c r="AB23" s="17">
        <f t="shared" si="9"/>
        <v>1.35</v>
      </c>
      <c r="AC23" s="20">
        <f t="shared" si="10"/>
        <v>12.05</v>
      </c>
      <c r="AD23" s="16"/>
      <c r="AE23" s="37">
        <f t="shared" si="11"/>
        <v>53</v>
      </c>
      <c r="AF23" s="6"/>
    </row>
    <row r="24" spans="1:61" ht="30" customHeight="1">
      <c r="A24" s="4">
        <f t="shared" si="12"/>
        <v>14</v>
      </c>
      <c r="B24" s="2" t="s">
        <v>86</v>
      </c>
      <c r="C24" s="7" t="s">
        <v>37</v>
      </c>
      <c r="D24" s="11">
        <v>36239</v>
      </c>
      <c r="E24" s="12">
        <v>15</v>
      </c>
      <c r="F24" s="13">
        <v>0.5</v>
      </c>
      <c r="G24" s="13">
        <v>0.5</v>
      </c>
      <c r="H24" s="12">
        <f t="shared" si="0"/>
        <v>0.5</v>
      </c>
      <c r="I24" s="12">
        <f t="shared" si="1"/>
        <v>14.5</v>
      </c>
      <c r="J24" s="13">
        <v>0.4</v>
      </c>
      <c r="K24" s="13">
        <v>0.4</v>
      </c>
      <c r="L24" s="12">
        <f t="shared" si="2"/>
        <v>0.4</v>
      </c>
      <c r="M24" s="15">
        <f t="shared" si="3"/>
        <v>14.6</v>
      </c>
      <c r="N24" s="19">
        <f t="shared" si="4"/>
        <v>14.55</v>
      </c>
      <c r="O24" s="16">
        <v>15</v>
      </c>
      <c r="P24" s="13">
        <v>1.4</v>
      </c>
      <c r="Q24" s="13">
        <v>1.4</v>
      </c>
      <c r="R24" s="17">
        <f t="shared" si="5"/>
        <v>1.4</v>
      </c>
      <c r="S24" s="20">
        <f t="shared" si="6"/>
        <v>13.6</v>
      </c>
      <c r="T24" s="16">
        <v>13.8</v>
      </c>
      <c r="U24" s="13">
        <v>1.9</v>
      </c>
      <c r="V24" s="13">
        <v>1.9</v>
      </c>
      <c r="W24" s="17">
        <f t="shared" si="7"/>
        <v>1.9</v>
      </c>
      <c r="X24" s="20">
        <f t="shared" si="8"/>
        <v>11.9</v>
      </c>
      <c r="Y24" s="16">
        <v>15</v>
      </c>
      <c r="Z24" s="13">
        <v>2.9</v>
      </c>
      <c r="AA24" s="13">
        <v>2.7</v>
      </c>
      <c r="AB24" s="17">
        <f t="shared" si="9"/>
        <v>2.8</v>
      </c>
      <c r="AC24" s="20">
        <f t="shared" si="10"/>
        <v>12.2</v>
      </c>
      <c r="AD24" s="16"/>
      <c r="AE24" s="37">
        <f t="shared" si="11"/>
        <v>52.25</v>
      </c>
      <c r="AF24" s="6"/>
    </row>
    <row r="25" spans="1:61" ht="30" customHeight="1">
      <c r="A25" s="4">
        <f t="shared" si="12"/>
        <v>15</v>
      </c>
      <c r="B25" s="23" t="s">
        <v>85</v>
      </c>
      <c r="C25" s="23" t="s">
        <v>37</v>
      </c>
      <c r="D25" s="24">
        <v>35219</v>
      </c>
      <c r="E25" s="12">
        <v>15</v>
      </c>
      <c r="F25" s="13">
        <v>0.9</v>
      </c>
      <c r="G25" s="13">
        <v>0.9</v>
      </c>
      <c r="H25" s="12">
        <f t="shared" si="0"/>
        <v>0.9</v>
      </c>
      <c r="I25" s="12">
        <f t="shared" si="1"/>
        <v>14.1</v>
      </c>
      <c r="J25" s="13">
        <v>2.7</v>
      </c>
      <c r="K25" s="13">
        <v>2.7</v>
      </c>
      <c r="L25" s="12">
        <f t="shared" si="2"/>
        <v>2.7</v>
      </c>
      <c r="M25" s="15">
        <f t="shared" si="3"/>
        <v>12.3</v>
      </c>
      <c r="N25" s="19">
        <f t="shared" si="4"/>
        <v>13.2</v>
      </c>
      <c r="O25" s="16">
        <v>14.4</v>
      </c>
      <c r="P25" s="13">
        <v>2</v>
      </c>
      <c r="Q25" s="13">
        <v>2</v>
      </c>
      <c r="R25" s="17">
        <f t="shared" si="5"/>
        <v>2</v>
      </c>
      <c r="S25" s="20">
        <f t="shared" si="6"/>
        <v>12.4</v>
      </c>
      <c r="T25" s="16">
        <v>14.4</v>
      </c>
      <c r="U25" s="13">
        <v>1.6</v>
      </c>
      <c r="V25" s="13">
        <v>1.6</v>
      </c>
      <c r="W25" s="17">
        <f t="shared" si="7"/>
        <v>1.6</v>
      </c>
      <c r="X25" s="20">
        <f t="shared" si="8"/>
        <v>12.8</v>
      </c>
      <c r="Y25" s="16">
        <v>14.5</v>
      </c>
      <c r="Z25" s="13">
        <v>1.6</v>
      </c>
      <c r="AA25" s="13">
        <v>1.7</v>
      </c>
      <c r="AB25" s="17">
        <f t="shared" si="9"/>
        <v>1.65</v>
      </c>
      <c r="AC25" s="20">
        <f t="shared" si="10"/>
        <v>12.85</v>
      </c>
      <c r="AD25" s="16"/>
      <c r="AE25" s="37">
        <f t="shared" si="11"/>
        <v>51.250000000000007</v>
      </c>
      <c r="AF25" s="6"/>
    </row>
    <row r="26" spans="1:61" s="2" customFormat="1" ht="30" customHeight="1">
      <c r="A26" s="4">
        <f t="shared" si="12"/>
        <v>16</v>
      </c>
      <c r="B26" s="2" t="s">
        <v>72</v>
      </c>
      <c r="C26" s="41" t="s">
        <v>73</v>
      </c>
      <c r="D26" s="11">
        <v>36501</v>
      </c>
      <c r="E26" s="12">
        <v>15</v>
      </c>
      <c r="F26" s="13">
        <v>1.4</v>
      </c>
      <c r="G26" s="13">
        <v>1.4</v>
      </c>
      <c r="H26" s="12">
        <f t="shared" si="0"/>
        <v>1.4</v>
      </c>
      <c r="I26" s="12">
        <f t="shared" si="1"/>
        <v>13.6</v>
      </c>
      <c r="J26" s="13">
        <v>1.1000000000000001</v>
      </c>
      <c r="K26" s="13">
        <v>1.1000000000000001</v>
      </c>
      <c r="L26" s="12">
        <f t="shared" si="2"/>
        <v>1.1000000000000001</v>
      </c>
      <c r="M26" s="15">
        <f t="shared" si="3"/>
        <v>13.9</v>
      </c>
      <c r="N26" s="19">
        <f t="shared" si="4"/>
        <v>13.75</v>
      </c>
      <c r="O26" s="16">
        <v>14.4</v>
      </c>
      <c r="P26" s="13">
        <v>2</v>
      </c>
      <c r="Q26" s="13">
        <v>2</v>
      </c>
      <c r="R26" s="17">
        <f t="shared" si="5"/>
        <v>2</v>
      </c>
      <c r="S26" s="20">
        <f t="shared" si="6"/>
        <v>12.4</v>
      </c>
      <c r="T26" s="16">
        <v>15</v>
      </c>
      <c r="U26" s="13">
        <v>2.4</v>
      </c>
      <c r="V26" s="13">
        <v>2.4</v>
      </c>
      <c r="W26" s="17">
        <f t="shared" si="7"/>
        <v>2.4</v>
      </c>
      <c r="X26" s="20">
        <f t="shared" si="8"/>
        <v>12.6</v>
      </c>
      <c r="Y26" s="16">
        <v>14.5</v>
      </c>
      <c r="Z26" s="13">
        <v>2.2000000000000002</v>
      </c>
      <c r="AA26" s="13">
        <v>1.9</v>
      </c>
      <c r="AB26" s="17">
        <f t="shared" si="9"/>
        <v>2.0499999999999998</v>
      </c>
      <c r="AC26" s="20">
        <f t="shared" si="10"/>
        <v>12.45</v>
      </c>
      <c r="AD26" s="16"/>
      <c r="AE26" s="37">
        <f t="shared" si="11"/>
        <v>51.2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</row>
    <row r="27" spans="1:61" s="2" customFormat="1" ht="30" customHeight="1">
      <c r="A27" s="4">
        <f t="shared" si="12"/>
        <v>17</v>
      </c>
      <c r="B27" s="7" t="s">
        <v>43</v>
      </c>
      <c r="C27" s="7" t="s">
        <v>37</v>
      </c>
      <c r="D27" s="11">
        <v>36387</v>
      </c>
      <c r="E27" s="12">
        <v>15</v>
      </c>
      <c r="F27" s="13">
        <v>1.8</v>
      </c>
      <c r="G27" s="13">
        <v>1.8</v>
      </c>
      <c r="H27" s="12">
        <f t="shared" si="0"/>
        <v>1.8</v>
      </c>
      <c r="I27" s="12">
        <f t="shared" si="1"/>
        <v>13.2</v>
      </c>
      <c r="J27" s="13">
        <v>1.7</v>
      </c>
      <c r="K27" s="13">
        <v>1.7</v>
      </c>
      <c r="L27" s="12">
        <f t="shared" si="2"/>
        <v>1.7</v>
      </c>
      <c r="M27" s="15">
        <f t="shared" si="3"/>
        <v>13.3</v>
      </c>
      <c r="N27" s="19">
        <f t="shared" si="4"/>
        <v>13.25</v>
      </c>
      <c r="O27" s="16">
        <v>14.5</v>
      </c>
      <c r="P27" s="13">
        <v>1.9</v>
      </c>
      <c r="Q27" s="13">
        <v>1.9</v>
      </c>
      <c r="R27" s="17">
        <f t="shared" si="5"/>
        <v>1.9</v>
      </c>
      <c r="S27" s="20">
        <f t="shared" si="6"/>
        <v>12.6</v>
      </c>
      <c r="T27" s="16">
        <v>15</v>
      </c>
      <c r="U27" s="13">
        <v>3.3</v>
      </c>
      <c r="V27" s="13">
        <v>3.3</v>
      </c>
      <c r="W27" s="17">
        <f t="shared" si="7"/>
        <v>3.3</v>
      </c>
      <c r="X27" s="20">
        <f t="shared" si="8"/>
        <v>11.7</v>
      </c>
      <c r="Y27" s="16">
        <v>15</v>
      </c>
      <c r="Z27" s="13">
        <v>1.6</v>
      </c>
      <c r="AA27" s="13">
        <v>1.7</v>
      </c>
      <c r="AB27" s="17">
        <f t="shared" si="9"/>
        <v>1.65</v>
      </c>
      <c r="AC27" s="20">
        <f t="shared" si="10"/>
        <v>13.35</v>
      </c>
      <c r="AD27" s="16"/>
      <c r="AE27" s="37">
        <f t="shared" si="11"/>
        <v>50.9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</row>
    <row r="28" spans="1:61" s="2" customFormat="1" ht="30" customHeight="1">
      <c r="A28" s="4">
        <f t="shared" si="12"/>
        <v>18</v>
      </c>
      <c r="B28" s="2" t="s">
        <v>64</v>
      </c>
      <c r="C28" s="7" t="s">
        <v>31</v>
      </c>
      <c r="D28" s="11">
        <v>35219</v>
      </c>
      <c r="E28" s="12">
        <v>15</v>
      </c>
      <c r="F28" s="13">
        <v>0.9</v>
      </c>
      <c r="G28" s="13">
        <v>0.9</v>
      </c>
      <c r="H28" s="12">
        <f t="shared" si="0"/>
        <v>0.9</v>
      </c>
      <c r="I28" s="12">
        <f t="shared" si="1"/>
        <v>14.1</v>
      </c>
      <c r="J28" s="13">
        <v>15</v>
      </c>
      <c r="K28" s="13">
        <v>15</v>
      </c>
      <c r="L28" s="12">
        <f t="shared" si="2"/>
        <v>15</v>
      </c>
      <c r="M28" s="15">
        <f t="shared" si="3"/>
        <v>0</v>
      </c>
      <c r="N28" s="19">
        <f t="shared" si="4"/>
        <v>7.05</v>
      </c>
      <c r="O28" s="16">
        <v>14.4</v>
      </c>
      <c r="P28" s="13">
        <v>2</v>
      </c>
      <c r="Q28" s="13">
        <v>2</v>
      </c>
      <c r="R28" s="17">
        <f t="shared" si="5"/>
        <v>2</v>
      </c>
      <c r="S28" s="20">
        <f t="shared" si="6"/>
        <v>12.4</v>
      </c>
      <c r="T28" s="16">
        <v>15</v>
      </c>
      <c r="U28" s="13">
        <v>2.6</v>
      </c>
      <c r="V28" s="13">
        <v>2.6</v>
      </c>
      <c r="W28" s="17">
        <f t="shared" si="7"/>
        <v>2.6</v>
      </c>
      <c r="X28" s="20">
        <f t="shared" si="8"/>
        <v>12.4</v>
      </c>
      <c r="Y28" s="16">
        <v>14.5</v>
      </c>
      <c r="Z28" s="13">
        <v>1.8</v>
      </c>
      <c r="AA28" s="13">
        <v>1.9</v>
      </c>
      <c r="AB28" s="17">
        <f t="shared" si="9"/>
        <v>1.85</v>
      </c>
      <c r="AC28" s="20">
        <f t="shared" si="10"/>
        <v>12.65</v>
      </c>
      <c r="AD28" s="16"/>
      <c r="AE28" s="37">
        <f t="shared" si="11"/>
        <v>44.5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</row>
    <row r="29" spans="1:61" s="2" customFormat="1" ht="30" customHeight="1">
      <c r="A29" s="4">
        <f t="shared" si="12"/>
        <v>19</v>
      </c>
      <c r="B29" s="25" t="s">
        <v>42</v>
      </c>
      <c r="C29" s="7" t="s">
        <v>37</v>
      </c>
      <c r="D29" s="11">
        <v>35808</v>
      </c>
      <c r="E29" s="12">
        <v>15</v>
      </c>
      <c r="F29" s="13">
        <v>1</v>
      </c>
      <c r="G29" s="13">
        <v>1</v>
      </c>
      <c r="H29" s="12">
        <f t="shared" si="0"/>
        <v>1</v>
      </c>
      <c r="I29" s="12">
        <f t="shared" si="1"/>
        <v>14</v>
      </c>
      <c r="J29" s="13">
        <v>1.5</v>
      </c>
      <c r="K29" s="13">
        <v>1.5</v>
      </c>
      <c r="L29" s="12">
        <f t="shared" si="2"/>
        <v>1.5</v>
      </c>
      <c r="M29" s="15">
        <f t="shared" si="3"/>
        <v>13.5</v>
      </c>
      <c r="N29" s="19">
        <f t="shared" si="4"/>
        <v>13.75</v>
      </c>
      <c r="O29" s="16">
        <v>15</v>
      </c>
      <c r="P29" s="13">
        <v>15</v>
      </c>
      <c r="Q29" s="13">
        <v>15</v>
      </c>
      <c r="R29" s="17">
        <f t="shared" si="5"/>
        <v>15</v>
      </c>
      <c r="S29" s="20">
        <f t="shared" si="6"/>
        <v>0</v>
      </c>
      <c r="T29" s="16">
        <v>15</v>
      </c>
      <c r="U29" s="13">
        <v>3</v>
      </c>
      <c r="V29" s="13">
        <v>3</v>
      </c>
      <c r="W29" s="17">
        <f t="shared" si="7"/>
        <v>3</v>
      </c>
      <c r="X29" s="20">
        <f t="shared" si="8"/>
        <v>12</v>
      </c>
      <c r="Y29" s="16">
        <v>14.5</v>
      </c>
      <c r="Z29" s="13">
        <v>1.6</v>
      </c>
      <c r="AA29" s="13">
        <v>1.4</v>
      </c>
      <c r="AB29" s="17">
        <f t="shared" si="9"/>
        <v>1.5</v>
      </c>
      <c r="AC29" s="20">
        <f t="shared" si="10"/>
        <v>13</v>
      </c>
      <c r="AD29" s="16"/>
      <c r="AE29" s="37">
        <f t="shared" si="11"/>
        <v>38.75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</row>
    <row r="30" spans="1:61" s="2" customFormat="1" ht="30" customHeight="1">
      <c r="A30" s="4">
        <f t="shared" si="12"/>
        <v>20</v>
      </c>
      <c r="B30" s="7" t="s">
        <v>40</v>
      </c>
      <c r="C30" s="7" t="s">
        <v>37</v>
      </c>
      <c r="D30" s="11">
        <v>34835</v>
      </c>
      <c r="E30" s="12"/>
      <c r="F30" s="13"/>
      <c r="G30" s="13"/>
      <c r="H30" s="12" t="e">
        <f t="shared" si="0"/>
        <v>#DIV/0!</v>
      </c>
      <c r="I30" s="12" t="e">
        <f t="shared" si="1"/>
        <v>#DIV/0!</v>
      </c>
      <c r="J30" s="13"/>
      <c r="K30" s="13"/>
      <c r="L30" s="12" t="e">
        <f t="shared" si="2"/>
        <v>#DIV/0!</v>
      </c>
      <c r="M30" s="15" t="e">
        <f t="shared" si="3"/>
        <v>#DIV/0!</v>
      </c>
      <c r="N30" s="19" t="e">
        <f t="shared" si="4"/>
        <v>#DIV/0!</v>
      </c>
      <c r="O30" s="16"/>
      <c r="P30" s="13"/>
      <c r="Q30" s="13"/>
      <c r="R30" s="17" t="e">
        <f t="shared" si="5"/>
        <v>#DIV/0!</v>
      </c>
      <c r="S30" s="20" t="e">
        <f t="shared" si="6"/>
        <v>#DIV/0!</v>
      </c>
      <c r="T30" s="16"/>
      <c r="U30" s="13"/>
      <c r="V30" s="13"/>
      <c r="W30" s="17" t="e">
        <f t="shared" si="7"/>
        <v>#DIV/0!</v>
      </c>
      <c r="X30" s="20" t="e">
        <f t="shared" si="8"/>
        <v>#DIV/0!</v>
      </c>
      <c r="Y30" s="16"/>
      <c r="Z30" s="13"/>
      <c r="AA30" s="13"/>
      <c r="AB30" s="17" t="e">
        <f t="shared" si="9"/>
        <v>#DIV/0!</v>
      </c>
      <c r="AC30" s="20" t="e">
        <f t="shared" si="10"/>
        <v>#DIV/0!</v>
      </c>
      <c r="AD30" s="16"/>
      <c r="AE30" s="37" t="e">
        <f t="shared" si="11"/>
        <v>#DIV/0!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</row>
    <row r="31" spans="1:61" s="2" customFormat="1" ht="30" customHeight="1">
      <c r="A31" s="4">
        <f t="shared" si="12"/>
        <v>21</v>
      </c>
      <c r="B31" s="2" t="s">
        <v>69</v>
      </c>
      <c r="C31" s="7" t="s">
        <v>36</v>
      </c>
      <c r="D31" s="11">
        <v>35740</v>
      </c>
      <c r="E31" s="12"/>
      <c r="F31" s="13"/>
      <c r="G31" s="13"/>
      <c r="H31" s="12" t="e">
        <f t="shared" si="0"/>
        <v>#DIV/0!</v>
      </c>
      <c r="I31" s="12" t="e">
        <f t="shared" si="1"/>
        <v>#DIV/0!</v>
      </c>
      <c r="J31" s="13"/>
      <c r="K31" s="13"/>
      <c r="L31" s="12" t="e">
        <f t="shared" si="2"/>
        <v>#DIV/0!</v>
      </c>
      <c r="M31" s="15" t="e">
        <f t="shared" si="3"/>
        <v>#DIV/0!</v>
      </c>
      <c r="N31" s="19" t="e">
        <f t="shared" si="4"/>
        <v>#DIV/0!</v>
      </c>
      <c r="O31" s="16"/>
      <c r="P31" s="13"/>
      <c r="Q31" s="13"/>
      <c r="R31" s="17" t="e">
        <f t="shared" si="5"/>
        <v>#DIV/0!</v>
      </c>
      <c r="S31" s="20" t="e">
        <f t="shared" si="6"/>
        <v>#DIV/0!</v>
      </c>
      <c r="T31" s="16"/>
      <c r="U31" s="13"/>
      <c r="V31" s="13"/>
      <c r="W31" s="17" t="e">
        <f t="shared" si="7"/>
        <v>#DIV/0!</v>
      </c>
      <c r="X31" s="20" t="e">
        <f t="shared" si="8"/>
        <v>#DIV/0!</v>
      </c>
      <c r="Y31" s="16"/>
      <c r="Z31" s="13"/>
      <c r="AA31" s="13"/>
      <c r="AB31" s="17" t="e">
        <f t="shared" si="9"/>
        <v>#DIV/0!</v>
      </c>
      <c r="AC31" s="20" t="e">
        <f t="shared" si="10"/>
        <v>#DIV/0!</v>
      </c>
      <c r="AD31" s="16"/>
      <c r="AE31" s="37" t="e">
        <f t="shared" si="11"/>
        <v>#DIV/0!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</row>
    <row r="32" spans="1:61" s="2" customFormat="1" ht="30" customHeight="1">
      <c r="A32" s="4">
        <f t="shared" si="12"/>
        <v>22</v>
      </c>
      <c r="B32" s="7" t="s">
        <v>84</v>
      </c>
      <c r="C32" s="7" t="s">
        <v>37</v>
      </c>
      <c r="D32" s="11">
        <v>35449</v>
      </c>
      <c r="E32" s="12"/>
      <c r="F32" s="13"/>
      <c r="G32" s="13"/>
      <c r="H32" s="12" t="e">
        <f t="shared" si="0"/>
        <v>#DIV/0!</v>
      </c>
      <c r="I32" s="12" t="e">
        <f t="shared" si="1"/>
        <v>#DIV/0!</v>
      </c>
      <c r="J32" s="13"/>
      <c r="K32" s="13"/>
      <c r="L32" s="12" t="e">
        <f t="shared" si="2"/>
        <v>#DIV/0!</v>
      </c>
      <c r="M32" s="15" t="e">
        <f t="shared" si="3"/>
        <v>#DIV/0!</v>
      </c>
      <c r="N32" s="19" t="e">
        <f t="shared" si="4"/>
        <v>#DIV/0!</v>
      </c>
      <c r="O32" s="16"/>
      <c r="P32" s="13"/>
      <c r="Q32" s="13"/>
      <c r="R32" s="17" t="e">
        <f t="shared" si="5"/>
        <v>#DIV/0!</v>
      </c>
      <c r="S32" s="20" t="e">
        <f t="shared" si="6"/>
        <v>#DIV/0!</v>
      </c>
      <c r="T32" s="16"/>
      <c r="U32" s="13"/>
      <c r="V32" s="13"/>
      <c r="W32" s="17" t="e">
        <f t="shared" si="7"/>
        <v>#DIV/0!</v>
      </c>
      <c r="X32" s="20" t="e">
        <f t="shared" si="8"/>
        <v>#DIV/0!</v>
      </c>
      <c r="Y32" s="16"/>
      <c r="Z32" s="13"/>
      <c r="AA32" s="13"/>
      <c r="AB32" s="17" t="e">
        <f t="shared" si="9"/>
        <v>#DIV/0!</v>
      </c>
      <c r="AC32" s="20" t="e">
        <f t="shared" si="10"/>
        <v>#DIV/0!</v>
      </c>
      <c r="AD32" s="16"/>
      <c r="AE32" s="37" t="e">
        <f t="shared" si="11"/>
        <v>#DIV/0!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</row>
    <row r="33" spans="1:61" s="2" customFormat="1" ht="30" customHeight="1">
      <c r="A33" s="4">
        <f t="shared" si="12"/>
        <v>23</v>
      </c>
      <c r="B33" s="25" t="s">
        <v>68</v>
      </c>
      <c r="C33" s="7" t="s">
        <v>36</v>
      </c>
      <c r="D33" s="11">
        <v>35268</v>
      </c>
      <c r="E33" s="12"/>
      <c r="F33" s="13"/>
      <c r="G33" s="13"/>
      <c r="H33" s="12" t="e">
        <f t="shared" si="0"/>
        <v>#DIV/0!</v>
      </c>
      <c r="I33" s="12" t="e">
        <f t="shared" si="1"/>
        <v>#DIV/0!</v>
      </c>
      <c r="J33" s="13"/>
      <c r="K33" s="13"/>
      <c r="L33" s="12" t="e">
        <f t="shared" si="2"/>
        <v>#DIV/0!</v>
      </c>
      <c r="M33" s="15" t="e">
        <f t="shared" si="3"/>
        <v>#DIV/0!</v>
      </c>
      <c r="N33" s="19" t="e">
        <f t="shared" si="4"/>
        <v>#DIV/0!</v>
      </c>
      <c r="O33" s="16"/>
      <c r="P33" s="13"/>
      <c r="Q33" s="13"/>
      <c r="R33" s="17" t="e">
        <f t="shared" si="5"/>
        <v>#DIV/0!</v>
      </c>
      <c r="S33" s="20" t="e">
        <f t="shared" si="6"/>
        <v>#DIV/0!</v>
      </c>
      <c r="T33" s="16"/>
      <c r="U33" s="13"/>
      <c r="V33" s="13"/>
      <c r="W33" s="17" t="e">
        <f t="shared" si="7"/>
        <v>#DIV/0!</v>
      </c>
      <c r="X33" s="20" t="e">
        <f t="shared" si="8"/>
        <v>#DIV/0!</v>
      </c>
      <c r="Y33" s="16"/>
      <c r="Z33" s="13"/>
      <c r="AA33" s="13"/>
      <c r="AB33" s="17" t="e">
        <f t="shared" si="9"/>
        <v>#DIV/0!</v>
      </c>
      <c r="AC33" s="20" t="e">
        <f t="shared" si="10"/>
        <v>#DIV/0!</v>
      </c>
      <c r="AD33" s="16"/>
      <c r="AE33" s="37" t="e">
        <f t="shared" si="11"/>
        <v>#DIV/0!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</row>
    <row r="34" spans="1:61" s="2" customFormat="1" ht="30" customHeight="1">
      <c r="A34" s="4">
        <f t="shared" si="12"/>
        <v>24</v>
      </c>
      <c r="B34" s="7" t="s">
        <v>44</v>
      </c>
      <c r="C34" s="7" t="s">
        <v>33</v>
      </c>
      <c r="D34" s="11">
        <v>35221</v>
      </c>
      <c r="E34" s="12"/>
      <c r="F34" s="13"/>
      <c r="G34" s="13"/>
      <c r="H34" s="12" t="e">
        <f t="shared" si="0"/>
        <v>#DIV/0!</v>
      </c>
      <c r="I34" s="12" t="e">
        <f t="shared" si="1"/>
        <v>#DIV/0!</v>
      </c>
      <c r="J34" s="13"/>
      <c r="K34" s="13"/>
      <c r="L34" s="12" t="e">
        <f t="shared" si="2"/>
        <v>#DIV/0!</v>
      </c>
      <c r="M34" s="15" t="e">
        <f t="shared" si="3"/>
        <v>#DIV/0!</v>
      </c>
      <c r="N34" s="19" t="e">
        <f t="shared" si="4"/>
        <v>#DIV/0!</v>
      </c>
      <c r="O34" s="16"/>
      <c r="P34" s="13"/>
      <c r="Q34" s="13"/>
      <c r="R34" s="17" t="e">
        <f t="shared" si="5"/>
        <v>#DIV/0!</v>
      </c>
      <c r="S34" s="20" t="e">
        <f t="shared" si="6"/>
        <v>#DIV/0!</v>
      </c>
      <c r="T34" s="16"/>
      <c r="U34" s="13"/>
      <c r="V34" s="13"/>
      <c r="W34" s="17" t="e">
        <f t="shared" si="7"/>
        <v>#DIV/0!</v>
      </c>
      <c r="X34" s="20" t="e">
        <f t="shared" si="8"/>
        <v>#DIV/0!</v>
      </c>
      <c r="Y34" s="16"/>
      <c r="Z34" s="13"/>
      <c r="AA34" s="13"/>
      <c r="AB34" s="17" t="e">
        <f t="shared" si="9"/>
        <v>#DIV/0!</v>
      </c>
      <c r="AC34" s="20" t="e">
        <f t="shared" si="10"/>
        <v>#DIV/0!</v>
      </c>
      <c r="AD34" s="16"/>
      <c r="AE34" s="37" t="e">
        <f t="shared" si="11"/>
        <v>#DIV/0!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</row>
    <row r="35" spans="1:61" s="2" customFormat="1" ht="30" customHeight="1">
      <c r="A35" s="4">
        <f t="shared" si="12"/>
        <v>25</v>
      </c>
      <c r="B35" s="2" t="s">
        <v>45</v>
      </c>
      <c r="C35" s="7" t="s">
        <v>33</v>
      </c>
      <c r="D35" s="11">
        <v>36150</v>
      </c>
      <c r="E35" s="12"/>
      <c r="F35" s="13"/>
      <c r="G35" s="13"/>
      <c r="H35" s="12" t="e">
        <f t="shared" si="0"/>
        <v>#DIV/0!</v>
      </c>
      <c r="I35" s="12" t="e">
        <f t="shared" si="1"/>
        <v>#DIV/0!</v>
      </c>
      <c r="J35" s="13"/>
      <c r="K35" s="13"/>
      <c r="L35" s="12" t="e">
        <f t="shared" si="2"/>
        <v>#DIV/0!</v>
      </c>
      <c r="M35" s="15" t="e">
        <f t="shared" si="3"/>
        <v>#DIV/0!</v>
      </c>
      <c r="N35" s="19" t="e">
        <f t="shared" si="4"/>
        <v>#DIV/0!</v>
      </c>
      <c r="O35" s="16"/>
      <c r="P35" s="13"/>
      <c r="Q35" s="13"/>
      <c r="R35" s="17" t="e">
        <f t="shared" si="5"/>
        <v>#DIV/0!</v>
      </c>
      <c r="S35" s="20" t="e">
        <f t="shared" si="6"/>
        <v>#DIV/0!</v>
      </c>
      <c r="T35" s="16"/>
      <c r="U35" s="13"/>
      <c r="V35" s="13"/>
      <c r="W35" s="17" t="e">
        <f t="shared" si="7"/>
        <v>#DIV/0!</v>
      </c>
      <c r="X35" s="20" t="e">
        <f t="shared" si="8"/>
        <v>#DIV/0!</v>
      </c>
      <c r="Y35" s="16"/>
      <c r="Z35" s="13"/>
      <c r="AA35" s="13"/>
      <c r="AB35" s="17" t="e">
        <f t="shared" si="9"/>
        <v>#DIV/0!</v>
      </c>
      <c r="AC35" s="20" t="e">
        <f t="shared" si="10"/>
        <v>#DIV/0!</v>
      </c>
      <c r="AD35" s="16"/>
      <c r="AE35" s="37" t="e">
        <f t="shared" si="11"/>
        <v>#DIV/0!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</row>
    <row r="36" spans="1:61" ht="31.5">
      <c r="A36" s="4">
        <f t="shared" si="12"/>
        <v>26</v>
      </c>
      <c r="B36" s="2" t="s">
        <v>46</v>
      </c>
      <c r="C36" s="7" t="s">
        <v>33</v>
      </c>
      <c r="D36" s="11">
        <v>35839</v>
      </c>
      <c r="E36" s="12"/>
      <c r="F36" s="13"/>
      <c r="G36" s="13"/>
      <c r="H36" s="12" t="e">
        <f t="shared" si="0"/>
        <v>#DIV/0!</v>
      </c>
      <c r="I36" s="12" t="e">
        <f t="shared" si="1"/>
        <v>#DIV/0!</v>
      </c>
      <c r="J36" s="13"/>
      <c r="K36" s="13"/>
      <c r="L36" s="12" t="e">
        <f t="shared" si="2"/>
        <v>#DIV/0!</v>
      </c>
      <c r="M36" s="15" t="e">
        <f t="shared" si="3"/>
        <v>#DIV/0!</v>
      </c>
      <c r="N36" s="19" t="e">
        <f t="shared" si="4"/>
        <v>#DIV/0!</v>
      </c>
      <c r="O36" s="16"/>
      <c r="P36" s="13"/>
      <c r="Q36" s="13"/>
      <c r="R36" s="17" t="e">
        <f t="shared" si="5"/>
        <v>#DIV/0!</v>
      </c>
      <c r="S36" s="20" t="e">
        <f t="shared" si="6"/>
        <v>#DIV/0!</v>
      </c>
      <c r="T36" s="16"/>
      <c r="U36" s="13"/>
      <c r="V36" s="13"/>
      <c r="W36" s="17" t="e">
        <f t="shared" si="7"/>
        <v>#DIV/0!</v>
      </c>
      <c r="X36" s="20" t="e">
        <f t="shared" si="8"/>
        <v>#DIV/0!</v>
      </c>
      <c r="Y36" s="16"/>
      <c r="Z36" s="13"/>
      <c r="AA36" s="13"/>
      <c r="AB36" s="17" t="e">
        <f t="shared" si="9"/>
        <v>#DIV/0!</v>
      </c>
      <c r="AC36" s="20" t="e">
        <f t="shared" si="10"/>
        <v>#DIV/0!</v>
      </c>
      <c r="AD36" s="16"/>
      <c r="AE36" s="37" t="e">
        <f t="shared" si="11"/>
        <v>#DIV/0!</v>
      </c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>
      <c r="A37" s="4">
        <f t="shared" si="12"/>
        <v>27</v>
      </c>
      <c r="B37" s="7" t="s">
        <v>34</v>
      </c>
      <c r="C37" s="7" t="s">
        <v>33</v>
      </c>
      <c r="D37" s="11">
        <v>35546</v>
      </c>
      <c r="E37" s="12"/>
      <c r="F37" s="13"/>
      <c r="G37" s="13"/>
      <c r="H37" s="12" t="e">
        <f t="shared" si="0"/>
        <v>#DIV/0!</v>
      </c>
      <c r="I37" s="12" t="e">
        <f t="shared" si="1"/>
        <v>#DIV/0!</v>
      </c>
      <c r="J37" s="13"/>
      <c r="K37" s="13"/>
      <c r="L37" s="12" t="e">
        <f t="shared" si="2"/>
        <v>#DIV/0!</v>
      </c>
      <c r="M37" s="15" t="e">
        <f t="shared" si="3"/>
        <v>#DIV/0!</v>
      </c>
      <c r="N37" s="19" t="e">
        <f t="shared" si="4"/>
        <v>#DIV/0!</v>
      </c>
      <c r="O37" s="16"/>
      <c r="P37" s="13"/>
      <c r="Q37" s="13"/>
      <c r="R37" s="17" t="e">
        <f t="shared" si="5"/>
        <v>#DIV/0!</v>
      </c>
      <c r="S37" s="20" t="e">
        <f t="shared" si="6"/>
        <v>#DIV/0!</v>
      </c>
      <c r="T37" s="16"/>
      <c r="U37" s="13"/>
      <c r="V37" s="13"/>
      <c r="W37" s="17" t="e">
        <f t="shared" si="7"/>
        <v>#DIV/0!</v>
      </c>
      <c r="X37" s="20" t="e">
        <f t="shared" si="8"/>
        <v>#DIV/0!</v>
      </c>
      <c r="Y37" s="16"/>
      <c r="Z37" s="13"/>
      <c r="AA37" s="13"/>
      <c r="AB37" s="17" t="e">
        <f t="shared" si="9"/>
        <v>#DIV/0!</v>
      </c>
      <c r="AC37" s="20" t="e">
        <f t="shared" si="10"/>
        <v>#DIV/0!</v>
      </c>
      <c r="AD37" s="16"/>
      <c r="AE37" s="37" t="e">
        <f t="shared" si="11"/>
        <v>#DIV/0!</v>
      </c>
      <c r="BI37" s="6"/>
    </row>
    <row r="38" spans="1:61" ht="31.5">
      <c r="A38" s="2"/>
      <c r="B38" s="2"/>
      <c r="C38" s="2"/>
      <c r="D38" s="11"/>
      <c r="E38" s="12"/>
      <c r="F38" s="13"/>
      <c r="G38" s="13"/>
      <c r="H38" s="12" t="e">
        <f t="shared" ref="H38" si="13">AVERAGE(F38:G38)</f>
        <v>#DIV/0!</v>
      </c>
      <c r="I38" s="12" t="e">
        <f t="shared" ref="I38" si="14">E38-H38</f>
        <v>#DIV/0!</v>
      </c>
      <c r="J38" s="13"/>
      <c r="K38" s="13"/>
      <c r="L38" s="12" t="e">
        <f t="shared" ref="L38" si="15">AVERAGE(J38:K38)</f>
        <v>#DIV/0!</v>
      </c>
      <c r="M38" s="15" t="e">
        <f t="shared" ref="M38" si="16">E38-L38</f>
        <v>#DIV/0!</v>
      </c>
      <c r="N38" s="19" t="e">
        <f t="shared" ref="N38" si="17">AVERAGE(I38,M38)</f>
        <v>#DIV/0!</v>
      </c>
      <c r="O38" s="16"/>
      <c r="P38" s="13"/>
      <c r="Q38" s="13"/>
      <c r="R38" s="17" t="e">
        <f t="shared" ref="R38" si="18">AVERAGE(P38:Q38)</f>
        <v>#DIV/0!</v>
      </c>
      <c r="S38" s="20" t="e">
        <f t="shared" ref="S38" si="19">O38-R38</f>
        <v>#DIV/0!</v>
      </c>
      <c r="T38" s="16"/>
      <c r="U38" s="13"/>
      <c r="V38" s="13"/>
      <c r="W38" s="17" t="e">
        <f t="shared" ref="W38" si="20">AVERAGE(U38:V38)</f>
        <v>#DIV/0!</v>
      </c>
      <c r="X38" s="20" t="e">
        <f t="shared" ref="X38" si="21">T38-W38</f>
        <v>#DIV/0!</v>
      </c>
      <c r="Y38" s="16"/>
      <c r="Z38" s="13"/>
      <c r="AA38" s="13"/>
      <c r="AB38" s="17" t="e">
        <f t="shared" ref="AB38" si="22">AVERAGE(Z38:AA38)</f>
        <v>#DIV/0!</v>
      </c>
      <c r="AC38" s="20" t="e">
        <f t="shared" ref="AC38" si="23">+Y38-AB38</f>
        <v>#DIV/0!</v>
      </c>
      <c r="AD38" s="16"/>
      <c r="AE38" s="37" t="e">
        <f t="shared" ref="AE38" si="24">SUM(N38+S38+X38+AC38-AD38)</f>
        <v>#DIV/0!</v>
      </c>
    </row>
  </sheetData>
  <sortState ref="B11:AE29">
    <sortCondition descending="1" ref="AE11"/>
  </sortState>
  <mergeCells count="18">
    <mergeCell ref="T9:X9"/>
    <mergeCell ref="Y9:AC9"/>
    <mergeCell ref="AD9:AD10"/>
    <mergeCell ref="P10:Q10"/>
    <mergeCell ref="U10:V10"/>
    <mergeCell ref="Z10:AA10"/>
    <mergeCell ref="O9:S9"/>
    <mergeCell ref="A9:A10"/>
    <mergeCell ref="B9:B10"/>
    <mergeCell ref="C9:C10"/>
    <mergeCell ref="D9:D10"/>
    <mergeCell ref="E9:N9"/>
    <mergeCell ref="A6:AE6"/>
    <mergeCell ref="A1:AE1"/>
    <mergeCell ref="A2:AE2"/>
    <mergeCell ref="A3:AE3"/>
    <mergeCell ref="A4:AE4"/>
    <mergeCell ref="A5:S5"/>
  </mergeCells>
  <pageMargins left="0.25" right="0.25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1^All</vt:lpstr>
      <vt:lpstr>1^Jun</vt:lpstr>
      <vt:lpstr>1^Sen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</dc:creator>
  <cp:lastModifiedBy>rosa</cp:lastModifiedBy>
  <cp:lastPrinted>2013-01-20T17:53:50Z</cp:lastPrinted>
  <dcterms:created xsi:type="dcterms:W3CDTF">2011-01-30T13:27:17Z</dcterms:created>
  <dcterms:modified xsi:type="dcterms:W3CDTF">2013-01-20T18:18:28Z</dcterms:modified>
</cp:coreProperties>
</file>