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92" activeTab="0"/>
  </bookViews>
  <sheets>
    <sheet name="1^All" sheetId="1" r:id="rId1"/>
    <sheet name="1^Jun" sheetId="2" r:id="rId2"/>
    <sheet name="1^Sen" sheetId="3" r:id="rId3"/>
  </sheets>
  <definedNames/>
  <calcPr fullCalcOnLoad="1"/>
</workbook>
</file>

<file path=xl/sharedStrings.xml><?xml version="1.0" encoding="utf-8"?>
<sst xmlns="http://schemas.openxmlformats.org/spreadsheetml/2006/main" count="209" uniqueCount="91">
  <si>
    <t>GINNASTICA ARTISTICA FEMMINILE</t>
  </si>
  <si>
    <t>CL</t>
  </si>
  <si>
    <t>GINNASTA</t>
  </si>
  <si>
    <t>SOCIETA'</t>
  </si>
  <si>
    <t>DATA</t>
  </si>
  <si>
    <t>1 salto</t>
  </si>
  <si>
    <t>Media 1 salto</t>
  </si>
  <si>
    <t>2 salto</t>
  </si>
  <si>
    <t>Media 2 salto</t>
  </si>
  <si>
    <t>PARAL</t>
  </si>
  <si>
    <t>TRAVE</t>
  </si>
  <si>
    <t>SUOLO</t>
  </si>
  <si>
    <t>Penalità</t>
  </si>
  <si>
    <t>PUNTI</t>
  </si>
  <si>
    <r>
      <rPr>
        <sz val="8"/>
        <rFont val="Arial"/>
        <family val="2"/>
      </rPr>
      <t>Media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VOLT</t>
    </r>
  </si>
  <si>
    <t>Valore partenza</t>
  </si>
  <si>
    <t>penalità</t>
  </si>
  <si>
    <t>Media Penalità</t>
  </si>
  <si>
    <t>Totale 1 salto</t>
  </si>
  <si>
    <t>Totale 2 salto</t>
  </si>
  <si>
    <t>VOLTEGGIO</t>
  </si>
  <si>
    <t>PARALLELE</t>
  </si>
  <si>
    <t>TOTALE</t>
  </si>
  <si>
    <t>CLASSIFICA PRIMA  CATEGORIA   SENIOR</t>
  </si>
  <si>
    <t>CLASSIFICA PRIMA  CATEGORIA   JUNIOR</t>
  </si>
  <si>
    <t>CLASSIFICA PRIMA CATEGORIA ALLIEVE</t>
  </si>
  <si>
    <t>ALBANO</t>
  </si>
  <si>
    <t>ROSSI SOFIA</t>
  </si>
  <si>
    <t>GELONESE LUDOVICA</t>
  </si>
  <si>
    <t>IRPINIA</t>
  </si>
  <si>
    <t>OLOS GYM</t>
  </si>
  <si>
    <t>JUVENIA</t>
  </si>
  <si>
    <t>UMENA GIULIA</t>
  </si>
  <si>
    <t>SPORT ACADEMY</t>
  </si>
  <si>
    <t>SPORT PROGETTO</t>
  </si>
  <si>
    <t>LA FENICE</t>
  </si>
  <si>
    <t>MOSCATI SILVIA</t>
  </si>
  <si>
    <t>MARCHETTI MARTINA</t>
  </si>
  <si>
    <t>BIANCACCI SERENA</t>
  </si>
  <si>
    <t>POLIZIANI CRISTINA</t>
  </si>
  <si>
    <t>TAURISANO RAFFAELLA</t>
  </si>
  <si>
    <t>TRIVEDI MIRA</t>
  </si>
  <si>
    <t>CAMPIONATO PROVINCIALE UISP</t>
  </si>
  <si>
    <t>PONTANI MARTINA</t>
  </si>
  <si>
    <t>BELLOCCHIO CLAUDIA</t>
  </si>
  <si>
    <t>PAOLINELLI GIORGIA</t>
  </si>
  <si>
    <t>GIN CIVITAVECCHIA</t>
  </si>
  <si>
    <t>CRACOLICI SONIA</t>
  </si>
  <si>
    <t>CIRISANO NOEMI</t>
  </si>
  <si>
    <t xml:space="preserve">OLOS GYM </t>
  </si>
  <si>
    <t>FRACASSI FLAMINIA</t>
  </si>
  <si>
    <t>BRUNI GRETA</t>
  </si>
  <si>
    <t>LILLOCCI SIRIA</t>
  </si>
  <si>
    <t>CASINI LUCREZIA</t>
  </si>
  <si>
    <t>CATENA LIDIA</t>
  </si>
  <si>
    <t>SALLE HELENE</t>
  </si>
  <si>
    <t>COLIBRI IRENE</t>
  </si>
  <si>
    <t>VALENTE AURORA</t>
  </si>
  <si>
    <t>ZITO FRANCESCA</t>
  </si>
  <si>
    <t>SOEPA</t>
  </si>
  <si>
    <t>TINTI ELENA</t>
  </si>
  <si>
    <t>TURSIOPE</t>
  </si>
  <si>
    <t>PALMIERI GIULIA</t>
  </si>
  <si>
    <t>NASTASE ANDREEA</t>
  </si>
  <si>
    <t>PALAGYM APRILIA</t>
  </si>
  <si>
    <t>MUGNAI REBECCA</t>
  </si>
  <si>
    <t>BUCCIOTTI AURORA</t>
  </si>
  <si>
    <t>PANZIRONI LUDOVICA</t>
  </si>
  <si>
    <t>TOR SAPIENZA</t>
  </si>
  <si>
    <t>PIRAS YLENIA</t>
  </si>
  <si>
    <t>PUTZU FEDERICA</t>
  </si>
  <si>
    <t>NAPOLEONI MATILDE</t>
  </si>
  <si>
    <t>Roma 10 marzo 2013</t>
  </si>
  <si>
    <t>FEDELI CHIARA</t>
  </si>
  <si>
    <t>MISERIA ALESSIA</t>
  </si>
  <si>
    <t>MARTINELLI CECILIA</t>
  </si>
  <si>
    <t>BIAGIOLI GIULIA</t>
  </si>
  <si>
    <t>CITTA' FUTURA</t>
  </si>
  <si>
    <t>FABBRI AGNESE</t>
  </si>
  <si>
    <t>SPINA FEDERICA</t>
  </si>
  <si>
    <t>ANTONINI GIULIA</t>
  </si>
  <si>
    <t>BATTINI LIVIA</t>
  </si>
  <si>
    <t>DE LORENZO GIORGIA</t>
  </si>
  <si>
    <t>MINTO DILETTA</t>
  </si>
  <si>
    <t>RISA CLAUDIA</t>
  </si>
  <si>
    <t>SCIASCIA SARA</t>
  </si>
  <si>
    <t>ZITO FEDERICA</t>
  </si>
  <si>
    <t>FREZZETTI DEBORA</t>
  </si>
  <si>
    <t>IZZI LUDOVICA</t>
  </si>
  <si>
    <t>COZZOLINO CHIARA</t>
  </si>
  <si>
    <t>MORIGGI VALERIA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</si>
</sst>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trike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/>
    </xf>
    <xf numFmtId="14" fontId="45" fillId="0" borderId="12" xfId="0" applyNumberFormat="1" applyFont="1" applyBorder="1" applyAlignment="1">
      <alignment/>
    </xf>
    <xf numFmtId="14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 textRotation="90"/>
    </xf>
    <xf numFmtId="0" fontId="45" fillId="0" borderId="10" xfId="0" applyFont="1" applyBorder="1" applyAlignment="1">
      <alignment textRotation="90"/>
    </xf>
    <xf numFmtId="2" fontId="45" fillId="0" borderId="13" xfId="0" applyNumberFormat="1" applyFont="1" applyBorder="1" applyAlignment="1">
      <alignment textRotation="90"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 textRotation="90"/>
    </xf>
    <xf numFmtId="0" fontId="45" fillId="0" borderId="14" xfId="0" applyFont="1" applyBorder="1" applyAlignment="1">
      <alignment textRotation="90"/>
    </xf>
    <xf numFmtId="164" fontId="45" fillId="33" borderId="15" xfId="0" applyNumberFormat="1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14" fontId="45" fillId="0" borderId="16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12" xfId="0" applyNumberFormat="1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34" borderId="18" xfId="0" applyFont="1" applyFill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5" fillId="0" borderId="19" xfId="0" applyFont="1" applyBorder="1" applyAlignment="1">
      <alignment horizontal="center" textRotation="90" wrapText="1"/>
    </xf>
    <xf numFmtId="0" fontId="6" fillId="34" borderId="18" xfId="0" applyFont="1" applyFill="1" applyBorder="1" applyAlignment="1">
      <alignment horizontal="center" textRotation="90"/>
    </xf>
    <xf numFmtId="0" fontId="46" fillId="0" borderId="10" xfId="0" applyFont="1" applyBorder="1" applyAlignment="1">
      <alignment/>
    </xf>
    <xf numFmtId="0" fontId="6" fillId="34" borderId="20" xfId="0" applyFont="1" applyFill="1" applyBorder="1" applyAlignment="1">
      <alignment horizontal="center" textRotation="90"/>
    </xf>
    <xf numFmtId="0" fontId="47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14" fontId="0" fillId="0" borderId="10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45" fillId="0" borderId="12" xfId="0" applyNumberFormat="1" applyFont="1" applyBorder="1" applyAlignment="1">
      <alignment textRotation="90"/>
    </xf>
    <xf numFmtId="0" fontId="45" fillId="0" borderId="12" xfId="0" applyFont="1" applyBorder="1" applyAlignment="1">
      <alignment textRotation="90"/>
    </xf>
    <xf numFmtId="2" fontId="45" fillId="0" borderId="17" xfId="0" applyNumberFormat="1" applyFont="1" applyBorder="1" applyAlignment="1">
      <alignment textRotation="90"/>
    </xf>
    <xf numFmtId="164" fontId="45" fillId="33" borderId="18" xfId="0" applyNumberFormat="1" applyFont="1" applyFill="1" applyBorder="1" applyAlignment="1">
      <alignment/>
    </xf>
    <xf numFmtId="0" fontId="45" fillId="0" borderId="19" xfId="0" applyFont="1" applyBorder="1" applyAlignment="1">
      <alignment/>
    </xf>
    <xf numFmtId="0" fontId="45" fillId="0" borderId="17" xfId="0" applyFont="1" applyBorder="1" applyAlignment="1">
      <alignment textRotation="90"/>
    </xf>
    <xf numFmtId="0" fontId="45" fillId="33" borderId="18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4" fontId="0" fillId="0" borderId="10" xfId="0" applyNumberFormat="1" applyBorder="1" applyAlignment="1">
      <alignment/>
    </xf>
    <xf numFmtId="164" fontId="47" fillId="0" borderId="10" xfId="0" applyNumberFormat="1" applyFont="1" applyBorder="1" applyAlignment="1">
      <alignment/>
    </xf>
    <xf numFmtId="0" fontId="47" fillId="35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164" fontId="47" fillId="35" borderId="10" xfId="0" applyNumberFormat="1" applyFont="1" applyFill="1" applyBorder="1" applyAlignment="1">
      <alignment/>
    </xf>
    <xf numFmtId="164" fontId="47" fillId="36" borderId="10" xfId="0" applyNumberFormat="1" applyFont="1" applyFill="1" applyBorder="1" applyAlignment="1">
      <alignment/>
    </xf>
    <xf numFmtId="164" fontId="47" fillId="37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</xdr:rowOff>
    </xdr:from>
    <xdr:to>
      <xdr:col>1</xdr:col>
      <xdr:colOff>971550</xdr:colOff>
      <xdr:row>3</xdr:row>
      <xdr:rowOff>38100</xdr:rowOff>
    </xdr:to>
    <xdr:pic>
      <xdr:nvPicPr>
        <xdr:cNvPr id="1" name="Picture 1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907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2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22860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</xdr:rowOff>
    </xdr:from>
    <xdr:to>
      <xdr:col>1</xdr:col>
      <xdr:colOff>771525</xdr:colOff>
      <xdr:row>3</xdr:row>
      <xdr:rowOff>38100</xdr:rowOff>
    </xdr:to>
    <xdr:pic>
      <xdr:nvPicPr>
        <xdr:cNvPr id="1" name="Picture 1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47625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2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2860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19050</xdr:rowOff>
    </xdr:from>
    <xdr:to>
      <xdr:col>1</xdr:col>
      <xdr:colOff>771525</xdr:colOff>
      <xdr:row>3</xdr:row>
      <xdr:rowOff>38100</xdr:rowOff>
    </xdr:to>
    <xdr:pic>
      <xdr:nvPicPr>
        <xdr:cNvPr id="3" name="Picture 1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47625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4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2860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</xdr:rowOff>
    </xdr:from>
    <xdr:to>
      <xdr:col>1</xdr:col>
      <xdr:colOff>1019175</xdr:colOff>
      <xdr:row>3</xdr:row>
      <xdr:rowOff>38100</xdr:rowOff>
    </xdr:to>
    <xdr:pic>
      <xdr:nvPicPr>
        <xdr:cNvPr id="1" name="Picture 1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47625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2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228600"/>
          <a:ext cx="285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19050</xdr:rowOff>
    </xdr:from>
    <xdr:to>
      <xdr:col>1</xdr:col>
      <xdr:colOff>1019175</xdr:colOff>
      <xdr:row>3</xdr:row>
      <xdr:rowOff>38100</xdr:rowOff>
    </xdr:to>
    <xdr:pic>
      <xdr:nvPicPr>
        <xdr:cNvPr id="3" name="Picture 1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47625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4" name="Picture 3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228600"/>
          <a:ext cx="285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4">
      <selection activeCell="E20" sqref="E20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0.57421875" style="0" customWidth="1"/>
    <col min="4" max="4" width="9.7109375" style="0" customWidth="1"/>
    <col min="5" max="13" width="3.7109375" style="0" customWidth="1"/>
    <col min="14" max="14" width="5.7109375" style="0" customWidth="1"/>
    <col min="15" max="15" width="4.28125" style="0" customWidth="1"/>
    <col min="16" max="18" width="3.7109375" style="0" customWidth="1"/>
    <col min="19" max="19" width="6.00390625" style="0" customWidth="1"/>
    <col min="20" max="20" width="4.7109375" style="0" customWidth="1"/>
    <col min="21" max="23" width="3.7109375" style="0" customWidth="1"/>
    <col min="24" max="24" width="8.00390625" style="0" customWidth="1"/>
    <col min="25" max="25" width="4.00390625" style="0" customWidth="1"/>
    <col min="26" max="28" width="3.7109375" style="0" customWidth="1"/>
    <col min="29" max="29" width="8.140625" style="0" customWidth="1"/>
    <col min="30" max="30" width="0.2890625" style="0" hidden="1" customWidth="1"/>
    <col min="31" max="31" width="8.00390625" style="0" customWidth="1"/>
  </cols>
  <sheetData>
    <row r="1" spans="1:31" ht="15.7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5.75">
      <c r="A3" s="70" t="s">
        <v>72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20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35"/>
    </row>
    <row r="6" spans="1:31" ht="15">
      <c r="A6" s="69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21" ht="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6"/>
    </row>
    <row r="8" spans="1:21" ht="1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6"/>
    </row>
    <row r="9" spans="1:31" ht="15">
      <c r="A9" s="67" t="s">
        <v>1</v>
      </c>
      <c r="B9" s="67" t="s">
        <v>2</v>
      </c>
      <c r="C9" s="67" t="s">
        <v>3</v>
      </c>
      <c r="D9" s="67" t="s">
        <v>4</v>
      </c>
      <c r="E9" s="57" t="s">
        <v>20</v>
      </c>
      <c r="F9" s="58"/>
      <c r="G9" s="58"/>
      <c r="H9" s="58"/>
      <c r="I9" s="58"/>
      <c r="J9" s="58"/>
      <c r="K9" s="58"/>
      <c r="L9" s="58"/>
      <c r="M9" s="58"/>
      <c r="N9" s="59"/>
      <c r="O9" s="57" t="s">
        <v>21</v>
      </c>
      <c r="P9" s="58"/>
      <c r="Q9" s="58"/>
      <c r="R9" s="58"/>
      <c r="S9" s="59"/>
      <c r="T9" s="57" t="s">
        <v>10</v>
      </c>
      <c r="U9" s="58"/>
      <c r="V9" s="58"/>
      <c r="W9" s="58"/>
      <c r="X9" s="59"/>
      <c r="Y9" s="60" t="s">
        <v>11</v>
      </c>
      <c r="Z9" s="61"/>
      <c r="AA9" s="61"/>
      <c r="AB9" s="61"/>
      <c r="AC9" s="61"/>
      <c r="AD9" s="62" t="s">
        <v>12</v>
      </c>
      <c r="AE9" s="32" t="s">
        <v>22</v>
      </c>
    </row>
    <row r="10" spans="1:31" ht="63.75" customHeight="1">
      <c r="A10" s="68"/>
      <c r="B10" s="68"/>
      <c r="C10" s="68"/>
      <c r="D10" s="68"/>
      <c r="E10" s="36" t="s">
        <v>15</v>
      </c>
      <c r="F10" s="36" t="s">
        <v>5</v>
      </c>
      <c r="G10" s="36" t="s">
        <v>5</v>
      </c>
      <c r="H10" s="23" t="s">
        <v>6</v>
      </c>
      <c r="I10" s="23" t="s">
        <v>18</v>
      </c>
      <c r="J10" s="24" t="s">
        <v>7</v>
      </c>
      <c r="K10" s="36" t="s">
        <v>7</v>
      </c>
      <c r="L10" s="23" t="s">
        <v>8</v>
      </c>
      <c r="M10" s="25" t="s">
        <v>19</v>
      </c>
      <c r="N10" s="26" t="s">
        <v>14</v>
      </c>
      <c r="O10" s="27" t="s">
        <v>15</v>
      </c>
      <c r="P10" s="64" t="s">
        <v>16</v>
      </c>
      <c r="Q10" s="64"/>
      <c r="R10" s="28" t="s">
        <v>17</v>
      </c>
      <c r="S10" s="29" t="s">
        <v>9</v>
      </c>
      <c r="T10" s="30" t="s">
        <v>15</v>
      </c>
      <c r="U10" s="64" t="s">
        <v>16</v>
      </c>
      <c r="V10" s="64"/>
      <c r="W10" s="28" t="s">
        <v>17</v>
      </c>
      <c r="X10" s="31" t="s">
        <v>10</v>
      </c>
      <c r="Y10" s="27" t="s">
        <v>15</v>
      </c>
      <c r="Z10" s="65" t="s">
        <v>16</v>
      </c>
      <c r="AA10" s="66"/>
      <c r="AB10" s="28" t="s">
        <v>17</v>
      </c>
      <c r="AC10" s="33" t="s">
        <v>11</v>
      </c>
      <c r="AD10" s="63"/>
      <c r="AE10" s="9" t="s">
        <v>13</v>
      </c>
    </row>
    <row r="11" spans="1:31" ht="63.75" customHeight="1">
      <c r="A11" s="47">
        <v>1</v>
      </c>
      <c r="B11" s="38" t="s">
        <v>52</v>
      </c>
      <c r="C11" s="8" t="s">
        <v>29</v>
      </c>
      <c r="D11" s="10">
        <v>38016</v>
      </c>
      <c r="E11" s="12">
        <v>15</v>
      </c>
      <c r="F11" s="13">
        <v>1</v>
      </c>
      <c r="G11" s="13">
        <v>1</v>
      </c>
      <c r="H11" s="12">
        <f>AVERAGE(F11:G11)</f>
        <v>1</v>
      </c>
      <c r="I11" s="12">
        <f>E11-H11</f>
        <v>14</v>
      </c>
      <c r="J11" s="13">
        <v>1.2</v>
      </c>
      <c r="K11" s="13">
        <v>1.2</v>
      </c>
      <c r="L11" s="12">
        <f>AVERAGE(J11:K11)</f>
        <v>1.2</v>
      </c>
      <c r="M11" s="14">
        <f>E11-L11</f>
        <v>13.8</v>
      </c>
      <c r="N11" s="18">
        <f>AVERAGE(I11,M11)</f>
        <v>13.9</v>
      </c>
      <c r="O11" s="15">
        <v>14.4</v>
      </c>
      <c r="P11" s="13">
        <v>0.6</v>
      </c>
      <c r="Q11" s="13">
        <v>0.6</v>
      </c>
      <c r="R11" s="16">
        <f>AVERAGE(P11:Q11)</f>
        <v>0.6</v>
      </c>
      <c r="S11" s="19">
        <f>O11-R11</f>
        <v>13.8</v>
      </c>
      <c r="T11" s="15">
        <v>15</v>
      </c>
      <c r="U11" s="13">
        <v>0.4</v>
      </c>
      <c r="V11" s="13">
        <v>0.5</v>
      </c>
      <c r="W11" s="16">
        <f>AVERAGE(U11:V11)</f>
        <v>0.45</v>
      </c>
      <c r="X11" s="19">
        <f>T11-W11</f>
        <v>14.55</v>
      </c>
      <c r="Y11" s="15">
        <v>15</v>
      </c>
      <c r="Z11" s="13">
        <v>0.8</v>
      </c>
      <c r="AA11" s="13">
        <v>0.9</v>
      </c>
      <c r="AB11" s="16">
        <f>AVERAGE(Z11:AA11)</f>
        <v>0.8500000000000001</v>
      </c>
      <c r="AC11" s="19">
        <f>+Y11-AB11</f>
        <v>14.15</v>
      </c>
      <c r="AD11" s="17"/>
      <c r="AE11" s="34">
        <f>SUM(N11+S11+X11+AC11-AD11)</f>
        <v>56.4</v>
      </c>
    </row>
    <row r="12" spans="1:31" ht="30">
      <c r="A12" s="4">
        <f>A11+1</f>
        <v>2</v>
      </c>
      <c r="B12" s="38" t="s">
        <v>36</v>
      </c>
      <c r="C12" s="8" t="s">
        <v>35</v>
      </c>
      <c r="D12" s="10">
        <v>37880</v>
      </c>
      <c r="E12" s="12">
        <v>15</v>
      </c>
      <c r="F12" s="13">
        <v>1.8</v>
      </c>
      <c r="G12" s="13">
        <v>1.8</v>
      </c>
      <c r="H12" s="12">
        <f>AVERAGE(F12:G12)</f>
        <v>1.8</v>
      </c>
      <c r="I12" s="12">
        <f>E12-H12</f>
        <v>13.2</v>
      </c>
      <c r="J12" s="13">
        <v>1.4</v>
      </c>
      <c r="K12" s="13">
        <v>1.4</v>
      </c>
      <c r="L12" s="12">
        <f>AVERAGE(J12:K12)</f>
        <v>1.4</v>
      </c>
      <c r="M12" s="14">
        <f>E12-L12</f>
        <v>13.6</v>
      </c>
      <c r="N12" s="18">
        <f>AVERAGE(I12,M12)</f>
        <v>13.399999999999999</v>
      </c>
      <c r="O12" s="15">
        <v>14.4</v>
      </c>
      <c r="P12" s="13">
        <v>0.8</v>
      </c>
      <c r="Q12" s="13">
        <v>0.8</v>
      </c>
      <c r="R12" s="16">
        <f>AVERAGE(P12:Q12)</f>
        <v>0.8</v>
      </c>
      <c r="S12" s="19">
        <f>O12-R12</f>
        <v>13.6</v>
      </c>
      <c r="T12" s="15">
        <v>15</v>
      </c>
      <c r="U12" s="13">
        <v>0.8</v>
      </c>
      <c r="V12" s="13">
        <v>1.1</v>
      </c>
      <c r="W12" s="16">
        <f>AVERAGE(U12:V12)</f>
        <v>0.9500000000000001</v>
      </c>
      <c r="X12" s="19">
        <f>T12-W12</f>
        <v>14.05</v>
      </c>
      <c r="Y12" s="15">
        <v>15</v>
      </c>
      <c r="Z12" s="13">
        <v>0.7</v>
      </c>
      <c r="AA12" s="13">
        <v>0.5</v>
      </c>
      <c r="AB12" s="16">
        <f>AVERAGE(Z12:AA12)</f>
        <v>0.6</v>
      </c>
      <c r="AC12" s="19">
        <f>+Y12-AB12</f>
        <v>14.4</v>
      </c>
      <c r="AD12" s="17"/>
      <c r="AE12" s="34">
        <f>SUM(N12+S12+X12+AC12-AD12)</f>
        <v>55.449999999999996</v>
      </c>
    </row>
    <row r="13" spans="1:31" ht="30">
      <c r="A13" s="4">
        <f>A12+1</f>
        <v>3</v>
      </c>
      <c r="B13" s="7" t="s">
        <v>37</v>
      </c>
      <c r="C13" s="7" t="s">
        <v>35</v>
      </c>
      <c r="D13" s="11">
        <v>37989</v>
      </c>
      <c r="E13" s="12">
        <v>15</v>
      </c>
      <c r="F13" s="13">
        <v>0.9</v>
      </c>
      <c r="G13" s="13">
        <v>0.9</v>
      </c>
      <c r="H13" s="12">
        <f>AVERAGE(F13:G13)</f>
        <v>0.9</v>
      </c>
      <c r="I13" s="12">
        <f>E13-H13</f>
        <v>14.1</v>
      </c>
      <c r="J13" s="13">
        <v>1.3</v>
      </c>
      <c r="K13" s="13">
        <v>1.3</v>
      </c>
      <c r="L13" s="12">
        <f>AVERAGE(J13:K13)</f>
        <v>1.3</v>
      </c>
      <c r="M13" s="14">
        <f>E13-L13</f>
        <v>13.7</v>
      </c>
      <c r="N13" s="18">
        <f>AVERAGE(I13,M13)</f>
        <v>13.899999999999999</v>
      </c>
      <c r="O13" s="15">
        <v>14.4</v>
      </c>
      <c r="P13" s="13">
        <v>0.8</v>
      </c>
      <c r="Q13" s="13">
        <v>0.8</v>
      </c>
      <c r="R13" s="16">
        <f>AVERAGE(P13:Q13)</f>
        <v>0.8</v>
      </c>
      <c r="S13" s="19">
        <f>O13-R13</f>
        <v>13.6</v>
      </c>
      <c r="T13" s="15">
        <v>15</v>
      </c>
      <c r="U13" s="13">
        <v>1.5</v>
      </c>
      <c r="V13" s="13">
        <v>1.6</v>
      </c>
      <c r="W13" s="16">
        <f>AVERAGE(U13:V13)</f>
        <v>1.55</v>
      </c>
      <c r="X13" s="19">
        <f>T13-W13</f>
        <v>13.45</v>
      </c>
      <c r="Y13" s="15">
        <v>15</v>
      </c>
      <c r="Z13" s="13">
        <v>0.9</v>
      </c>
      <c r="AA13" s="13">
        <v>1</v>
      </c>
      <c r="AB13" s="16">
        <f>AVERAGE(Z13:AA13)</f>
        <v>0.95</v>
      </c>
      <c r="AC13" s="19">
        <f>+Y13-AB13</f>
        <v>14.05</v>
      </c>
      <c r="AD13" s="17"/>
      <c r="AE13" s="34">
        <f>SUM(N13+S13+X13+AC13-AD13)</f>
        <v>55</v>
      </c>
    </row>
    <row r="20" ht="15">
      <c r="E20" s="72"/>
    </row>
  </sheetData>
  <sheetProtection/>
  <mergeCells count="18">
    <mergeCell ref="A6:AE6"/>
    <mergeCell ref="A1:AE1"/>
    <mergeCell ref="A2:AE2"/>
    <mergeCell ref="A3:AE3"/>
    <mergeCell ref="A4:AE4"/>
    <mergeCell ref="A5:S5"/>
    <mergeCell ref="A9:A10"/>
    <mergeCell ref="B9:B10"/>
    <mergeCell ref="C9:C10"/>
    <mergeCell ref="D9:D10"/>
    <mergeCell ref="E9:N9"/>
    <mergeCell ref="T9:X9"/>
    <mergeCell ref="Y9:AC9"/>
    <mergeCell ref="AD9:AD10"/>
    <mergeCell ref="P10:Q10"/>
    <mergeCell ref="U10:V10"/>
    <mergeCell ref="Z10:AA10"/>
    <mergeCell ref="O9:S9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4"/>
  <sheetViews>
    <sheetView zoomScalePageLayoutView="0" workbookViewId="0" topLeftCell="A22">
      <selection activeCell="A31" sqref="A31:IV39"/>
    </sheetView>
  </sheetViews>
  <sheetFormatPr defaultColWidth="9.140625" defaultRowHeight="15"/>
  <cols>
    <col min="1" max="1" width="2.7109375" style="0" customWidth="1"/>
    <col min="2" max="2" width="11.57421875" style="0" customWidth="1"/>
    <col min="3" max="3" width="12.421875" style="0" customWidth="1"/>
    <col min="4" max="4" width="10.7109375" style="0" customWidth="1"/>
    <col min="5" max="13" width="3.7109375" style="0" customWidth="1"/>
    <col min="14" max="14" width="7.28125" style="0" customWidth="1"/>
    <col min="15" max="15" width="5.140625" style="0" customWidth="1"/>
    <col min="16" max="18" width="3.7109375" style="0" customWidth="1"/>
    <col min="19" max="19" width="6.57421875" style="0" customWidth="1"/>
    <col min="20" max="20" width="4.57421875" style="0" customWidth="1"/>
    <col min="21" max="22" width="3.7109375" style="0" customWidth="1"/>
    <col min="23" max="23" width="5.00390625" style="0" customWidth="1"/>
    <col min="24" max="24" width="6.28125" style="0" customWidth="1"/>
    <col min="25" max="25" width="4.57421875" style="0" customWidth="1"/>
    <col min="26" max="27" width="3.7109375" style="0" customWidth="1"/>
    <col min="28" max="28" width="3.140625" style="0" customWidth="1"/>
    <col min="29" max="29" width="7.57421875" style="0" customWidth="1"/>
    <col min="30" max="30" width="0.71875" style="0" customWidth="1"/>
    <col min="31" max="31" width="7.7109375" style="0" customWidth="1"/>
  </cols>
  <sheetData>
    <row r="1" spans="1:31" ht="15.7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5.75">
      <c r="A3" s="70" t="s">
        <v>72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20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35"/>
    </row>
    <row r="6" spans="1:31" ht="15">
      <c r="A6" s="69" t="s">
        <v>24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21" ht="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6"/>
    </row>
    <row r="8" spans="1:21" ht="1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6"/>
    </row>
    <row r="9" spans="1:31" ht="15">
      <c r="A9" s="67" t="s">
        <v>1</v>
      </c>
      <c r="B9" s="67" t="s">
        <v>2</v>
      </c>
      <c r="C9" s="67" t="s">
        <v>3</v>
      </c>
      <c r="D9" s="67" t="s">
        <v>4</v>
      </c>
      <c r="E9" s="57" t="s">
        <v>20</v>
      </c>
      <c r="F9" s="58"/>
      <c r="G9" s="58"/>
      <c r="H9" s="58"/>
      <c r="I9" s="58"/>
      <c r="J9" s="58"/>
      <c r="K9" s="58"/>
      <c r="L9" s="58"/>
      <c r="M9" s="58"/>
      <c r="N9" s="59"/>
      <c r="O9" s="57" t="s">
        <v>21</v>
      </c>
      <c r="P9" s="58"/>
      <c r="Q9" s="58"/>
      <c r="R9" s="58"/>
      <c r="S9" s="59"/>
      <c r="T9" s="57" t="s">
        <v>10</v>
      </c>
      <c r="U9" s="58"/>
      <c r="V9" s="58"/>
      <c r="W9" s="58"/>
      <c r="X9" s="59"/>
      <c r="Y9" s="60" t="s">
        <v>11</v>
      </c>
      <c r="Z9" s="61"/>
      <c r="AA9" s="61"/>
      <c r="AB9" s="61"/>
      <c r="AC9" s="61"/>
      <c r="AD9" s="62" t="s">
        <v>12</v>
      </c>
      <c r="AE9" s="32" t="s">
        <v>22</v>
      </c>
    </row>
    <row r="10" spans="1:31" ht="63.75" customHeight="1">
      <c r="A10" s="68"/>
      <c r="B10" s="68"/>
      <c r="C10" s="68"/>
      <c r="D10" s="68"/>
      <c r="E10" s="36" t="s">
        <v>15</v>
      </c>
      <c r="F10" s="36" t="s">
        <v>5</v>
      </c>
      <c r="G10" s="36" t="s">
        <v>5</v>
      </c>
      <c r="H10" s="23" t="s">
        <v>6</v>
      </c>
      <c r="I10" s="23" t="s">
        <v>18</v>
      </c>
      <c r="J10" s="24" t="s">
        <v>7</v>
      </c>
      <c r="K10" s="36" t="s">
        <v>7</v>
      </c>
      <c r="L10" s="23" t="s">
        <v>8</v>
      </c>
      <c r="M10" s="25" t="s">
        <v>19</v>
      </c>
      <c r="N10" s="26" t="s">
        <v>14</v>
      </c>
      <c r="O10" s="27" t="s">
        <v>15</v>
      </c>
      <c r="P10" s="64" t="s">
        <v>16</v>
      </c>
      <c r="Q10" s="64"/>
      <c r="R10" s="28" t="s">
        <v>17</v>
      </c>
      <c r="S10" s="29" t="s">
        <v>9</v>
      </c>
      <c r="T10" s="30" t="s">
        <v>15</v>
      </c>
      <c r="U10" s="64" t="s">
        <v>16</v>
      </c>
      <c r="V10" s="64"/>
      <c r="W10" s="28" t="s">
        <v>17</v>
      </c>
      <c r="X10" s="31" t="s">
        <v>10</v>
      </c>
      <c r="Y10" s="27" t="s">
        <v>15</v>
      </c>
      <c r="Z10" s="65" t="s">
        <v>16</v>
      </c>
      <c r="AA10" s="66"/>
      <c r="AB10" s="28" t="s">
        <v>17</v>
      </c>
      <c r="AC10" s="33" t="s">
        <v>11</v>
      </c>
      <c r="AD10" s="63"/>
      <c r="AE10" s="9" t="s">
        <v>13</v>
      </c>
    </row>
    <row r="11" spans="1:31" ht="30">
      <c r="A11" s="4">
        <v>1</v>
      </c>
      <c r="B11" s="8" t="s">
        <v>48</v>
      </c>
      <c r="C11" s="8" t="s">
        <v>49</v>
      </c>
      <c r="D11" s="10">
        <v>37220</v>
      </c>
      <c r="E11" s="12">
        <v>15</v>
      </c>
      <c r="F11" s="13">
        <v>0.5</v>
      </c>
      <c r="G11" s="13">
        <v>0.5</v>
      </c>
      <c r="H11" s="12">
        <f aca="true" t="shared" si="0" ref="H11:H30">AVERAGE(F11:G11)</f>
        <v>0.5</v>
      </c>
      <c r="I11" s="12">
        <f aca="true" t="shared" si="1" ref="I11:I30">E11-H11</f>
        <v>14.5</v>
      </c>
      <c r="J11" s="13">
        <v>0.3</v>
      </c>
      <c r="K11" s="13">
        <v>0.3</v>
      </c>
      <c r="L11" s="12">
        <f aca="true" t="shared" si="2" ref="L11:L30">AVERAGE(J11:K11)</f>
        <v>0.3</v>
      </c>
      <c r="M11" s="14">
        <f aca="true" t="shared" si="3" ref="M11:M30">E11-L11</f>
        <v>14.7</v>
      </c>
      <c r="N11" s="18">
        <f aca="true" t="shared" si="4" ref="N11:N30">AVERAGE(I11,M11)</f>
        <v>14.6</v>
      </c>
      <c r="O11" s="15">
        <v>15</v>
      </c>
      <c r="P11" s="13">
        <v>0.6</v>
      </c>
      <c r="Q11" s="13">
        <v>0.6</v>
      </c>
      <c r="R11" s="16">
        <f aca="true" t="shared" si="5" ref="R11:R30">AVERAGE(P11:Q11)</f>
        <v>0.6</v>
      </c>
      <c r="S11" s="19">
        <f aca="true" t="shared" si="6" ref="S11:S30">O11-R11</f>
        <v>14.4</v>
      </c>
      <c r="T11" s="15">
        <v>14.5</v>
      </c>
      <c r="U11" s="13">
        <v>0.5</v>
      </c>
      <c r="V11" s="13">
        <v>0.5</v>
      </c>
      <c r="W11" s="16">
        <f aca="true" t="shared" si="7" ref="W11:W30">AVERAGE(U11:V11)</f>
        <v>0.5</v>
      </c>
      <c r="X11" s="19">
        <f aca="true" t="shared" si="8" ref="X11:X30">T11-W11</f>
        <v>14</v>
      </c>
      <c r="Y11" s="15">
        <v>15</v>
      </c>
      <c r="Z11" s="13">
        <v>0.5</v>
      </c>
      <c r="AA11" s="13">
        <v>0.2</v>
      </c>
      <c r="AB11" s="16">
        <f aca="true" t="shared" si="9" ref="AB11:AB30">AVERAGE(Z11:AA11)</f>
        <v>0.35</v>
      </c>
      <c r="AC11" s="19">
        <f aca="true" t="shared" si="10" ref="AC11:AC30">+Y11-AB11</f>
        <v>14.65</v>
      </c>
      <c r="AD11" s="15"/>
      <c r="AE11" s="34">
        <f aca="true" t="shared" si="11" ref="AE11:AE30">SUM(N11+S11+X11+AC11-AD11)</f>
        <v>57.65</v>
      </c>
    </row>
    <row r="12" spans="1:32" ht="34.5" customHeight="1">
      <c r="A12" s="4">
        <f>A11+1</f>
        <v>2</v>
      </c>
      <c r="B12" s="7" t="s">
        <v>70</v>
      </c>
      <c r="C12" s="7" t="s">
        <v>68</v>
      </c>
      <c r="D12" s="11">
        <v>37466</v>
      </c>
      <c r="E12" s="12">
        <v>15</v>
      </c>
      <c r="F12" s="13">
        <v>0.3</v>
      </c>
      <c r="G12" s="13">
        <v>0.3</v>
      </c>
      <c r="H12" s="12">
        <f t="shared" si="0"/>
        <v>0.3</v>
      </c>
      <c r="I12" s="12">
        <f t="shared" si="1"/>
        <v>14.7</v>
      </c>
      <c r="J12" s="13">
        <v>0.5</v>
      </c>
      <c r="K12" s="13">
        <v>0.5</v>
      </c>
      <c r="L12" s="12">
        <f t="shared" si="2"/>
        <v>0.5</v>
      </c>
      <c r="M12" s="14">
        <f t="shared" si="3"/>
        <v>14.5</v>
      </c>
      <c r="N12" s="18">
        <f t="shared" si="4"/>
        <v>14.6</v>
      </c>
      <c r="O12" s="15">
        <v>15</v>
      </c>
      <c r="P12" s="13">
        <v>0.7</v>
      </c>
      <c r="Q12" s="13">
        <v>0.7</v>
      </c>
      <c r="R12" s="16">
        <f t="shared" si="5"/>
        <v>0.7</v>
      </c>
      <c r="S12" s="19">
        <f t="shared" si="6"/>
        <v>14.3</v>
      </c>
      <c r="T12" s="15">
        <v>15</v>
      </c>
      <c r="U12" s="13">
        <v>0.6</v>
      </c>
      <c r="V12" s="13">
        <v>0.7</v>
      </c>
      <c r="W12" s="16">
        <f t="shared" si="7"/>
        <v>0.6499999999999999</v>
      </c>
      <c r="X12" s="19">
        <f t="shared" si="8"/>
        <v>14.35</v>
      </c>
      <c r="Y12" s="15">
        <v>15</v>
      </c>
      <c r="Z12" s="13">
        <v>1.4</v>
      </c>
      <c r="AA12" s="13">
        <v>1.4</v>
      </c>
      <c r="AB12" s="16">
        <f t="shared" si="9"/>
        <v>1.4</v>
      </c>
      <c r="AC12" s="19">
        <f t="shared" si="10"/>
        <v>13.6</v>
      </c>
      <c r="AD12" s="15"/>
      <c r="AE12" s="52">
        <f t="shared" si="11"/>
        <v>56.85</v>
      </c>
      <c r="AF12" s="53">
        <v>3</v>
      </c>
    </row>
    <row r="13" spans="1:32" ht="35.25" customHeight="1">
      <c r="A13" s="4">
        <f aca="true" t="shared" si="12" ref="A13:A30">A12+1</f>
        <v>3</v>
      </c>
      <c r="B13" s="7" t="s">
        <v>50</v>
      </c>
      <c r="C13" s="7" t="s">
        <v>49</v>
      </c>
      <c r="D13" s="11">
        <v>37143</v>
      </c>
      <c r="E13" s="12">
        <v>15</v>
      </c>
      <c r="F13" s="13">
        <v>0.7</v>
      </c>
      <c r="G13" s="13">
        <v>0.7</v>
      </c>
      <c r="H13" s="12">
        <f t="shared" si="0"/>
        <v>0.7</v>
      </c>
      <c r="I13" s="12">
        <f t="shared" si="1"/>
        <v>14.3</v>
      </c>
      <c r="J13" s="13">
        <v>0.8</v>
      </c>
      <c r="K13" s="13">
        <v>0.8</v>
      </c>
      <c r="L13" s="12">
        <f t="shared" si="2"/>
        <v>0.8</v>
      </c>
      <c r="M13" s="14">
        <f t="shared" si="3"/>
        <v>14.2</v>
      </c>
      <c r="N13" s="18">
        <f t="shared" si="4"/>
        <v>14.25</v>
      </c>
      <c r="O13" s="15">
        <v>14.4</v>
      </c>
      <c r="P13" s="13">
        <v>0.5</v>
      </c>
      <c r="Q13" s="13">
        <v>0.5</v>
      </c>
      <c r="R13" s="16">
        <f t="shared" si="5"/>
        <v>0.5</v>
      </c>
      <c r="S13" s="19">
        <f t="shared" si="6"/>
        <v>13.9</v>
      </c>
      <c r="T13" s="15">
        <v>15</v>
      </c>
      <c r="U13" s="13">
        <v>0.8</v>
      </c>
      <c r="V13" s="13">
        <v>0.9</v>
      </c>
      <c r="W13" s="16">
        <f t="shared" si="7"/>
        <v>0.8500000000000001</v>
      </c>
      <c r="X13" s="19">
        <f t="shared" si="8"/>
        <v>14.15</v>
      </c>
      <c r="Y13" s="15">
        <v>15</v>
      </c>
      <c r="Z13" s="13">
        <v>0.6</v>
      </c>
      <c r="AA13" s="13">
        <v>0.3</v>
      </c>
      <c r="AB13" s="16">
        <f t="shared" si="9"/>
        <v>0.44999999999999996</v>
      </c>
      <c r="AC13" s="19">
        <f t="shared" si="10"/>
        <v>14.55</v>
      </c>
      <c r="AD13" s="15"/>
      <c r="AE13" s="52">
        <f t="shared" si="11"/>
        <v>56.849999999999994</v>
      </c>
      <c r="AF13" s="53">
        <v>2</v>
      </c>
    </row>
    <row r="14" spans="1:31" ht="30">
      <c r="A14" s="4">
        <f t="shared" si="12"/>
        <v>4</v>
      </c>
      <c r="B14" s="7" t="s">
        <v>73</v>
      </c>
      <c r="C14" s="7" t="s">
        <v>29</v>
      </c>
      <c r="D14" s="11">
        <v>37271</v>
      </c>
      <c r="E14" s="12">
        <v>15</v>
      </c>
      <c r="F14" s="13">
        <v>1.2</v>
      </c>
      <c r="G14" s="13">
        <v>1.2</v>
      </c>
      <c r="H14" s="12">
        <f t="shared" si="0"/>
        <v>1.2</v>
      </c>
      <c r="I14" s="12">
        <f t="shared" si="1"/>
        <v>13.8</v>
      </c>
      <c r="J14" s="13">
        <v>1.4</v>
      </c>
      <c r="K14" s="13">
        <v>1.4</v>
      </c>
      <c r="L14" s="12">
        <f t="shared" si="2"/>
        <v>1.4</v>
      </c>
      <c r="M14" s="14">
        <f t="shared" si="3"/>
        <v>13.6</v>
      </c>
      <c r="N14" s="18">
        <f t="shared" si="4"/>
        <v>13.7</v>
      </c>
      <c r="O14" s="15">
        <v>15</v>
      </c>
      <c r="P14" s="13">
        <v>0.7</v>
      </c>
      <c r="Q14" s="13">
        <v>0.7</v>
      </c>
      <c r="R14" s="16">
        <f t="shared" si="5"/>
        <v>0.7</v>
      </c>
      <c r="S14" s="19">
        <f t="shared" si="6"/>
        <v>14.3</v>
      </c>
      <c r="T14" s="15">
        <v>15</v>
      </c>
      <c r="U14" s="13">
        <v>0.5</v>
      </c>
      <c r="V14" s="13">
        <v>0.9</v>
      </c>
      <c r="W14" s="16">
        <f t="shared" si="7"/>
        <v>0.7</v>
      </c>
      <c r="X14" s="19">
        <f t="shared" si="8"/>
        <v>14.3</v>
      </c>
      <c r="Y14" s="15">
        <v>15</v>
      </c>
      <c r="Z14" s="13">
        <v>1</v>
      </c>
      <c r="AA14" s="13">
        <v>1.2</v>
      </c>
      <c r="AB14" s="16">
        <f t="shared" si="9"/>
        <v>1.1</v>
      </c>
      <c r="AC14" s="19">
        <f t="shared" si="10"/>
        <v>13.9</v>
      </c>
      <c r="AD14" s="15"/>
      <c r="AE14" s="34">
        <f t="shared" si="11"/>
        <v>56.199999999999996</v>
      </c>
    </row>
    <row r="15" spans="1:31" ht="30">
      <c r="A15" s="4">
        <f t="shared" si="12"/>
        <v>5</v>
      </c>
      <c r="B15" s="7" t="s">
        <v>57</v>
      </c>
      <c r="C15" s="7" t="s">
        <v>34</v>
      </c>
      <c r="D15" s="11">
        <v>36900</v>
      </c>
      <c r="E15" s="12">
        <v>15</v>
      </c>
      <c r="F15" s="13">
        <v>0.9</v>
      </c>
      <c r="G15" s="13">
        <v>0.9</v>
      </c>
      <c r="H15" s="12">
        <f t="shared" si="0"/>
        <v>0.9</v>
      </c>
      <c r="I15" s="12">
        <f t="shared" si="1"/>
        <v>14.1</v>
      </c>
      <c r="J15" s="13">
        <v>1.1</v>
      </c>
      <c r="K15" s="13">
        <v>1.1</v>
      </c>
      <c r="L15" s="12">
        <f t="shared" si="2"/>
        <v>1.1</v>
      </c>
      <c r="M15" s="14">
        <f t="shared" si="3"/>
        <v>13.9</v>
      </c>
      <c r="N15" s="18">
        <f t="shared" si="4"/>
        <v>14</v>
      </c>
      <c r="O15" s="15">
        <v>14.4</v>
      </c>
      <c r="P15" s="13">
        <v>0.8</v>
      </c>
      <c r="Q15" s="13">
        <v>0.8</v>
      </c>
      <c r="R15" s="16">
        <f t="shared" si="5"/>
        <v>0.8</v>
      </c>
      <c r="S15" s="19">
        <f t="shared" si="6"/>
        <v>13.6</v>
      </c>
      <c r="T15" s="15">
        <v>15</v>
      </c>
      <c r="U15" s="13">
        <v>1.1</v>
      </c>
      <c r="V15" s="13">
        <v>1.2</v>
      </c>
      <c r="W15" s="16">
        <f t="shared" si="7"/>
        <v>1.15</v>
      </c>
      <c r="X15" s="19">
        <f t="shared" si="8"/>
        <v>13.85</v>
      </c>
      <c r="Y15" s="15">
        <v>15</v>
      </c>
      <c r="Z15" s="13">
        <v>0.5</v>
      </c>
      <c r="AA15" s="13">
        <v>0.5</v>
      </c>
      <c r="AB15" s="16">
        <f t="shared" si="9"/>
        <v>0.5</v>
      </c>
      <c r="AC15" s="19">
        <f t="shared" si="10"/>
        <v>14.5</v>
      </c>
      <c r="AD15" s="15"/>
      <c r="AE15" s="34">
        <f t="shared" si="11"/>
        <v>55.95</v>
      </c>
    </row>
    <row r="16" spans="1:31" ht="30">
      <c r="A16" s="4">
        <f t="shared" si="12"/>
        <v>6</v>
      </c>
      <c r="B16" s="7" t="s">
        <v>66</v>
      </c>
      <c r="C16" s="7" t="s">
        <v>34</v>
      </c>
      <c r="D16" s="11">
        <v>37215</v>
      </c>
      <c r="E16" s="12">
        <v>15</v>
      </c>
      <c r="F16" s="13">
        <v>0.9</v>
      </c>
      <c r="G16" s="13">
        <v>0.9</v>
      </c>
      <c r="H16" s="12">
        <f t="shared" si="0"/>
        <v>0.9</v>
      </c>
      <c r="I16" s="12">
        <f t="shared" si="1"/>
        <v>14.1</v>
      </c>
      <c r="J16" s="13">
        <v>1</v>
      </c>
      <c r="K16" s="13">
        <v>1</v>
      </c>
      <c r="L16" s="12">
        <f t="shared" si="2"/>
        <v>1</v>
      </c>
      <c r="M16" s="14">
        <f t="shared" si="3"/>
        <v>14</v>
      </c>
      <c r="N16" s="18">
        <f t="shared" si="4"/>
        <v>14.05</v>
      </c>
      <c r="O16" s="15">
        <v>14.4</v>
      </c>
      <c r="P16" s="13">
        <v>0.9</v>
      </c>
      <c r="Q16" s="13">
        <v>0.9</v>
      </c>
      <c r="R16" s="16">
        <f t="shared" si="5"/>
        <v>0.9</v>
      </c>
      <c r="S16" s="19">
        <f t="shared" si="6"/>
        <v>13.5</v>
      </c>
      <c r="T16" s="15">
        <v>15</v>
      </c>
      <c r="U16" s="13">
        <v>1.1</v>
      </c>
      <c r="V16" s="13">
        <v>1.2</v>
      </c>
      <c r="W16" s="16">
        <f t="shared" si="7"/>
        <v>1.15</v>
      </c>
      <c r="X16" s="19">
        <f t="shared" si="8"/>
        <v>13.85</v>
      </c>
      <c r="Y16" s="15">
        <v>15</v>
      </c>
      <c r="Z16" s="13">
        <v>0.6</v>
      </c>
      <c r="AA16" s="13">
        <v>0.7</v>
      </c>
      <c r="AB16" s="16">
        <f t="shared" si="9"/>
        <v>0.6499999999999999</v>
      </c>
      <c r="AC16" s="19">
        <f t="shared" si="10"/>
        <v>14.35</v>
      </c>
      <c r="AD16" s="15"/>
      <c r="AE16" s="34">
        <f t="shared" si="11"/>
        <v>55.75</v>
      </c>
    </row>
    <row r="17" spans="1:31" ht="30">
      <c r="A17" s="4">
        <f t="shared" si="12"/>
        <v>7</v>
      </c>
      <c r="B17" s="22" t="s">
        <v>43</v>
      </c>
      <c r="C17" s="7" t="s">
        <v>33</v>
      </c>
      <c r="D17" s="11">
        <v>37018</v>
      </c>
      <c r="E17" s="12">
        <v>15</v>
      </c>
      <c r="F17" s="13">
        <v>2</v>
      </c>
      <c r="G17" s="13">
        <v>2</v>
      </c>
      <c r="H17" s="12">
        <f t="shared" si="0"/>
        <v>2</v>
      </c>
      <c r="I17" s="12">
        <f t="shared" si="1"/>
        <v>13</v>
      </c>
      <c r="J17" s="13">
        <v>1.5</v>
      </c>
      <c r="K17" s="13">
        <v>1.5</v>
      </c>
      <c r="L17" s="12">
        <f t="shared" si="2"/>
        <v>1.5</v>
      </c>
      <c r="M17" s="14">
        <f t="shared" si="3"/>
        <v>13.5</v>
      </c>
      <c r="N17" s="18">
        <f t="shared" si="4"/>
        <v>13.25</v>
      </c>
      <c r="O17" s="15">
        <v>14.4</v>
      </c>
      <c r="P17" s="13">
        <v>0.8</v>
      </c>
      <c r="Q17" s="13">
        <v>0.8</v>
      </c>
      <c r="R17" s="16">
        <f t="shared" si="5"/>
        <v>0.8</v>
      </c>
      <c r="S17" s="19">
        <f t="shared" si="6"/>
        <v>13.6</v>
      </c>
      <c r="T17" s="15">
        <v>15</v>
      </c>
      <c r="U17" s="13">
        <v>0.5</v>
      </c>
      <c r="V17" s="13">
        <v>0.5</v>
      </c>
      <c r="W17" s="16">
        <f t="shared" si="7"/>
        <v>0.5</v>
      </c>
      <c r="X17" s="19">
        <f t="shared" si="8"/>
        <v>14.5</v>
      </c>
      <c r="Y17" s="15">
        <v>15</v>
      </c>
      <c r="Z17" s="13">
        <v>0.7</v>
      </c>
      <c r="AA17" s="13">
        <v>1.1</v>
      </c>
      <c r="AB17" s="16">
        <f t="shared" si="9"/>
        <v>0.9</v>
      </c>
      <c r="AC17" s="19">
        <f t="shared" si="10"/>
        <v>14.1</v>
      </c>
      <c r="AD17" s="15"/>
      <c r="AE17" s="34">
        <f t="shared" si="11"/>
        <v>55.45</v>
      </c>
    </row>
    <row r="18" spans="1:31" ht="30" customHeight="1">
      <c r="A18" s="4">
        <f t="shared" si="12"/>
        <v>8</v>
      </c>
      <c r="B18" s="22" t="s">
        <v>44</v>
      </c>
      <c r="C18" s="7" t="s">
        <v>33</v>
      </c>
      <c r="D18" s="11">
        <v>36614</v>
      </c>
      <c r="E18" s="12">
        <v>15</v>
      </c>
      <c r="F18" s="13">
        <v>0.8</v>
      </c>
      <c r="G18" s="13">
        <v>0.8</v>
      </c>
      <c r="H18" s="12">
        <f t="shared" si="0"/>
        <v>0.8</v>
      </c>
      <c r="I18" s="12">
        <f t="shared" si="1"/>
        <v>14.2</v>
      </c>
      <c r="J18" s="13">
        <v>0.9</v>
      </c>
      <c r="K18" s="13">
        <v>0.9</v>
      </c>
      <c r="L18" s="12">
        <f t="shared" si="2"/>
        <v>0.9</v>
      </c>
      <c r="M18" s="14">
        <f t="shared" si="3"/>
        <v>14.1</v>
      </c>
      <c r="N18" s="18">
        <f t="shared" si="4"/>
        <v>14.149999999999999</v>
      </c>
      <c r="O18" s="15">
        <v>14.4</v>
      </c>
      <c r="P18" s="13">
        <v>0.8</v>
      </c>
      <c r="Q18" s="13">
        <v>0.8</v>
      </c>
      <c r="R18" s="16">
        <f t="shared" si="5"/>
        <v>0.8</v>
      </c>
      <c r="S18" s="19">
        <f t="shared" si="6"/>
        <v>13.6</v>
      </c>
      <c r="T18" s="15">
        <v>15</v>
      </c>
      <c r="U18" s="13">
        <v>1.2</v>
      </c>
      <c r="V18" s="13">
        <v>0.8</v>
      </c>
      <c r="W18" s="16">
        <f t="shared" si="7"/>
        <v>1</v>
      </c>
      <c r="X18" s="19">
        <f t="shared" si="8"/>
        <v>14</v>
      </c>
      <c r="Y18" s="15">
        <v>15</v>
      </c>
      <c r="Z18" s="13">
        <v>1.3</v>
      </c>
      <c r="AA18" s="13">
        <v>1.4</v>
      </c>
      <c r="AB18" s="16">
        <f t="shared" si="9"/>
        <v>1.35</v>
      </c>
      <c r="AC18" s="19">
        <f t="shared" si="10"/>
        <v>13.65</v>
      </c>
      <c r="AD18" s="15"/>
      <c r="AE18" s="34">
        <f t="shared" si="11"/>
        <v>55.4</v>
      </c>
    </row>
    <row r="19" spans="1:31" ht="30" customHeight="1">
      <c r="A19" s="4">
        <f t="shared" si="12"/>
        <v>9</v>
      </c>
      <c r="B19" s="7" t="s">
        <v>79</v>
      </c>
      <c r="C19" s="7" t="s">
        <v>77</v>
      </c>
      <c r="D19" s="50">
        <v>36790</v>
      </c>
      <c r="E19" s="12">
        <v>15</v>
      </c>
      <c r="F19" s="13">
        <v>0.8</v>
      </c>
      <c r="G19" s="13">
        <v>0.8</v>
      </c>
      <c r="H19" s="12">
        <f t="shared" si="0"/>
        <v>0.8</v>
      </c>
      <c r="I19" s="12">
        <f t="shared" si="1"/>
        <v>14.2</v>
      </c>
      <c r="J19" s="13">
        <v>1.5</v>
      </c>
      <c r="K19" s="13">
        <v>1.5</v>
      </c>
      <c r="L19" s="12">
        <f t="shared" si="2"/>
        <v>1.5</v>
      </c>
      <c r="M19" s="14">
        <f t="shared" si="3"/>
        <v>13.5</v>
      </c>
      <c r="N19" s="18">
        <f t="shared" si="4"/>
        <v>13.85</v>
      </c>
      <c r="O19" s="15">
        <v>14.4</v>
      </c>
      <c r="P19" s="13">
        <v>1</v>
      </c>
      <c r="Q19" s="13">
        <v>1</v>
      </c>
      <c r="R19" s="16">
        <f t="shared" si="5"/>
        <v>1</v>
      </c>
      <c r="S19" s="19">
        <f t="shared" si="6"/>
        <v>13.4</v>
      </c>
      <c r="T19" s="15">
        <v>15</v>
      </c>
      <c r="U19" s="13">
        <v>1</v>
      </c>
      <c r="V19" s="13">
        <v>1.1</v>
      </c>
      <c r="W19" s="16">
        <f t="shared" si="7"/>
        <v>1.05</v>
      </c>
      <c r="X19" s="19">
        <f t="shared" si="8"/>
        <v>13.95</v>
      </c>
      <c r="Y19" s="15">
        <v>15</v>
      </c>
      <c r="Z19" s="13">
        <v>1.3</v>
      </c>
      <c r="AA19" s="13">
        <v>1.3</v>
      </c>
      <c r="AB19" s="16">
        <f t="shared" si="9"/>
        <v>1.3</v>
      </c>
      <c r="AC19" s="19">
        <f t="shared" si="10"/>
        <v>13.7</v>
      </c>
      <c r="AD19" s="15"/>
      <c r="AE19" s="34">
        <f t="shared" si="11"/>
        <v>54.900000000000006</v>
      </c>
    </row>
    <row r="20" spans="1:31" ht="30" customHeight="1">
      <c r="A20" s="4">
        <f t="shared" si="12"/>
        <v>10</v>
      </c>
      <c r="B20" s="7" t="s">
        <v>67</v>
      </c>
      <c r="C20" s="7" t="s">
        <v>68</v>
      </c>
      <c r="D20" s="11">
        <v>37435</v>
      </c>
      <c r="E20" s="12">
        <v>15</v>
      </c>
      <c r="F20" s="13">
        <v>1.4</v>
      </c>
      <c r="G20" s="13">
        <v>1.4</v>
      </c>
      <c r="H20" s="12">
        <f t="shared" si="0"/>
        <v>1.4</v>
      </c>
      <c r="I20" s="12">
        <f t="shared" si="1"/>
        <v>13.6</v>
      </c>
      <c r="J20" s="13">
        <v>1.3</v>
      </c>
      <c r="K20" s="13">
        <v>1.3</v>
      </c>
      <c r="L20" s="12">
        <f t="shared" si="2"/>
        <v>1.3</v>
      </c>
      <c r="M20" s="14">
        <f t="shared" si="3"/>
        <v>13.7</v>
      </c>
      <c r="N20" s="18">
        <f t="shared" si="4"/>
        <v>13.649999999999999</v>
      </c>
      <c r="O20" s="15">
        <v>14.4</v>
      </c>
      <c r="P20" s="13">
        <v>1.7</v>
      </c>
      <c r="Q20" s="13">
        <v>1.7</v>
      </c>
      <c r="R20" s="16">
        <f t="shared" si="5"/>
        <v>1.7</v>
      </c>
      <c r="S20" s="19">
        <f t="shared" si="6"/>
        <v>12.700000000000001</v>
      </c>
      <c r="T20" s="15">
        <v>15</v>
      </c>
      <c r="U20" s="13">
        <v>0.8</v>
      </c>
      <c r="V20" s="13">
        <v>0.8</v>
      </c>
      <c r="W20" s="16">
        <f t="shared" si="7"/>
        <v>0.8</v>
      </c>
      <c r="X20" s="19">
        <f t="shared" si="8"/>
        <v>14.2</v>
      </c>
      <c r="Y20" s="15">
        <v>15</v>
      </c>
      <c r="Z20" s="13">
        <v>1.4</v>
      </c>
      <c r="AA20" s="13">
        <v>1.2</v>
      </c>
      <c r="AB20" s="16">
        <f t="shared" si="9"/>
        <v>1.2999999999999998</v>
      </c>
      <c r="AC20" s="19">
        <f t="shared" si="10"/>
        <v>13.7</v>
      </c>
      <c r="AD20" s="15"/>
      <c r="AE20" s="34">
        <f t="shared" si="11"/>
        <v>54.25</v>
      </c>
    </row>
    <row r="21" spans="1:31" ht="30" customHeight="1">
      <c r="A21" s="4">
        <f t="shared" si="12"/>
        <v>11</v>
      </c>
      <c r="B21" s="7" t="s">
        <v>71</v>
      </c>
      <c r="C21" s="7" t="s">
        <v>26</v>
      </c>
      <c r="D21" s="11">
        <v>37397</v>
      </c>
      <c r="E21" s="12">
        <v>15</v>
      </c>
      <c r="F21" s="13">
        <v>1.7</v>
      </c>
      <c r="G21" s="13">
        <v>1.7</v>
      </c>
      <c r="H21" s="12">
        <f t="shared" si="0"/>
        <v>1.7</v>
      </c>
      <c r="I21" s="12">
        <f t="shared" si="1"/>
        <v>13.3</v>
      </c>
      <c r="J21" s="13">
        <v>1.4</v>
      </c>
      <c r="K21" s="13">
        <v>1.4</v>
      </c>
      <c r="L21" s="12">
        <f t="shared" si="2"/>
        <v>1.4</v>
      </c>
      <c r="M21" s="14">
        <f t="shared" si="3"/>
        <v>13.6</v>
      </c>
      <c r="N21" s="18">
        <f t="shared" si="4"/>
        <v>13.45</v>
      </c>
      <c r="O21" s="15">
        <v>14.4</v>
      </c>
      <c r="P21" s="13">
        <v>0.6</v>
      </c>
      <c r="Q21" s="13">
        <v>0.6</v>
      </c>
      <c r="R21" s="16">
        <f t="shared" si="5"/>
        <v>0.6</v>
      </c>
      <c r="S21" s="19">
        <f t="shared" si="6"/>
        <v>13.8</v>
      </c>
      <c r="T21" s="15">
        <v>15</v>
      </c>
      <c r="U21" s="13">
        <v>1.7</v>
      </c>
      <c r="V21" s="13">
        <v>1.9</v>
      </c>
      <c r="W21" s="16">
        <f t="shared" si="7"/>
        <v>1.7999999999999998</v>
      </c>
      <c r="X21" s="19">
        <f t="shared" si="8"/>
        <v>13.2</v>
      </c>
      <c r="Y21" s="15">
        <v>15</v>
      </c>
      <c r="Z21" s="13">
        <v>1.2</v>
      </c>
      <c r="AA21" s="13">
        <v>1.5</v>
      </c>
      <c r="AB21" s="16">
        <f t="shared" si="9"/>
        <v>1.35</v>
      </c>
      <c r="AC21" s="19">
        <f t="shared" si="10"/>
        <v>13.65</v>
      </c>
      <c r="AD21" s="15"/>
      <c r="AE21" s="34">
        <f t="shared" si="11"/>
        <v>54.1</v>
      </c>
    </row>
    <row r="22" spans="1:31" ht="30" customHeight="1">
      <c r="A22" s="4">
        <f t="shared" si="12"/>
        <v>12</v>
      </c>
      <c r="B22" s="7" t="s">
        <v>45</v>
      </c>
      <c r="C22" s="7" t="s">
        <v>33</v>
      </c>
      <c r="D22" s="11">
        <v>37014</v>
      </c>
      <c r="E22" s="12">
        <v>15</v>
      </c>
      <c r="F22" s="13">
        <v>1.5</v>
      </c>
      <c r="G22" s="13">
        <v>1.5</v>
      </c>
      <c r="H22" s="12">
        <f t="shared" si="0"/>
        <v>1.5</v>
      </c>
      <c r="I22" s="12">
        <f t="shared" si="1"/>
        <v>13.5</v>
      </c>
      <c r="J22" s="13">
        <v>1.2</v>
      </c>
      <c r="K22" s="13">
        <v>1.2</v>
      </c>
      <c r="L22" s="12">
        <f t="shared" si="2"/>
        <v>1.2</v>
      </c>
      <c r="M22" s="14">
        <f t="shared" si="3"/>
        <v>13.8</v>
      </c>
      <c r="N22" s="18">
        <f t="shared" si="4"/>
        <v>13.65</v>
      </c>
      <c r="O22" s="15">
        <v>14.4</v>
      </c>
      <c r="P22" s="13">
        <v>0.9</v>
      </c>
      <c r="Q22" s="13">
        <v>0.9</v>
      </c>
      <c r="R22" s="16">
        <f t="shared" si="5"/>
        <v>0.9</v>
      </c>
      <c r="S22" s="19">
        <f t="shared" si="6"/>
        <v>13.5</v>
      </c>
      <c r="T22" s="15">
        <v>15</v>
      </c>
      <c r="U22" s="13">
        <v>2</v>
      </c>
      <c r="V22" s="13">
        <v>2.1</v>
      </c>
      <c r="W22" s="16">
        <f t="shared" si="7"/>
        <v>2.05</v>
      </c>
      <c r="X22" s="19">
        <f t="shared" si="8"/>
        <v>12.95</v>
      </c>
      <c r="Y22" s="15">
        <v>15</v>
      </c>
      <c r="Z22" s="13">
        <v>1.1</v>
      </c>
      <c r="AA22" s="13">
        <v>1</v>
      </c>
      <c r="AB22" s="16">
        <f t="shared" si="9"/>
        <v>1.05</v>
      </c>
      <c r="AC22" s="19">
        <f t="shared" si="10"/>
        <v>13.95</v>
      </c>
      <c r="AD22" s="15"/>
      <c r="AE22" s="34">
        <f t="shared" si="11"/>
        <v>54.05</v>
      </c>
    </row>
    <row r="23" spans="1:31" ht="30" customHeight="1">
      <c r="A23" s="4">
        <f t="shared" si="12"/>
        <v>13</v>
      </c>
      <c r="B23" s="7" t="s">
        <v>28</v>
      </c>
      <c r="C23" s="7" t="s">
        <v>26</v>
      </c>
      <c r="D23" s="11">
        <v>37409</v>
      </c>
      <c r="E23" s="12">
        <v>15</v>
      </c>
      <c r="F23" s="13">
        <v>1.2</v>
      </c>
      <c r="G23" s="13">
        <v>1.2</v>
      </c>
      <c r="H23" s="12">
        <f t="shared" si="0"/>
        <v>1.2</v>
      </c>
      <c r="I23" s="12">
        <f t="shared" si="1"/>
        <v>13.8</v>
      </c>
      <c r="J23" s="13">
        <v>1.5</v>
      </c>
      <c r="K23" s="13">
        <v>1.5</v>
      </c>
      <c r="L23" s="12">
        <f t="shared" si="2"/>
        <v>1.5</v>
      </c>
      <c r="M23" s="14">
        <f t="shared" si="3"/>
        <v>13.5</v>
      </c>
      <c r="N23" s="18">
        <f t="shared" si="4"/>
        <v>13.65</v>
      </c>
      <c r="O23" s="15">
        <v>14.4</v>
      </c>
      <c r="P23" s="13">
        <v>0.8</v>
      </c>
      <c r="Q23" s="13">
        <v>0.8</v>
      </c>
      <c r="R23" s="16">
        <f t="shared" si="5"/>
        <v>0.8</v>
      </c>
      <c r="S23" s="19">
        <f t="shared" si="6"/>
        <v>13.6</v>
      </c>
      <c r="T23" s="15">
        <v>15</v>
      </c>
      <c r="U23" s="13">
        <v>1.8</v>
      </c>
      <c r="V23" s="13">
        <v>2</v>
      </c>
      <c r="W23" s="16">
        <f t="shared" si="7"/>
        <v>1.9</v>
      </c>
      <c r="X23" s="19">
        <f t="shared" si="8"/>
        <v>13.1</v>
      </c>
      <c r="Y23" s="15">
        <v>15</v>
      </c>
      <c r="Z23" s="13">
        <v>1.6</v>
      </c>
      <c r="AA23" s="13">
        <v>1.4</v>
      </c>
      <c r="AB23" s="16">
        <f t="shared" si="9"/>
        <v>1.5</v>
      </c>
      <c r="AC23" s="19">
        <f t="shared" si="10"/>
        <v>13.5</v>
      </c>
      <c r="AD23" s="15"/>
      <c r="AE23" s="34">
        <f t="shared" si="11"/>
        <v>53.85</v>
      </c>
    </row>
    <row r="24" spans="1:76" ht="30" customHeight="1">
      <c r="A24" s="4">
        <f t="shared" si="12"/>
        <v>14</v>
      </c>
      <c r="B24" s="7" t="s">
        <v>90</v>
      </c>
      <c r="C24" s="2" t="s">
        <v>68</v>
      </c>
      <c r="D24" s="50">
        <v>37525</v>
      </c>
      <c r="E24" s="12">
        <v>15</v>
      </c>
      <c r="F24" s="13">
        <v>0.8</v>
      </c>
      <c r="G24" s="13">
        <v>0.8</v>
      </c>
      <c r="H24" s="12">
        <f t="shared" si="0"/>
        <v>0.8</v>
      </c>
      <c r="I24" s="12">
        <f t="shared" si="1"/>
        <v>14.2</v>
      </c>
      <c r="J24" s="13">
        <v>0.9</v>
      </c>
      <c r="K24" s="13">
        <v>0.9</v>
      </c>
      <c r="L24" s="12">
        <f t="shared" si="2"/>
        <v>0.9</v>
      </c>
      <c r="M24" s="14">
        <f t="shared" si="3"/>
        <v>14.1</v>
      </c>
      <c r="N24" s="18">
        <f t="shared" si="4"/>
        <v>14.149999999999999</v>
      </c>
      <c r="O24" s="15">
        <v>14.4</v>
      </c>
      <c r="P24" s="13">
        <v>0.7</v>
      </c>
      <c r="Q24" s="13">
        <v>0.7</v>
      </c>
      <c r="R24" s="16">
        <f t="shared" si="5"/>
        <v>0.7</v>
      </c>
      <c r="S24" s="19">
        <f t="shared" si="6"/>
        <v>13.700000000000001</v>
      </c>
      <c r="T24" s="15">
        <v>13.9</v>
      </c>
      <c r="U24" s="13">
        <v>1</v>
      </c>
      <c r="V24" s="13">
        <v>1.3</v>
      </c>
      <c r="W24" s="16">
        <f t="shared" si="7"/>
        <v>1.15</v>
      </c>
      <c r="X24" s="19">
        <f t="shared" si="8"/>
        <v>12.75</v>
      </c>
      <c r="Y24" s="15">
        <v>15</v>
      </c>
      <c r="Z24" s="13">
        <v>2.1</v>
      </c>
      <c r="AA24" s="13">
        <v>2</v>
      </c>
      <c r="AB24" s="16">
        <f t="shared" si="9"/>
        <v>2.05</v>
      </c>
      <c r="AC24" s="19">
        <f t="shared" si="10"/>
        <v>12.95</v>
      </c>
      <c r="AD24" s="15"/>
      <c r="AE24" s="34">
        <f t="shared" si="11"/>
        <v>53.55</v>
      </c>
      <c r="BX24" s="6"/>
    </row>
    <row r="25" spans="1:76" s="2" customFormat="1" ht="30" customHeight="1">
      <c r="A25" s="4">
        <f t="shared" si="12"/>
        <v>15</v>
      </c>
      <c r="B25" s="7" t="s">
        <v>55</v>
      </c>
      <c r="C25" s="7" t="s">
        <v>26</v>
      </c>
      <c r="D25" s="11">
        <v>36934</v>
      </c>
      <c r="E25" s="12">
        <v>15</v>
      </c>
      <c r="F25" s="13">
        <v>2.1</v>
      </c>
      <c r="G25" s="13">
        <v>2.1</v>
      </c>
      <c r="H25" s="12">
        <f t="shared" si="0"/>
        <v>2.1</v>
      </c>
      <c r="I25" s="12">
        <f t="shared" si="1"/>
        <v>12.9</v>
      </c>
      <c r="J25" s="13">
        <v>1.7</v>
      </c>
      <c r="K25" s="13">
        <v>1.7</v>
      </c>
      <c r="L25" s="12">
        <f t="shared" si="2"/>
        <v>1.7</v>
      </c>
      <c r="M25" s="14">
        <f t="shared" si="3"/>
        <v>13.3</v>
      </c>
      <c r="N25" s="18">
        <f t="shared" si="4"/>
        <v>13.100000000000001</v>
      </c>
      <c r="O25" s="15">
        <v>15</v>
      </c>
      <c r="P25" s="13">
        <v>1.4</v>
      </c>
      <c r="Q25" s="13">
        <v>1.4</v>
      </c>
      <c r="R25" s="16">
        <f t="shared" si="5"/>
        <v>1.4</v>
      </c>
      <c r="S25" s="19">
        <f t="shared" si="6"/>
        <v>13.6</v>
      </c>
      <c r="T25" s="15">
        <v>15</v>
      </c>
      <c r="U25" s="13">
        <v>2.5</v>
      </c>
      <c r="V25" s="13">
        <v>2.3</v>
      </c>
      <c r="W25" s="16">
        <f t="shared" si="7"/>
        <v>2.4</v>
      </c>
      <c r="X25" s="19">
        <f t="shared" si="8"/>
        <v>12.6</v>
      </c>
      <c r="Y25" s="15">
        <v>15</v>
      </c>
      <c r="Z25" s="13">
        <v>1.3</v>
      </c>
      <c r="AA25" s="13">
        <v>1.4</v>
      </c>
      <c r="AB25" s="16">
        <f t="shared" si="9"/>
        <v>1.35</v>
      </c>
      <c r="AC25" s="19">
        <f t="shared" si="10"/>
        <v>13.65</v>
      </c>
      <c r="AD25" s="15"/>
      <c r="AE25" s="34">
        <f t="shared" si="11"/>
        <v>52.95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s="2" customFormat="1" ht="30" customHeight="1">
      <c r="A26" s="4">
        <f t="shared" si="12"/>
        <v>16</v>
      </c>
      <c r="B26" s="7" t="s">
        <v>78</v>
      </c>
      <c r="C26" s="7" t="s">
        <v>77</v>
      </c>
      <c r="D26" s="11">
        <v>36533</v>
      </c>
      <c r="E26" s="12">
        <v>15</v>
      </c>
      <c r="F26" s="13">
        <v>0.9</v>
      </c>
      <c r="G26" s="13">
        <v>0.9</v>
      </c>
      <c r="H26" s="12">
        <f t="shared" si="0"/>
        <v>0.9</v>
      </c>
      <c r="I26" s="12">
        <f t="shared" si="1"/>
        <v>14.1</v>
      </c>
      <c r="J26" s="13">
        <v>1.1</v>
      </c>
      <c r="K26" s="13">
        <v>1.1</v>
      </c>
      <c r="L26" s="12">
        <f t="shared" si="2"/>
        <v>1.1</v>
      </c>
      <c r="M26" s="14">
        <f t="shared" si="3"/>
        <v>13.9</v>
      </c>
      <c r="N26" s="18">
        <f t="shared" si="4"/>
        <v>14</v>
      </c>
      <c r="O26" s="15">
        <v>14.4</v>
      </c>
      <c r="P26" s="13">
        <v>2.2</v>
      </c>
      <c r="Q26" s="13">
        <v>2.2</v>
      </c>
      <c r="R26" s="16">
        <f t="shared" si="5"/>
        <v>2.2</v>
      </c>
      <c r="S26" s="19">
        <f t="shared" si="6"/>
        <v>12.2</v>
      </c>
      <c r="T26" s="15">
        <v>15</v>
      </c>
      <c r="U26" s="13">
        <v>1.8</v>
      </c>
      <c r="V26" s="13">
        <v>2.1</v>
      </c>
      <c r="W26" s="16">
        <f t="shared" si="7"/>
        <v>1.9500000000000002</v>
      </c>
      <c r="X26" s="19">
        <f t="shared" si="8"/>
        <v>13.05</v>
      </c>
      <c r="Y26" s="15">
        <v>15</v>
      </c>
      <c r="Z26" s="13">
        <v>1.5</v>
      </c>
      <c r="AA26" s="13">
        <v>1.7</v>
      </c>
      <c r="AB26" s="16">
        <f t="shared" si="9"/>
        <v>1.6</v>
      </c>
      <c r="AC26" s="19">
        <f t="shared" si="10"/>
        <v>13.4</v>
      </c>
      <c r="AD26" s="15"/>
      <c r="AE26" s="34">
        <f t="shared" si="11"/>
        <v>52.65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s="2" customFormat="1" ht="30" customHeight="1">
      <c r="A27" s="4">
        <f t="shared" si="12"/>
        <v>17</v>
      </c>
      <c r="B27" s="7" t="s">
        <v>69</v>
      </c>
      <c r="C27" s="7" t="s">
        <v>68</v>
      </c>
      <c r="D27" s="11">
        <v>37624</v>
      </c>
      <c r="E27" s="12">
        <v>15</v>
      </c>
      <c r="F27" s="13">
        <v>1.9</v>
      </c>
      <c r="G27" s="13">
        <v>1.9</v>
      </c>
      <c r="H27" s="12">
        <f t="shared" si="0"/>
        <v>1.9</v>
      </c>
      <c r="I27" s="12">
        <f t="shared" si="1"/>
        <v>13.1</v>
      </c>
      <c r="J27" s="13">
        <v>2.1</v>
      </c>
      <c r="K27" s="13">
        <v>2.1</v>
      </c>
      <c r="L27" s="12">
        <f t="shared" si="2"/>
        <v>2.1</v>
      </c>
      <c r="M27" s="14">
        <f t="shared" si="3"/>
        <v>12.9</v>
      </c>
      <c r="N27" s="18">
        <f t="shared" si="4"/>
        <v>13</v>
      </c>
      <c r="O27" s="15">
        <v>14.4</v>
      </c>
      <c r="P27" s="13">
        <v>1.2</v>
      </c>
      <c r="Q27" s="13">
        <v>1.2</v>
      </c>
      <c r="R27" s="16">
        <f t="shared" si="5"/>
        <v>1.2</v>
      </c>
      <c r="S27" s="19">
        <f t="shared" si="6"/>
        <v>13.200000000000001</v>
      </c>
      <c r="T27" s="15">
        <v>15</v>
      </c>
      <c r="U27" s="13">
        <v>2</v>
      </c>
      <c r="V27" s="13">
        <v>2.3</v>
      </c>
      <c r="W27" s="16">
        <f t="shared" si="7"/>
        <v>2.15</v>
      </c>
      <c r="X27" s="19">
        <f t="shared" si="8"/>
        <v>12.85</v>
      </c>
      <c r="Y27" s="15">
        <v>15</v>
      </c>
      <c r="Z27" s="13">
        <v>1.7</v>
      </c>
      <c r="AA27" s="13">
        <v>1.8</v>
      </c>
      <c r="AB27" s="16">
        <f t="shared" si="9"/>
        <v>1.75</v>
      </c>
      <c r="AC27" s="19">
        <f t="shared" si="10"/>
        <v>13.25</v>
      </c>
      <c r="AD27" s="15"/>
      <c r="AE27" s="34">
        <f t="shared" si="11"/>
        <v>52.300000000000004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s="2" customFormat="1" ht="30" customHeight="1">
      <c r="A28" s="4">
        <f t="shared" si="12"/>
        <v>18</v>
      </c>
      <c r="B28" s="7" t="s">
        <v>27</v>
      </c>
      <c r="C28" s="7" t="s">
        <v>26</v>
      </c>
      <c r="D28" s="11">
        <v>37193</v>
      </c>
      <c r="E28" s="12">
        <v>15</v>
      </c>
      <c r="F28" s="13">
        <v>1.9</v>
      </c>
      <c r="G28" s="13">
        <v>1.9</v>
      </c>
      <c r="H28" s="12">
        <f t="shared" si="0"/>
        <v>1.9</v>
      </c>
      <c r="I28" s="12">
        <f t="shared" si="1"/>
        <v>13.1</v>
      </c>
      <c r="J28" s="13">
        <v>2</v>
      </c>
      <c r="K28" s="13">
        <v>2</v>
      </c>
      <c r="L28" s="12">
        <f t="shared" si="2"/>
        <v>2</v>
      </c>
      <c r="M28" s="14">
        <f t="shared" si="3"/>
        <v>13</v>
      </c>
      <c r="N28" s="18">
        <f t="shared" si="4"/>
        <v>13.05</v>
      </c>
      <c r="O28" s="15">
        <v>14.4</v>
      </c>
      <c r="P28" s="13">
        <v>1.2</v>
      </c>
      <c r="Q28" s="13">
        <v>1.2</v>
      </c>
      <c r="R28" s="16">
        <f t="shared" si="5"/>
        <v>1.2</v>
      </c>
      <c r="S28" s="19">
        <f t="shared" si="6"/>
        <v>13.200000000000001</v>
      </c>
      <c r="T28" s="15">
        <v>15</v>
      </c>
      <c r="U28" s="13">
        <v>2.6</v>
      </c>
      <c r="V28" s="13">
        <v>2.9</v>
      </c>
      <c r="W28" s="16">
        <f t="shared" si="7"/>
        <v>2.75</v>
      </c>
      <c r="X28" s="19">
        <f t="shared" si="8"/>
        <v>12.25</v>
      </c>
      <c r="Y28" s="15">
        <v>15</v>
      </c>
      <c r="Z28" s="13">
        <v>1.3</v>
      </c>
      <c r="AA28" s="13">
        <v>1.5</v>
      </c>
      <c r="AB28" s="16">
        <f t="shared" si="9"/>
        <v>1.4</v>
      </c>
      <c r="AC28" s="19">
        <f t="shared" si="10"/>
        <v>13.6</v>
      </c>
      <c r="AD28" s="15"/>
      <c r="AE28" s="34">
        <f t="shared" si="11"/>
        <v>52.1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s="2" customFormat="1" ht="30" customHeight="1">
      <c r="A29" s="4">
        <f t="shared" si="12"/>
        <v>19</v>
      </c>
      <c r="B29" s="7" t="s">
        <v>76</v>
      </c>
      <c r="C29" s="7" t="s">
        <v>77</v>
      </c>
      <c r="D29" s="11"/>
      <c r="E29" s="12">
        <v>15</v>
      </c>
      <c r="F29" s="13">
        <v>1.6</v>
      </c>
      <c r="G29" s="13">
        <v>1.6</v>
      </c>
      <c r="H29" s="12">
        <f t="shared" si="0"/>
        <v>1.6</v>
      </c>
      <c r="I29" s="12">
        <f t="shared" si="1"/>
        <v>13.4</v>
      </c>
      <c r="J29" s="13">
        <v>1.4</v>
      </c>
      <c r="K29" s="13">
        <v>1.4</v>
      </c>
      <c r="L29" s="12">
        <f t="shared" si="2"/>
        <v>1.4</v>
      </c>
      <c r="M29" s="14">
        <f t="shared" si="3"/>
        <v>13.6</v>
      </c>
      <c r="N29" s="18">
        <f t="shared" si="4"/>
        <v>13.5</v>
      </c>
      <c r="O29" s="15">
        <v>14.4</v>
      </c>
      <c r="P29" s="13">
        <v>2</v>
      </c>
      <c r="Q29" s="13">
        <v>2</v>
      </c>
      <c r="R29" s="16">
        <f t="shared" si="5"/>
        <v>2</v>
      </c>
      <c r="S29" s="19">
        <f t="shared" si="6"/>
        <v>12.4</v>
      </c>
      <c r="T29" s="15">
        <v>15</v>
      </c>
      <c r="U29" s="13">
        <v>2.3</v>
      </c>
      <c r="V29" s="13">
        <v>2.4</v>
      </c>
      <c r="W29" s="16">
        <f t="shared" si="7"/>
        <v>2.3499999999999996</v>
      </c>
      <c r="X29" s="19">
        <f t="shared" si="8"/>
        <v>12.65</v>
      </c>
      <c r="Y29" s="15">
        <v>15</v>
      </c>
      <c r="Z29" s="13">
        <v>1.5</v>
      </c>
      <c r="AA29" s="13">
        <v>1.6</v>
      </c>
      <c r="AB29" s="16">
        <f t="shared" si="9"/>
        <v>1.55</v>
      </c>
      <c r="AC29" s="19">
        <f t="shared" si="10"/>
        <v>13.45</v>
      </c>
      <c r="AD29" s="15"/>
      <c r="AE29" s="34">
        <f t="shared" si="11"/>
        <v>52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s="2" customFormat="1" ht="30" customHeight="1">
      <c r="A30" s="4">
        <f t="shared" si="12"/>
        <v>20</v>
      </c>
      <c r="B30" s="7" t="s">
        <v>56</v>
      </c>
      <c r="C30" s="7" t="s">
        <v>26</v>
      </c>
      <c r="D30" s="11">
        <v>37134</v>
      </c>
      <c r="E30" s="12">
        <v>15</v>
      </c>
      <c r="F30" s="13">
        <v>1.8</v>
      </c>
      <c r="G30" s="13">
        <v>1.8</v>
      </c>
      <c r="H30" s="12">
        <f t="shared" si="0"/>
        <v>1.8</v>
      </c>
      <c r="I30" s="12">
        <f t="shared" si="1"/>
        <v>13.2</v>
      </c>
      <c r="J30" s="13">
        <v>2.1</v>
      </c>
      <c r="K30" s="13">
        <v>2.1</v>
      </c>
      <c r="L30" s="12">
        <f t="shared" si="2"/>
        <v>2.1</v>
      </c>
      <c r="M30" s="14">
        <f t="shared" si="3"/>
        <v>12.9</v>
      </c>
      <c r="N30" s="18">
        <f t="shared" si="4"/>
        <v>13.05</v>
      </c>
      <c r="O30" s="15">
        <v>13.7</v>
      </c>
      <c r="P30" s="13">
        <v>2.1</v>
      </c>
      <c r="Q30" s="13">
        <v>2.1</v>
      </c>
      <c r="R30" s="16">
        <f t="shared" si="5"/>
        <v>2.1</v>
      </c>
      <c r="S30" s="19">
        <f t="shared" si="6"/>
        <v>11.6</v>
      </c>
      <c r="T30" s="15">
        <v>15</v>
      </c>
      <c r="U30" s="13">
        <v>1.9</v>
      </c>
      <c r="V30" s="13">
        <v>1.4</v>
      </c>
      <c r="W30" s="16">
        <f t="shared" si="7"/>
        <v>1.65</v>
      </c>
      <c r="X30" s="19">
        <f t="shared" si="8"/>
        <v>13.35</v>
      </c>
      <c r="Y30" s="15">
        <v>14.5</v>
      </c>
      <c r="Z30" s="13">
        <v>1.6</v>
      </c>
      <c r="AA30" s="13">
        <v>1.4</v>
      </c>
      <c r="AB30" s="16">
        <f t="shared" si="9"/>
        <v>1.5</v>
      </c>
      <c r="AC30" s="19">
        <f t="shared" si="10"/>
        <v>13</v>
      </c>
      <c r="AD30" s="15"/>
      <c r="AE30" s="34">
        <f t="shared" si="11"/>
        <v>51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32:75" ht="15"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32:75" ht="15"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32:75" ht="15"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32:75" ht="15"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</sheetData>
  <sheetProtection/>
  <mergeCells count="18">
    <mergeCell ref="A6:AE6"/>
    <mergeCell ref="A1:AE1"/>
    <mergeCell ref="A2:AE2"/>
    <mergeCell ref="A3:AE3"/>
    <mergeCell ref="A4:AE4"/>
    <mergeCell ref="A5:S5"/>
    <mergeCell ref="A9:A10"/>
    <mergeCell ref="B9:B10"/>
    <mergeCell ref="C9:C10"/>
    <mergeCell ref="D9:D10"/>
    <mergeCell ref="E9:N9"/>
    <mergeCell ref="T9:X9"/>
    <mergeCell ref="Y9:AC9"/>
    <mergeCell ref="AD9:AD10"/>
    <mergeCell ref="P10:Q10"/>
    <mergeCell ref="U10:V10"/>
    <mergeCell ref="Z10:AA10"/>
    <mergeCell ref="O9:S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6"/>
  <sheetViews>
    <sheetView zoomScalePageLayoutView="0" workbookViewId="0" topLeftCell="D25">
      <selection activeCell="D37" sqref="A37:IV52"/>
    </sheetView>
  </sheetViews>
  <sheetFormatPr defaultColWidth="9.140625" defaultRowHeight="15"/>
  <cols>
    <col min="1" max="1" width="3.00390625" style="0" customWidth="1"/>
    <col min="2" max="2" width="20.140625" style="0" customWidth="1"/>
    <col min="3" max="3" width="13.57421875" style="0" customWidth="1"/>
    <col min="4" max="4" width="8.8515625" style="0" customWidth="1"/>
    <col min="5" max="5" width="4.421875" style="0" customWidth="1"/>
    <col min="6" max="6" width="4.00390625" style="0" customWidth="1"/>
    <col min="7" max="7" width="4.28125" style="0" customWidth="1"/>
    <col min="8" max="8" width="4.8515625" style="0" customWidth="1"/>
    <col min="9" max="9" width="5.00390625" style="0" customWidth="1"/>
    <col min="10" max="10" width="4.140625" style="0" customWidth="1"/>
    <col min="11" max="11" width="4.28125" style="0" customWidth="1"/>
    <col min="12" max="12" width="5.57421875" style="0" customWidth="1"/>
    <col min="13" max="13" width="5.28125" style="0" customWidth="1"/>
    <col min="14" max="14" width="6.00390625" style="0" customWidth="1"/>
    <col min="15" max="15" width="6.8515625" style="0" customWidth="1"/>
    <col min="16" max="18" width="3.7109375" style="0" customWidth="1"/>
    <col min="19" max="19" width="6.140625" style="0" customWidth="1"/>
    <col min="20" max="21" width="7.140625" style="0" customWidth="1"/>
    <col min="22" max="22" width="5.140625" style="0" customWidth="1"/>
    <col min="23" max="23" width="6.8515625" style="0" customWidth="1"/>
    <col min="24" max="24" width="5.28125" style="0" customWidth="1"/>
    <col min="25" max="25" width="5.140625" style="0" customWidth="1"/>
    <col min="26" max="26" width="4.7109375" style="0" customWidth="1"/>
    <col min="27" max="27" width="4.28125" style="0" customWidth="1"/>
    <col min="28" max="28" width="6.28125" style="0" customWidth="1"/>
    <col min="29" max="29" width="7.140625" style="0" customWidth="1"/>
    <col min="30" max="30" width="1.28515625" style="0" customWidth="1"/>
    <col min="31" max="31" width="9.421875" style="0" customWidth="1"/>
  </cols>
  <sheetData>
    <row r="1" spans="1:31" ht="15.7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5.75">
      <c r="A3" s="70" t="s">
        <v>72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20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35"/>
    </row>
    <row r="6" spans="1:31" ht="15">
      <c r="A6" s="69" t="s">
        <v>23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21" ht="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6"/>
    </row>
    <row r="8" spans="1:21" ht="15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6"/>
    </row>
    <row r="9" spans="1:31" ht="15">
      <c r="A9" s="67" t="s">
        <v>1</v>
      </c>
      <c r="B9" s="67" t="s">
        <v>2</v>
      </c>
      <c r="C9" s="67" t="s">
        <v>3</v>
      </c>
      <c r="D9" s="67" t="s">
        <v>4</v>
      </c>
      <c r="E9" s="57" t="s">
        <v>20</v>
      </c>
      <c r="F9" s="58"/>
      <c r="G9" s="58"/>
      <c r="H9" s="58"/>
      <c r="I9" s="58"/>
      <c r="J9" s="58"/>
      <c r="K9" s="58"/>
      <c r="L9" s="58"/>
      <c r="M9" s="58"/>
      <c r="N9" s="59"/>
      <c r="O9" s="57" t="s">
        <v>21</v>
      </c>
      <c r="P9" s="58"/>
      <c r="Q9" s="58"/>
      <c r="R9" s="58"/>
      <c r="S9" s="59"/>
      <c r="T9" s="57" t="s">
        <v>10</v>
      </c>
      <c r="U9" s="58"/>
      <c r="V9" s="58"/>
      <c r="W9" s="58"/>
      <c r="X9" s="59"/>
      <c r="Y9" s="60" t="s">
        <v>11</v>
      </c>
      <c r="Z9" s="61"/>
      <c r="AA9" s="61"/>
      <c r="AB9" s="61"/>
      <c r="AC9" s="61"/>
      <c r="AD9" s="62" t="s">
        <v>12</v>
      </c>
      <c r="AE9" s="32" t="s">
        <v>22</v>
      </c>
    </row>
    <row r="10" spans="1:32" ht="63.75" customHeight="1">
      <c r="A10" s="68"/>
      <c r="B10" s="68"/>
      <c r="C10" s="68"/>
      <c r="D10" s="68"/>
      <c r="E10" s="36" t="s">
        <v>15</v>
      </c>
      <c r="F10" s="36" t="s">
        <v>5</v>
      </c>
      <c r="G10" s="36" t="s">
        <v>5</v>
      </c>
      <c r="H10" s="23" t="s">
        <v>6</v>
      </c>
      <c r="I10" s="23" t="s">
        <v>18</v>
      </c>
      <c r="J10" s="24" t="s">
        <v>7</v>
      </c>
      <c r="K10" s="36" t="s">
        <v>7</v>
      </c>
      <c r="L10" s="23" t="s">
        <v>8</v>
      </c>
      <c r="M10" s="25" t="s">
        <v>19</v>
      </c>
      <c r="N10" s="26" t="s">
        <v>14</v>
      </c>
      <c r="O10" s="27" t="s">
        <v>15</v>
      </c>
      <c r="P10" s="64" t="s">
        <v>16</v>
      </c>
      <c r="Q10" s="64"/>
      <c r="R10" s="28" t="s">
        <v>17</v>
      </c>
      <c r="S10" s="29" t="s">
        <v>9</v>
      </c>
      <c r="T10" s="30" t="s">
        <v>15</v>
      </c>
      <c r="U10" s="64" t="s">
        <v>16</v>
      </c>
      <c r="V10" s="64"/>
      <c r="W10" s="28" t="s">
        <v>17</v>
      </c>
      <c r="X10" s="31" t="s">
        <v>10</v>
      </c>
      <c r="Y10" s="27" t="s">
        <v>15</v>
      </c>
      <c r="Z10" s="65" t="s">
        <v>16</v>
      </c>
      <c r="AA10" s="66"/>
      <c r="AB10" s="28" t="s">
        <v>17</v>
      </c>
      <c r="AC10" s="33" t="s">
        <v>11</v>
      </c>
      <c r="AD10" s="63"/>
      <c r="AE10" s="9" t="s">
        <v>13</v>
      </c>
      <c r="AF10" s="6"/>
    </row>
    <row r="11" spans="1:32" ht="73.5" customHeight="1">
      <c r="A11" s="4">
        <v>1</v>
      </c>
      <c r="B11" s="38" t="s">
        <v>54</v>
      </c>
      <c r="C11" s="8" t="s">
        <v>29</v>
      </c>
      <c r="D11" s="10">
        <v>36198</v>
      </c>
      <c r="E11" s="39">
        <v>15</v>
      </c>
      <c r="F11" s="40">
        <v>0.7</v>
      </c>
      <c r="G11" s="40">
        <v>0.9</v>
      </c>
      <c r="H11" s="39">
        <f aca="true" t="shared" si="0" ref="H11:H36">AVERAGE(F11:G11)</f>
        <v>0.8</v>
      </c>
      <c r="I11" s="39">
        <f aca="true" t="shared" si="1" ref="I11:I36">E11-H11</f>
        <v>14.2</v>
      </c>
      <c r="J11" s="40">
        <v>0.7</v>
      </c>
      <c r="K11" s="40">
        <v>0.9</v>
      </c>
      <c r="L11" s="39">
        <f aca="true" t="shared" si="2" ref="L11:L36">AVERAGE(J11:K11)</f>
        <v>0.8</v>
      </c>
      <c r="M11" s="41">
        <f aca="true" t="shared" si="3" ref="M11:M36">E11-L11</f>
        <v>14.2</v>
      </c>
      <c r="N11" s="42">
        <f aca="true" t="shared" si="4" ref="N11:N36">AVERAGE(I11,M11)</f>
        <v>14.2</v>
      </c>
      <c r="O11" s="43">
        <v>15</v>
      </c>
      <c r="P11" s="40">
        <v>1.2</v>
      </c>
      <c r="Q11" s="40">
        <v>1.2</v>
      </c>
      <c r="R11" s="44">
        <f aca="true" t="shared" si="5" ref="R11:R36">AVERAGE(P11:Q11)</f>
        <v>1.2</v>
      </c>
      <c r="S11" s="45">
        <f aca="true" t="shared" si="6" ref="S11:S36">O11-R11</f>
        <v>13.8</v>
      </c>
      <c r="T11" s="43">
        <v>15</v>
      </c>
      <c r="U11" s="40">
        <v>0.8</v>
      </c>
      <c r="V11" s="40">
        <v>0.9</v>
      </c>
      <c r="W11" s="44">
        <f aca="true" t="shared" si="7" ref="W11:W36">AVERAGE(U11:V11)</f>
        <v>0.8500000000000001</v>
      </c>
      <c r="X11" s="45">
        <f aca="true" t="shared" si="8" ref="X11:X36">T11-W11</f>
        <v>14.15</v>
      </c>
      <c r="Y11" s="43">
        <v>15</v>
      </c>
      <c r="Z11" s="16">
        <v>0.5</v>
      </c>
      <c r="AA11" s="17">
        <v>0.6</v>
      </c>
      <c r="AB11" s="44">
        <f aca="true" t="shared" si="9" ref="AB11:AB36">AVERAGE(Z11:AA11)</f>
        <v>0.55</v>
      </c>
      <c r="AC11" s="46">
        <f aca="true" t="shared" si="10" ref="AC11:AC36">+Y11-AB11</f>
        <v>14.45</v>
      </c>
      <c r="AD11" s="43"/>
      <c r="AE11" s="51">
        <f aca="true" t="shared" si="11" ref="AE11:AE36">SUM(N11+S11+X11+AC11-AD11)</f>
        <v>56.599999999999994</v>
      </c>
      <c r="AF11" s="6"/>
    </row>
    <row r="12" spans="1:32" ht="25.5">
      <c r="A12" s="4">
        <f>A11+1</f>
        <v>2</v>
      </c>
      <c r="B12" s="38" t="s">
        <v>53</v>
      </c>
      <c r="C12" s="8" t="s">
        <v>29</v>
      </c>
      <c r="D12" s="10">
        <v>36475</v>
      </c>
      <c r="E12" s="12">
        <v>15</v>
      </c>
      <c r="F12" s="13">
        <v>1.2</v>
      </c>
      <c r="G12" s="13">
        <v>1.4</v>
      </c>
      <c r="H12" s="12">
        <f t="shared" si="0"/>
        <v>1.2999999999999998</v>
      </c>
      <c r="I12" s="12">
        <f t="shared" si="1"/>
        <v>13.7</v>
      </c>
      <c r="J12" s="13">
        <v>1.2</v>
      </c>
      <c r="K12" s="13">
        <v>1.4</v>
      </c>
      <c r="L12" s="12">
        <f t="shared" si="2"/>
        <v>1.2999999999999998</v>
      </c>
      <c r="M12" s="14">
        <f t="shared" si="3"/>
        <v>13.7</v>
      </c>
      <c r="N12" s="18">
        <f t="shared" si="4"/>
        <v>13.7</v>
      </c>
      <c r="O12" s="15">
        <v>15</v>
      </c>
      <c r="P12" s="13">
        <v>1</v>
      </c>
      <c r="Q12" s="13">
        <v>1</v>
      </c>
      <c r="R12" s="16">
        <f t="shared" si="5"/>
        <v>1</v>
      </c>
      <c r="S12" s="19">
        <f t="shared" si="6"/>
        <v>14</v>
      </c>
      <c r="T12" s="15">
        <v>15</v>
      </c>
      <c r="U12" s="13">
        <v>1</v>
      </c>
      <c r="V12" s="13">
        <v>1.3</v>
      </c>
      <c r="W12" s="16">
        <f t="shared" si="7"/>
        <v>1.15</v>
      </c>
      <c r="X12" s="19">
        <f t="shared" si="8"/>
        <v>13.85</v>
      </c>
      <c r="Y12" s="15">
        <v>15</v>
      </c>
      <c r="Z12" s="13">
        <v>0.3</v>
      </c>
      <c r="AA12" s="13">
        <v>0.4</v>
      </c>
      <c r="AB12" s="16">
        <f t="shared" si="9"/>
        <v>0.35</v>
      </c>
      <c r="AC12" s="19">
        <f t="shared" si="10"/>
        <v>14.65</v>
      </c>
      <c r="AD12" s="15"/>
      <c r="AE12" s="51">
        <f t="shared" si="11"/>
        <v>56.199999999999996</v>
      </c>
      <c r="AF12" s="6"/>
    </row>
    <row r="13" spans="1:32" ht="25.5">
      <c r="A13" s="4">
        <f aca="true" t="shared" si="12" ref="A13:A36">A12+1</f>
        <v>3</v>
      </c>
      <c r="B13" s="22" t="s">
        <v>58</v>
      </c>
      <c r="C13" s="7" t="s">
        <v>59</v>
      </c>
      <c r="D13" s="11">
        <v>36243</v>
      </c>
      <c r="E13" s="12">
        <v>15</v>
      </c>
      <c r="F13" s="13">
        <v>1</v>
      </c>
      <c r="G13" s="13">
        <v>0.6</v>
      </c>
      <c r="H13" s="12">
        <f t="shared" si="0"/>
        <v>0.8</v>
      </c>
      <c r="I13" s="12">
        <f t="shared" si="1"/>
        <v>14.2</v>
      </c>
      <c r="J13" s="13">
        <v>1</v>
      </c>
      <c r="K13" s="13">
        <v>0.6</v>
      </c>
      <c r="L13" s="12">
        <f t="shared" si="2"/>
        <v>0.8</v>
      </c>
      <c r="M13" s="14">
        <f t="shared" si="3"/>
        <v>14.2</v>
      </c>
      <c r="N13" s="18">
        <f t="shared" si="4"/>
        <v>14.2</v>
      </c>
      <c r="O13" s="15">
        <v>15</v>
      </c>
      <c r="P13" s="13">
        <v>1.1</v>
      </c>
      <c r="Q13" s="13">
        <v>1.1</v>
      </c>
      <c r="R13" s="16">
        <f t="shared" si="5"/>
        <v>1.1</v>
      </c>
      <c r="S13" s="19">
        <f t="shared" si="6"/>
        <v>13.9</v>
      </c>
      <c r="T13" s="15">
        <v>15</v>
      </c>
      <c r="U13" s="13">
        <v>1.4</v>
      </c>
      <c r="V13" s="13">
        <v>1.5</v>
      </c>
      <c r="W13" s="16">
        <f t="shared" si="7"/>
        <v>1.45</v>
      </c>
      <c r="X13" s="19">
        <f t="shared" si="8"/>
        <v>13.55</v>
      </c>
      <c r="Y13" s="15">
        <v>15</v>
      </c>
      <c r="Z13" s="13">
        <v>0.9</v>
      </c>
      <c r="AA13" s="13">
        <v>0.7</v>
      </c>
      <c r="AB13" s="16">
        <f t="shared" si="9"/>
        <v>0.8</v>
      </c>
      <c r="AC13" s="19">
        <f t="shared" si="10"/>
        <v>14.2</v>
      </c>
      <c r="AD13" s="15"/>
      <c r="AE13" s="51">
        <f t="shared" si="11"/>
        <v>55.85000000000001</v>
      </c>
      <c r="AF13" s="6"/>
    </row>
    <row r="14" spans="1:32" ht="25.5">
      <c r="A14" s="4">
        <f t="shared" si="12"/>
        <v>4</v>
      </c>
      <c r="B14" s="7" t="s">
        <v>38</v>
      </c>
      <c r="C14" s="7" t="s">
        <v>35</v>
      </c>
      <c r="D14" s="11">
        <v>35550</v>
      </c>
      <c r="E14" s="12">
        <v>15</v>
      </c>
      <c r="F14" s="13">
        <v>0.5</v>
      </c>
      <c r="G14" s="13">
        <v>0.7</v>
      </c>
      <c r="H14" s="12">
        <f t="shared" si="0"/>
        <v>0.6</v>
      </c>
      <c r="I14" s="12">
        <f t="shared" si="1"/>
        <v>14.4</v>
      </c>
      <c r="J14" s="13">
        <v>0.5</v>
      </c>
      <c r="K14" s="13">
        <v>0.7</v>
      </c>
      <c r="L14" s="12">
        <f t="shared" si="2"/>
        <v>0.6</v>
      </c>
      <c r="M14" s="14">
        <f t="shared" si="3"/>
        <v>14.4</v>
      </c>
      <c r="N14" s="18">
        <f t="shared" si="4"/>
        <v>14.4</v>
      </c>
      <c r="O14" s="15">
        <v>15</v>
      </c>
      <c r="P14" s="13">
        <v>1.5</v>
      </c>
      <c r="Q14" s="13">
        <v>1.5</v>
      </c>
      <c r="R14" s="16">
        <f t="shared" si="5"/>
        <v>1.5</v>
      </c>
      <c r="S14" s="19">
        <f t="shared" si="6"/>
        <v>13.5</v>
      </c>
      <c r="T14" s="15">
        <v>15</v>
      </c>
      <c r="U14" s="13">
        <v>1.7</v>
      </c>
      <c r="V14" s="13">
        <v>2</v>
      </c>
      <c r="W14" s="16">
        <f t="shared" si="7"/>
        <v>1.85</v>
      </c>
      <c r="X14" s="19">
        <f t="shared" si="8"/>
        <v>13.15</v>
      </c>
      <c r="Y14" s="15">
        <v>15</v>
      </c>
      <c r="Z14" s="13">
        <v>0.6</v>
      </c>
      <c r="AA14" s="13">
        <v>0.5</v>
      </c>
      <c r="AB14" s="16">
        <f t="shared" si="9"/>
        <v>0.55</v>
      </c>
      <c r="AC14" s="19">
        <f t="shared" si="10"/>
        <v>14.45</v>
      </c>
      <c r="AD14" s="15"/>
      <c r="AE14" s="54">
        <f t="shared" si="11"/>
        <v>55.5</v>
      </c>
      <c r="AF14" s="6"/>
    </row>
    <row r="15" spans="1:32" ht="25.5">
      <c r="A15" s="4">
        <f t="shared" si="12"/>
        <v>5</v>
      </c>
      <c r="B15" s="7" t="s">
        <v>51</v>
      </c>
      <c r="C15" s="7" t="s">
        <v>30</v>
      </c>
      <c r="D15" s="11">
        <v>36866</v>
      </c>
      <c r="E15" s="12">
        <v>15</v>
      </c>
      <c r="F15" s="13">
        <v>0.4</v>
      </c>
      <c r="G15" s="13">
        <v>0.9</v>
      </c>
      <c r="H15" s="12">
        <f t="shared" si="0"/>
        <v>0.65</v>
      </c>
      <c r="I15" s="12">
        <f t="shared" si="1"/>
        <v>14.35</v>
      </c>
      <c r="J15" s="13">
        <v>0.4</v>
      </c>
      <c r="K15" s="13">
        <v>0.9</v>
      </c>
      <c r="L15" s="12">
        <f t="shared" si="2"/>
        <v>0.65</v>
      </c>
      <c r="M15" s="14">
        <f t="shared" si="3"/>
        <v>14.35</v>
      </c>
      <c r="N15" s="18">
        <f t="shared" si="4"/>
        <v>14.35</v>
      </c>
      <c r="O15" s="15">
        <v>14.4</v>
      </c>
      <c r="P15" s="13">
        <v>1.3</v>
      </c>
      <c r="Q15" s="13">
        <v>1.3</v>
      </c>
      <c r="R15" s="16">
        <f t="shared" si="5"/>
        <v>1.3</v>
      </c>
      <c r="S15" s="19">
        <f t="shared" si="6"/>
        <v>13.1</v>
      </c>
      <c r="T15" s="15">
        <v>15</v>
      </c>
      <c r="U15" s="13">
        <v>1.4</v>
      </c>
      <c r="V15" s="13">
        <v>1.6</v>
      </c>
      <c r="W15" s="16">
        <f t="shared" si="7"/>
        <v>1.5</v>
      </c>
      <c r="X15" s="19">
        <f t="shared" si="8"/>
        <v>13.5</v>
      </c>
      <c r="Y15" s="15">
        <v>15</v>
      </c>
      <c r="Z15" s="13">
        <v>0.6</v>
      </c>
      <c r="AA15" s="13">
        <v>0.3</v>
      </c>
      <c r="AB15" s="16">
        <f t="shared" si="9"/>
        <v>0.44999999999999996</v>
      </c>
      <c r="AC15" s="19">
        <f t="shared" si="10"/>
        <v>14.55</v>
      </c>
      <c r="AD15" s="15"/>
      <c r="AE15" s="54">
        <f t="shared" si="11"/>
        <v>55.5</v>
      </c>
      <c r="AF15" s="6"/>
    </row>
    <row r="16" spans="1:32" ht="30">
      <c r="A16" s="4">
        <f t="shared" si="12"/>
        <v>6</v>
      </c>
      <c r="B16" s="7" t="s">
        <v>63</v>
      </c>
      <c r="C16" s="7" t="s">
        <v>64</v>
      </c>
      <c r="D16" s="11">
        <v>36120</v>
      </c>
      <c r="E16" s="12">
        <v>15</v>
      </c>
      <c r="F16" s="13">
        <v>1.5</v>
      </c>
      <c r="G16" s="13">
        <v>1.8</v>
      </c>
      <c r="H16" s="12">
        <f t="shared" si="0"/>
        <v>1.65</v>
      </c>
      <c r="I16" s="12">
        <f t="shared" si="1"/>
        <v>13.35</v>
      </c>
      <c r="J16" s="13">
        <v>1.5</v>
      </c>
      <c r="K16" s="13">
        <v>1.8</v>
      </c>
      <c r="L16" s="12">
        <f t="shared" si="2"/>
        <v>1.65</v>
      </c>
      <c r="M16" s="14">
        <f t="shared" si="3"/>
        <v>13.35</v>
      </c>
      <c r="N16" s="18">
        <f t="shared" si="4"/>
        <v>13.35</v>
      </c>
      <c r="O16" s="15">
        <v>14.4</v>
      </c>
      <c r="P16" s="13">
        <v>1</v>
      </c>
      <c r="Q16" s="13">
        <v>1</v>
      </c>
      <c r="R16" s="16">
        <f t="shared" si="5"/>
        <v>1</v>
      </c>
      <c r="S16" s="19">
        <f t="shared" si="6"/>
        <v>13.4</v>
      </c>
      <c r="T16" s="15">
        <v>15</v>
      </c>
      <c r="U16" s="13">
        <v>0.6</v>
      </c>
      <c r="V16" s="13">
        <v>0.7</v>
      </c>
      <c r="W16" s="16">
        <f t="shared" si="7"/>
        <v>0.6499999999999999</v>
      </c>
      <c r="X16" s="19">
        <f t="shared" si="8"/>
        <v>14.35</v>
      </c>
      <c r="Y16" s="15">
        <v>15</v>
      </c>
      <c r="Z16" s="13">
        <v>0.7</v>
      </c>
      <c r="AA16" s="13">
        <v>0.8</v>
      </c>
      <c r="AB16" s="16">
        <f t="shared" si="9"/>
        <v>0.75</v>
      </c>
      <c r="AC16" s="19">
        <f t="shared" si="10"/>
        <v>14.25</v>
      </c>
      <c r="AD16" s="15"/>
      <c r="AE16" s="51">
        <f t="shared" si="11"/>
        <v>55.35</v>
      </c>
      <c r="AF16" s="6"/>
    </row>
    <row r="17" spans="1:32" ht="25.5">
      <c r="A17" s="4">
        <f t="shared" si="12"/>
        <v>7</v>
      </c>
      <c r="B17" s="49" t="s">
        <v>74</v>
      </c>
      <c r="C17" s="49" t="s">
        <v>59</v>
      </c>
      <c r="D17" s="48">
        <v>35579</v>
      </c>
      <c r="E17" s="12">
        <v>15</v>
      </c>
      <c r="F17" s="13">
        <v>1</v>
      </c>
      <c r="G17" s="13">
        <v>1.1</v>
      </c>
      <c r="H17" s="12">
        <f t="shared" si="0"/>
        <v>1.05</v>
      </c>
      <c r="I17" s="12">
        <f t="shared" si="1"/>
        <v>13.95</v>
      </c>
      <c r="J17" s="13">
        <v>1</v>
      </c>
      <c r="K17" s="13">
        <v>1.1</v>
      </c>
      <c r="L17" s="12">
        <f t="shared" si="2"/>
        <v>1.05</v>
      </c>
      <c r="M17" s="14">
        <f t="shared" si="3"/>
        <v>13.95</v>
      </c>
      <c r="N17" s="18">
        <f t="shared" si="4"/>
        <v>13.95</v>
      </c>
      <c r="O17" s="15">
        <v>15</v>
      </c>
      <c r="P17" s="13">
        <v>1.6</v>
      </c>
      <c r="Q17" s="13">
        <v>1.6</v>
      </c>
      <c r="R17" s="16">
        <f t="shared" si="5"/>
        <v>1.6</v>
      </c>
      <c r="S17" s="19">
        <f t="shared" si="6"/>
        <v>13.4</v>
      </c>
      <c r="T17" s="15">
        <v>15</v>
      </c>
      <c r="U17" s="13">
        <v>0.7</v>
      </c>
      <c r="V17" s="13">
        <v>0.9</v>
      </c>
      <c r="W17" s="16">
        <f t="shared" si="7"/>
        <v>0.8</v>
      </c>
      <c r="X17" s="19">
        <f t="shared" si="8"/>
        <v>14.2</v>
      </c>
      <c r="Y17" s="15">
        <v>15</v>
      </c>
      <c r="Z17" s="13">
        <v>1.3</v>
      </c>
      <c r="AA17" s="13">
        <v>1.3</v>
      </c>
      <c r="AB17" s="16">
        <f t="shared" si="9"/>
        <v>1.3</v>
      </c>
      <c r="AC17" s="19">
        <f t="shared" si="10"/>
        <v>13.7</v>
      </c>
      <c r="AD17" s="15"/>
      <c r="AE17" s="51">
        <f t="shared" si="11"/>
        <v>55.25</v>
      </c>
      <c r="AF17" s="6"/>
    </row>
    <row r="18" spans="1:32" ht="25.5">
      <c r="A18" s="4">
        <f t="shared" si="12"/>
        <v>8</v>
      </c>
      <c r="B18" s="7" t="s">
        <v>32</v>
      </c>
      <c r="C18" s="7" t="s">
        <v>31</v>
      </c>
      <c r="D18" s="11">
        <v>35546</v>
      </c>
      <c r="E18" s="12">
        <v>15</v>
      </c>
      <c r="F18" s="13">
        <v>0.4</v>
      </c>
      <c r="G18" s="13">
        <v>0.7</v>
      </c>
      <c r="H18" s="12">
        <f t="shared" si="0"/>
        <v>0.55</v>
      </c>
      <c r="I18" s="12">
        <f t="shared" si="1"/>
        <v>14.45</v>
      </c>
      <c r="J18" s="13">
        <v>0.4</v>
      </c>
      <c r="K18" s="13">
        <v>0.7</v>
      </c>
      <c r="L18" s="12">
        <f t="shared" si="2"/>
        <v>0.55</v>
      </c>
      <c r="M18" s="14">
        <f t="shared" si="3"/>
        <v>14.45</v>
      </c>
      <c r="N18" s="18">
        <f t="shared" si="4"/>
        <v>14.45</v>
      </c>
      <c r="O18" s="15">
        <v>15</v>
      </c>
      <c r="P18" s="13">
        <v>1.2</v>
      </c>
      <c r="Q18" s="13">
        <v>1.2</v>
      </c>
      <c r="R18" s="16">
        <f t="shared" si="5"/>
        <v>1.2</v>
      </c>
      <c r="S18" s="19">
        <f t="shared" si="6"/>
        <v>13.8</v>
      </c>
      <c r="T18" s="15">
        <v>15</v>
      </c>
      <c r="U18" s="13">
        <v>2.1</v>
      </c>
      <c r="V18" s="13">
        <v>2.1</v>
      </c>
      <c r="W18" s="16">
        <f t="shared" si="7"/>
        <v>2.1</v>
      </c>
      <c r="X18" s="19">
        <f t="shared" si="8"/>
        <v>12.9</v>
      </c>
      <c r="Y18" s="15">
        <v>15</v>
      </c>
      <c r="Z18" s="13">
        <v>1</v>
      </c>
      <c r="AA18" s="13">
        <v>0.9</v>
      </c>
      <c r="AB18" s="16">
        <f t="shared" si="9"/>
        <v>0.95</v>
      </c>
      <c r="AC18" s="19">
        <f t="shared" si="10"/>
        <v>14.05</v>
      </c>
      <c r="AD18" s="15"/>
      <c r="AE18" s="51">
        <f t="shared" si="11"/>
        <v>55.2</v>
      </c>
      <c r="AF18" s="6"/>
    </row>
    <row r="19" spans="1:32" ht="30" customHeight="1">
      <c r="A19" s="4">
        <f t="shared" si="12"/>
        <v>9</v>
      </c>
      <c r="B19" s="7" t="s">
        <v>80</v>
      </c>
      <c r="C19" s="7" t="s">
        <v>77</v>
      </c>
      <c r="D19" s="11">
        <v>36257</v>
      </c>
      <c r="E19" s="12">
        <v>15</v>
      </c>
      <c r="F19" s="13">
        <v>1</v>
      </c>
      <c r="G19" s="13">
        <v>0.8</v>
      </c>
      <c r="H19" s="12">
        <f t="shared" si="0"/>
        <v>0.9</v>
      </c>
      <c r="I19" s="12">
        <f t="shared" si="1"/>
        <v>14.1</v>
      </c>
      <c r="J19" s="13">
        <v>1</v>
      </c>
      <c r="K19" s="13">
        <v>0.8</v>
      </c>
      <c r="L19" s="12">
        <f t="shared" si="2"/>
        <v>0.9</v>
      </c>
      <c r="M19" s="14">
        <f t="shared" si="3"/>
        <v>14.1</v>
      </c>
      <c r="N19" s="18">
        <f t="shared" si="4"/>
        <v>14.1</v>
      </c>
      <c r="O19" s="15">
        <v>14.4</v>
      </c>
      <c r="P19" s="13">
        <v>1.8</v>
      </c>
      <c r="Q19" s="13">
        <v>1.8</v>
      </c>
      <c r="R19" s="16">
        <f t="shared" si="5"/>
        <v>1.8</v>
      </c>
      <c r="S19" s="19">
        <f t="shared" si="6"/>
        <v>12.6</v>
      </c>
      <c r="T19" s="15">
        <v>15</v>
      </c>
      <c r="U19" s="13">
        <v>1.4</v>
      </c>
      <c r="V19" s="13">
        <v>1.5</v>
      </c>
      <c r="W19" s="16">
        <f t="shared" si="7"/>
        <v>1.45</v>
      </c>
      <c r="X19" s="19">
        <f t="shared" si="8"/>
        <v>13.55</v>
      </c>
      <c r="Y19" s="15">
        <v>15</v>
      </c>
      <c r="Z19" s="13">
        <v>0.7</v>
      </c>
      <c r="AA19" s="13">
        <v>0.7</v>
      </c>
      <c r="AB19" s="16">
        <f t="shared" si="9"/>
        <v>0.7</v>
      </c>
      <c r="AC19" s="19">
        <f t="shared" si="10"/>
        <v>14.3</v>
      </c>
      <c r="AD19" s="15"/>
      <c r="AE19" s="51">
        <f t="shared" si="11"/>
        <v>54.55</v>
      </c>
      <c r="AF19" s="6"/>
    </row>
    <row r="20" spans="1:32" ht="30" customHeight="1">
      <c r="A20" s="4">
        <f t="shared" si="12"/>
        <v>10</v>
      </c>
      <c r="B20" s="7" t="s">
        <v>39</v>
      </c>
      <c r="C20" s="7" t="s">
        <v>35</v>
      </c>
      <c r="D20" s="11">
        <v>36387</v>
      </c>
      <c r="E20" s="12">
        <v>15</v>
      </c>
      <c r="F20" s="13">
        <v>1.4</v>
      </c>
      <c r="G20" s="13">
        <v>1.7</v>
      </c>
      <c r="H20" s="12">
        <f t="shared" si="0"/>
        <v>1.5499999999999998</v>
      </c>
      <c r="I20" s="12">
        <f t="shared" si="1"/>
        <v>13.45</v>
      </c>
      <c r="J20" s="13">
        <v>1.4</v>
      </c>
      <c r="K20" s="13">
        <v>1.7</v>
      </c>
      <c r="L20" s="12">
        <f t="shared" si="2"/>
        <v>1.5499999999999998</v>
      </c>
      <c r="M20" s="14">
        <f t="shared" si="3"/>
        <v>13.45</v>
      </c>
      <c r="N20" s="18">
        <f t="shared" si="4"/>
        <v>13.45</v>
      </c>
      <c r="O20" s="15">
        <v>15</v>
      </c>
      <c r="P20" s="13">
        <v>1.2</v>
      </c>
      <c r="Q20" s="13">
        <v>1.2</v>
      </c>
      <c r="R20" s="16">
        <f t="shared" si="5"/>
        <v>1.2</v>
      </c>
      <c r="S20" s="19">
        <f t="shared" si="6"/>
        <v>13.8</v>
      </c>
      <c r="T20" s="15">
        <v>15</v>
      </c>
      <c r="U20" s="13">
        <v>1.8</v>
      </c>
      <c r="V20" s="13">
        <v>2.2</v>
      </c>
      <c r="W20" s="16">
        <f t="shared" si="7"/>
        <v>2</v>
      </c>
      <c r="X20" s="19">
        <f t="shared" si="8"/>
        <v>13</v>
      </c>
      <c r="Y20" s="15">
        <v>15</v>
      </c>
      <c r="Z20" s="13">
        <v>0.6</v>
      </c>
      <c r="AA20" s="13">
        <v>0.9</v>
      </c>
      <c r="AB20" s="16">
        <f t="shared" si="9"/>
        <v>0.75</v>
      </c>
      <c r="AC20" s="19">
        <f t="shared" si="10"/>
        <v>14.25</v>
      </c>
      <c r="AD20" s="15"/>
      <c r="AE20" s="51">
        <f t="shared" si="11"/>
        <v>54.5</v>
      </c>
      <c r="AF20" s="6"/>
    </row>
    <row r="21" spans="1:32" ht="30" customHeight="1">
      <c r="A21" s="4">
        <f t="shared" si="12"/>
        <v>11</v>
      </c>
      <c r="B21" s="7" t="s">
        <v>85</v>
      </c>
      <c r="C21" s="7" t="s">
        <v>77</v>
      </c>
      <c r="D21" s="11">
        <v>35630</v>
      </c>
      <c r="E21" s="12">
        <v>15</v>
      </c>
      <c r="F21" s="13">
        <v>1.6</v>
      </c>
      <c r="G21" s="13">
        <v>0.8</v>
      </c>
      <c r="H21" s="12">
        <f t="shared" si="0"/>
        <v>1.2000000000000002</v>
      </c>
      <c r="I21" s="12">
        <f t="shared" si="1"/>
        <v>13.8</v>
      </c>
      <c r="J21" s="13">
        <v>1.6</v>
      </c>
      <c r="K21" s="13">
        <v>0.8</v>
      </c>
      <c r="L21" s="12">
        <f t="shared" si="2"/>
        <v>1.2000000000000002</v>
      </c>
      <c r="M21" s="14">
        <f t="shared" si="3"/>
        <v>13.8</v>
      </c>
      <c r="N21" s="18">
        <f t="shared" si="4"/>
        <v>13.8</v>
      </c>
      <c r="O21" s="15">
        <v>14.4</v>
      </c>
      <c r="P21" s="13">
        <v>1.7</v>
      </c>
      <c r="Q21" s="13">
        <v>1.7</v>
      </c>
      <c r="R21" s="16">
        <f t="shared" si="5"/>
        <v>1.7</v>
      </c>
      <c r="S21" s="19">
        <f t="shared" si="6"/>
        <v>12.700000000000001</v>
      </c>
      <c r="T21" s="15">
        <v>15</v>
      </c>
      <c r="U21" s="13">
        <v>1.8</v>
      </c>
      <c r="V21" s="13">
        <v>2.2</v>
      </c>
      <c r="W21" s="16">
        <f t="shared" si="7"/>
        <v>2</v>
      </c>
      <c r="X21" s="19">
        <f t="shared" si="8"/>
        <v>13</v>
      </c>
      <c r="Y21" s="15">
        <v>15</v>
      </c>
      <c r="Z21" s="13">
        <v>0.4</v>
      </c>
      <c r="AA21" s="13">
        <v>0.6</v>
      </c>
      <c r="AB21" s="16">
        <f t="shared" si="9"/>
        <v>0.5</v>
      </c>
      <c r="AC21" s="19">
        <f t="shared" si="10"/>
        <v>14.5</v>
      </c>
      <c r="AD21" s="15"/>
      <c r="AE21" s="51">
        <f t="shared" si="11"/>
        <v>54</v>
      </c>
      <c r="AF21" s="6"/>
    </row>
    <row r="22" spans="1:32" ht="30" customHeight="1">
      <c r="A22" s="4">
        <f t="shared" si="12"/>
        <v>12</v>
      </c>
      <c r="B22" s="7" t="s">
        <v>82</v>
      </c>
      <c r="C22" s="7" t="s">
        <v>77</v>
      </c>
      <c r="D22" s="11">
        <v>36492</v>
      </c>
      <c r="E22" s="12">
        <v>15</v>
      </c>
      <c r="F22" s="13">
        <v>1.4</v>
      </c>
      <c r="G22" s="13">
        <v>1.8</v>
      </c>
      <c r="H22" s="12">
        <f t="shared" si="0"/>
        <v>1.6</v>
      </c>
      <c r="I22" s="12">
        <f t="shared" si="1"/>
        <v>13.4</v>
      </c>
      <c r="J22" s="13">
        <v>1.4</v>
      </c>
      <c r="K22" s="13">
        <v>1.8</v>
      </c>
      <c r="L22" s="12">
        <f t="shared" si="2"/>
        <v>1.6</v>
      </c>
      <c r="M22" s="14">
        <f t="shared" si="3"/>
        <v>13.4</v>
      </c>
      <c r="N22" s="18">
        <f t="shared" si="4"/>
        <v>13.4</v>
      </c>
      <c r="O22" s="15">
        <v>14.4</v>
      </c>
      <c r="P22" s="13">
        <v>1.9</v>
      </c>
      <c r="Q22" s="13">
        <v>1.9</v>
      </c>
      <c r="R22" s="16">
        <f t="shared" si="5"/>
        <v>1.9</v>
      </c>
      <c r="S22" s="19">
        <f t="shared" si="6"/>
        <v>12.5</v>
      </c>
      <c r="T22" s="15">
        <v>15</v>
      </c>
      <c r="U22" s="13">
        <v>1.6</v>
      </c>
      <c r="V22" s="13">
        <v>1.4</v>
      </c>
      <c r="W22" s="16">
        <f t="shared" si="7"/>
        <v>1.5</v>
      </c>
      <c r="X22" s="19">
        <f t="shared" si="8"/>
        <v>13.5</v>
      </c>
      <c r="Y22" s="15">
        <v>15</v>
      </c>
      <c r="Z22" s="13">
        <v>0.9</v>
      </c>
      <c r="AA22" s="13">
        <v>0.7</v>
      </c>
      <c r="AB22" s="16">
        <f t="shared" si="9"/>
        <v>0.8</v>
      </c>
      <c r="AC22" s="19">
        <f t="shared" si="10"/>
        <v>14.2</v>
      </c>
      <c r="AD22" s="15"/>
      <c r="AE22" s="54">
        <f t="shared" si="11"/>
        <v>53.599999999999994</v>
      </c>
      <c r="AF22" s="6"/>
    </row>
    <row r="23" spans="1:32" ht="30" customHeight="1">
      <c r="A23" s="4">
        <f t="shared" si="12"/>
        <v>13</v>
      </c>
      <c r="B23" s="7" t="s">
        <v>41</v>
      </c>
      <c r="C23" s="7" t="s">
        <v>31</v>
      </c>
      <c r="D23" s="11">
        <v>35839</v>
      </c>
      <c r="E23" s="12">
        <v>15</v>
      </c>
      <c r="F23" s="13">
        <v>0.9</v>
      </c>
      <c r="G23" s="13">
        <v>0.7</v>
      </c>
      <c r="H23" s="12">
        <f t="shared" si="0"/>
        <v>0.8</v>
      </c>
      <c r="I23" s="12">
        <f t="shared" si="1"/>
        <v>14.2</v>
      </c>
      <c r="J23" s="13">
        <v>0.9</v>
      </c>
      <c r="K23" s="13">
        <v>0.7</v>
      </c>
      <c r="L23" s="12">
        <f t="shared" si="2"/>
        <v>0.8</v>
      </c>
      <c r="M23" s="14">
        <f t="shared" si="3"/>
        <v>14.2</v>
      </c>
      <c r="N23" s="18">
        <f t="shared" si="4"/>
        <v>14.2</v>
      </c>
      <c r="O23" s="15">
        <v>15</v>
      </c>
      <c r="P23" s="13">
        <v>1.4</v>
      </c>
      <c r="Q23" s="13">
        <v>1.4</v>
      </c>
      <c r="R23" s="16">
        <f t="shared" si="5"/>
        <v>1.4</v>
      </c>
      <c r="S23" s="19">
        <f t="shared" si="6"/>
        <v>13.6</v>
      </c>
      <c r="T23" s="15">
        <v>15</v>
      </c>
      <c r="U23" s="13">
        <v>2.2</v>
      </c>
      <c r="V23" s="13">
        <v>2.1</v>
      </c>
      <c r="W23" s="16">
        <f t="shared" si="7"/>
        <v>2.1500000000000004</v>
      </c>
      <c r="X23" s="19">
        <f t="shared" si="8"/>
        <v>12.85</v>
      </c>
      <c r="Y23" s="15">
        <v>15</v>
      </c>
      <c r="Z23" s="13">
        <v>2</v>
      </c>
      <c r="AA23" s="13">
        <v>2.1</v>
      </c>
      <c r="AB23" s="16">
        <f t="shared" si="9"/>
        <v>2.05</v>
      </c>
      <c r="AC23" s="19">
        <f t="shared" si="10"/>
        <v>12.95</v>
      </c>
      <c r="AD23" s="15"/>
      <c r="AE23" s="54">
        <f t="shared" si="11"/>
        <v>53.599999999999994</v>
      </c>
      <c r="AF23" s="6"/>
    </row>
    <row r="24" spans="1:32" ht="30" customHeight="1">
      <c r="A24" s="4">
        <f t="shared" si="12"/>
        <v>14</v>
      </c>
      <c r="B24" s="7" t="s">
        <v>88</v>
      </c>
      <c r="C24" s="7" t="s">
        <v>46</v>
      </c>
      <c r="D24" s="11">
        <v>35177</v>
      </c>
      <c r="E24" s="12">
        <v>15</v>
      </c>
      <c r="F24" s="13">
        <v>1.5</v>
      </c>
      <c r="G24" s="13">
        <v>1.3</v>
      </c>
      <c r="H24" s="12">
        <f t="shared" si="0"/>
        <v>1.4</v>
      </c>
      <c r="I24" s="12">
        <f t="shared" si="1"/>
        <v>13.6</v>
      </c>
      <c r="J24" s="13">
        <v>1.5</v>
      </c>
      <c r="K24" s="13">
        <v>1.3</v>
      </c>
      <c r="L24" s="12">
        <f t="shared" si="2"/>
        <v>1.4</v>
      </c>
      <c r="M24" s="14">
        <f t="shared" si="3"/>
        <v>13.6</v>
      </c>
      <c r="N24" s="18">
        <f t="shared" si="4"/>
        <v>13.6</v>
      </c>
      <c r="O24" s="15">
        <v>15</v>
      </c>
      <c r="P24" s="13">
        <v>0.9</v>
      </c>
      <c r="Q24" s="13">
        <v>0.9</v>
      </c>
      <c r="R24" s="16">
        <f t="shared" si="5"/>
        <v>0.9</v>
      </c>
      <c r="S24" s="19">
        <f t="shared" si="6"/>
        <v>14.1</v>
      </c>
      <c r="T24" s="15">
        <v>14.5</v>
      </c>
      <c r="U24" s="13">
        <v>3</v>
      </c>
      <c r="V24" s="13">
        <v>2.8</v>
      </c>
      <c r="W24" s="16">
        <f t="shared" si="7"/>
        <v>2.9</v>
      </c>
      <c r="X24" s="19">
        <f t="shared" si="8"/>
        <v>11.6</v>
      </c>
      <c r="Y24" s="15">
        <v>15</v>
      </c>
      <c r="Z24" s="13">
        <v>0.8</v>
      </c>
      <c r="AA24" s="13">
        <v>0.7</v>
      </c>
      <c r="AB24" s="16">
        <f t="shared" si="9"/>
        <v>0.75</v>
      </c>
      <c r="AC24" s="19">
        <f t="shared" si="10"/>
        <v>14.25</v>
      </c>
      <c r="AD24" s="15"/>
      <c r="AE24" s="51">
        <f t="shared" si="11"/>
        <v>53.55</v>
      </c>
      <c r="AF24" s="6"/>
    </row>
    <row r="25" spans="1:32" ht="30" customHeight="1">
      <c r="A25" s="4">
        <f t="shared" si="12"/>
        <v>15</v>
      </c>
      <c r="B25" s="7" t="s">
        <v>86</v>
      </c>
      <c r="C25" s="7" t="s">
        <v>77</v>
      </c>
      <c r="D25" s="11">
        <v>36478</v>
      </c>
      <c r="E25" s="12">
        <v>15</v>
      </c>
      <c r="F25" s="13">
        <v>1.9</v>
      </c>
      <c r="G25" s="13">
        <v>2.4</v>
      </c>
      <c r="H25" s="12">
        <f t="shared" si="0"/>
        <v>2.15</v>
      </c>
      <c r="I25" s="12">
        <f t="shared" si="1"/>
        <v>12.85</v>
      </c>
      <c r="J25" s="13">
        <v>1.9</v>
      </c>
      <c r="K25" s="13">
        <v>2.4</v>
      </c>
      <c r="L25" s="12">
        <f t="shared" si="2"/>
        <v>2.15</v>
      </c>
      <c r="M25" s="14">
        <f t="shared" si="3"/>
        <v>12.85</v>
      </c>
      <c r="N25" s="18">
        <f t="shared" si="4"/>
        <v>12.85</v>
      </c>
      <c r="O25" s="15">
        <v>14.4</v>
      </c>
      <c r="P25" s="13">
        <v>1.3</v>
      </c>
      <c r="Q25" s="13">
        <v>1.3</v>
      </c>
      <c r="R25" s="16">
        <f t="shared" si="5"/>
        <v>1.3</v>
      </c>
      <c r="S25" s="19">
        <f t="shared" si="6"/>
        <v>13.1</v>
      </c>
      <c r="T25" s="15">
        <v>15</v>
      </c>
      <c r="U25" s="13">
        <v>1</v>
      </c>
      <c r="V25" s="13">
        <v>1.2</v>
      </c>
      <c r="W25" s="16">
        <f t="shared" si="7"/>
        <v>1.1</v>
      </c>
      <c r="X25" s="19">
        <f t="shared" si="8"/>
        <v>13.9</v>
      </c>
      <c r="Y25" s="15">
        <v>14.5</v>
      </c>
      <c r="Z25" s="13">
        <v>0.8</v>
      </c>
      <c r="AA25" s="13">
        <v>0.9</v>
      </c>
      <c r="AB25" s="16">
        <f t="shared" si="9"/>
        <v>0.8500000000000001</v>
      </c>
      <c r="AC25" s="19">
        <f t="shared" si="10"/>
        <v>13.65</v>
      </c>
      <c r="AD25" s="15"/>
      <c r="AE25" s="51">
        <f t="shared" si="11"/>
        <v>53.5</v>
      </c>
      <c r="AF25" s="6"/>
    </row>
    <row r="26" spans="1:32" ht="30" customHeight="1">
      <c r="A26" s="4">
        <f t="shared" si="12"/>
        <v>16</v>
      </c>
      <c r="B26" s="20" t="s">
        <v>84</v>
      </c>
      <c r="C26" s="20" t="s">
        <v>77</v>
      </c>
      <c r="D26" s="21">
        <v>36337</v>
      </c>
      <c r="E26" s="12">
        <v>15</v>
      </c>
      <c r="F26" s="13">
        <v>1.5</v>
      </c>
      <c r="G26" s="13">
        <v>1.6</v>
      </c>
      <c r="H26" s="12">
        <f t="shared" si="0"/>
        <v>1.55</v>
      </c>
      <c r="I26" s="12">
        <f t="shared" si="1"/>
        <v>13.45</v>
      </c>
      <c r="J26" s="13">
        <v>1.5</v>
      </c>
      <c r="K26" s="13">
        <v>1.6</v>
      </c>
      <c r="L26" s="12">
        <f t="shared" si="2"/>
        <v>1.55</v>
      </c>
      <c r="M26" s="14">
        <f t="shared" si="3"/>
        <v>13.45</v>
      </c>
      <c r="N26" s="18">
        <f t="shared" si="4"/>
        <v>13.45</v>
      </c>
      <c r="O26" s="15">
        <v>14.4</v>
      </c>
      <c r="P26" s="13">
        <v>1.3</v>
      </c>
      <c r="Q26" s="13">
        <v>1.3</v>
      </c>
      <c r="R26" s="16">
        <f t="shared" si="5"/>
        <v>1.3</v>
      </c>
      <c r="S26" s="19">
        <f t="shared" si="6"/>
        <v>13.1</v>
      </c>
      <c r="T26" s="15">
        <v>15</v>
      </c>
      <c r="U26" s="13">
        <v>1.9</v>
      </c>
      <c r="V26" s="13">
        <v>1.6</v>
      </c>
      <c r="W26" s="16">
        <f t="shared" si="7"/>
        <v>1.75</v>
      </c>
      <c r="X26" s="19">
        <f t="shared" si="8"/>
        <v>13.25</v>
      </c>
      <c r="Y26" s="15">
        <v>14.5</v>
      </c>
      <c r="Z26" s="13">
        <v>1</v>
      </c>
      <c r="AA26" s="13">
        <v>0.8</v>
      </c>
      <c r="AB26" s="16">
        <f t="shared" si="9"/>
        <v>0.9</v>
      </c>
      <c r="AC26" s="19">
        <f t="shared" si="10"/>
        <v>13.6</v>
      </c>
      <c r="AD26" s="15"/>
      <c r="AE26" s="51">
        <f t="shared" si="11"/>
        <v>53.4</v>
      </c>
      <c r="AF26" s="6"/>
    </row>
    <row r="27" spans="1:61" s="2" customFormat="1" ht="30" customHeight="1">
      <c r="A27" s="4">
        <f t="shared" si="12"/>
        <v>17</v>
      </c>
      <c r="B27" s="7" t="s">
        <v>62</v>
      </c>
      <c r="C27" s="7" t="s">
        <v>64</v>
      </c>
      <c r="D27" s="11">
        <v>36104</v>
      </c>
      <c r="E27" s="12">
        <v>15</v>
      </c>
      <c r="F27" s="13">
        <v>1.2</v>
      </c>
      <c r="G27" s="13">
        <v>1.5</v>
      </c>
      <c r="H27" s="12">
        <f t="shared" si="0"/>
        <v>1.35</v>
      </c>
      <c r="I27" s="12">
        <f t="shared" si="1"/>
        <v>13.65</v>
      </c>
      <c r="J27" s="13">
        <v>1.2</v>
      </c>
      <c r="K27" s="13">
        <v>1.5</v>
      </c>
      <c r="L27" s="12">
        <f t="shared" si="2"/>
        <v>1.35</v>
      </c>
      <c r="M27" s="14">
        <f t="shared" si="3"/>
        <v>13.65</v>
      </c>
      <c r="N27" s="18">
        <f t="shared" si="4"/>
        <v>13.65</v>
      </c>
      <c r="O27" s="15">
        <v>14.4</v>
      </c>
      <c r="P27" s="13">
        <v>0.9</v>
      </c>
      <c r="Q27" s="13">
        <v>0.9</v>
      </c>
      <c r="R27" s="16">
        <f t="shared" si="5"/>
        <v>0.9</v>
      </c>
      <c r="S27" s="19">
        <f t="shared" si="6"/>
        <v>13.5</v>
      </c>
      <c r="T27" s="15">
        <v>15</v>
      </c>
      <c r="U27" s="13">
        <v>1.5</v>
      </c>
      <c r="V27" s="13">
        <v>1.2</v>
      </c>
      <c r="W27" s="16">
        <f t="shared" si="7"/>
        <v>1.35</v>
      </c>
      <c r="X27" s="19">
        <f t="shared" si="8"/>
        <v>13.65</v>
      </c>
      <c r="Y27" s="15">
        <v>13.9</v>
      </c>
      <c r="Z27" s="13">
        <v>1.4</v>
      </c>
      <c r="AA27" s="13">
        <v>1.5</v>
      </c>
      <c r="AB27" s="16">
        <f t="shared" si="9"/>
        <v>1.45</v>
      </c>
      <c r="AC27" s="19">
        <f t="shared" si="10"/>
        <v>12.450000000000001</v>
      </c>
      <c r="AD27" s="15"/>
      <c r="AE27" s="54">
        <f t="shared" si="11"/>
        <v>53.25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s="2" customFormat="1" ht="30" customHeight="1">
      <c r="A28" s="4">
        <f t="shared" si="12"/>
        <v>18</v>
      </c>
      <c r="B28" s="7" t="s">
        <v>40</v>
      </c>
      <c r="C28" s="7" t="s">
        <v>31</v>
      </c>
      <c r="D28" s="11">
        <v>36150</v>
      </c>
      <c r="E28" s="12">
        <v>15</v>
      </c>
      <c r="F28" s="13">
        <v>1.3</v>
      </c>
      <c r="G28" s="13">
        <v>1.5</v>
      </c>
      <c r="H28" s="12">
        <f t="shared" si="0"/>
        <v>1.4</v>
      </c>
      <c r="I28" s="12">
        <f t="shared" si="1"/>
        <v>13.6</v>
      </c>
      <c r="J28" s="13">
        <v>1.3</v>
      </c>
      <c r="K28" s="13">
        <v>1.5</v>
      </c>
      <c r="L28" s="12">
        <f t="shared" si="2"/>
        <v>1.4</v>
      </c>
      <c r="M28" s="14">
        <f t="shared" si="3"/>
        <v>13.6</v>
      </c>
      <c r="N28" s="18">
        <f t="shared" si="4"/>
        <v>13.6</v>
      </c>
      <c r="O28" s="15">
        <v>14.4</v>
      </c>
      <c r="P28" s="13">
        <v>1.1</v>
      </c>
      <c r="Q28" s="13">
        <v>1.1</v>
      </c>
      <c r="R28" s="16">
        <f t="shared" si="5"/>
        <v>1.1</v>
      </c>
      <c r="S28" s="19">
        <f t="shared" si="6"/>
        <v>13.3</v>
      </c>
      <c r="T28" s="15">
        <v>15</v>
      </c>
      <c r="U28" s="13">
        <v>2.3</v>
      </c>
      <c r="V28" s="13">
        <v>2.5</v>
      </c>
      <c r="W28" s="16">
        <f t="shared" si="7"/>
        <v>2.4</v>
      </c>
      <c r="X28" s="19">
        <f t="shared" si="8"/>
        <v>12.6</v>
      </c>
      <c r="Y28" s="15">
        <v>15</v>
      </c>
      <c r="Z28" s="13">
        <v>1.1</v>
      </c>
      <c r="AA28" s="13">
        <v>1.4</v>
      </c>
      <c r="AB28" s="16">
        <f t="shared" si="9"/>
        <v>1.25</v>
      </c>
      <c r="AC28" s="19">
        <f t="shared" si="10"/>
        <v>13.75</v>
      </c>
      <c r="AD28" s="15"/>
      <c r="AE28" s="54">
        <f t="shared" si="11"/>
        <v>53.25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s="2" customFormat="1" ht="30" customHeight="1">
      <c r="A29" s="4">
        <f t="shared" si="12"/>
        <v>19</v>
      </c>
      <c r="B29" s="22" t="s">
        <v>47</v>
      </c>
      <c r="C29" s="7" t="s">
        <v>46</v>
      </c>
      <c r="D29" s="11">
        <v>36048</v>
      </c>
      <c r="E29" s="12">
        <v>15</v>
      </c>
      <c r="F29" s="13">
        <v>1.8</v>
      </c>
      <c r="G29" s="13">
        <v>1.9</v>
      </c>
      <c r="H29" s="12">
        <f t="shared" si="0"/>
        <v>1.85</v>
      </c>
      <c r="I29" s="12">
        <f t="shared" si="1"/>
        <v>13.15</v>
      </c>
      <c r="J29" s="13">
        <v>1.8</v>
      </c>
      <c r="K29" s="13">
        <v>1.9</v>
      </c>
      <c r="L29" s="12">
        <f t="shared" si="2"/>
        <v>1.85</v>
      </c>
      <c r="M29" s="14">
        <f t="shared" si="3"/>
        <v>13.15</v>
      </c>
      <c r="N29" s="18">
        <f t="shared" si="4"/>
        <v>13.15</v>
      </c>
      <c r="O29" s="15">
        <v>14.4</v>
      </c>
      <c r="P29" s="13">
        <v>1.3</v>
      </c>
      <c r="Q29" s="13">
        <v>1.3</v>
      </c>
      <c r="R29" s="16">
        <f t="shared" si="5"/>
        <v>1.3</v>
      </c>
      <c r="S29" s="19">
        <f t="shared" si="6"/>
        <v>13.1</v>
      </c>
      <c r="T29" s="15">
        <v>15</v>
      </c>
      <c r="U29" s="13">
        <v>2.3</v>
      </c>
      <c r="V29" s="13">
        <v>2.1</v>
      </c>
      <c r="W29" s="16">
        <f t="shared" si="7"/>
        <v>2.2</v>
      </c>
      <c r="X29" s="19">
        <f t="shared" si="8"/>
        <v>12.8</v>
      </c>
      <c r="Y29" s="15">
        <v>15</v>
      </c>
      <c r="Z29" s="13">
        <v>0.9</v>
      </c>
      <c r="AA29" s="13">
        <v>0.9</v>
      </c>
      <c r="AB29" s="16">
        <f t="shared" si="9"/>
        <v>0.9</v>
      </c>
      <c r="AC29" s="19">
        <f t="shared" si="10"/>
        <v>14.1</v>
      </c>
      <c r="AD29" s="15"/>
      <c r="AE29" s="55">
        <f t="shared" si="11"/>
        <v>53.15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s="2" customFormat="1" ht="30" customHeight="1">
      <c r="A30" s="4">
        <f t="shared" si="12"/>
        <v>20</v>
      </c>
      <c r="B30" s="7" t="s">
        <v>75</v>
      </c>
      <c r="C30" s="7" t="s">
        <v>35</v>
      </c>
      <c r="D30" s="11"/>
      <c r="E30" s="12">
        <v>15</v>
      </c>
      <c r="F30" s="13">
        <v>1.2</v>
      </c>
      <c r="G30" s="13">
        <v>1.5</v>
      </c>
      <c r="H30" s="12">
        <f t="shared" si="0"/>
        <v>1.35</v>
      </c>
      <c r="I30" s="12">
        <f t="shared" si="1"/>
        <v>13.65</v>
      </c>
      <c r="J30" s="13">
        <v>1.2</v>
      </c>
      <c r="K30" s="13">
        <v>1.5</v>
      </c>
      <c r="L30" s="12">
        <f t="shared" si="2"/>
        <v>1.35</v>
      </c>
      <c r="M30" s="14">
        <f t="shared" si="3"/>
        <v>13.65</v>
      </c>
      <c r="N30" s="18">
        <f t="shared" si="4"/>
        <v>13.65</v>
      </c>
      <c r="O30" s="15">
        <v>14.4</v>
      </c>
      <c r="P30" s="13">
        <v>1.3</v>
      </c>
      <c r="Q30" s="13">
        <v>1.3</v>
      </c>
      <c r="R30" s="16">
        <f t="shared" si="5"/>
        <v>1.3</v>
      </c>
      <c r="S30" s="19">
        <f t="shared" si="6"/>
        <v>13.1</v>
      </c>
      <c r="T30" s="15">
        <v>15</v>
      </c>
      <c r="U30" s="13">
        <v>2.7</v>
      </c>
      <c r="V30" s="13">
        <v>2.7</v>
      </c>
      <c r="W30" s="16">
        <f t="shared" si="7"/>
        <v>2.7</v>
      </c>
      <c r="X30" s="19">
        <f t="shared" si="8"/>
        <v>12.3</v>
      </c>
      <c r="Y30" s="15">
        <v>14.5</v>
      </c>
      <c r="Z30" s="13">
        <v>0.4</v>
      </c>
      <c r="AA30" s="13">
        <v>0.4</v>
      </c>
      <c r="AB30" s="16">
        <f t="shared" si="9"/>
        <v>0.4</v>
      </c>
      <c r="AC30" s="19">
        <f t="shared" si="10"/>
        <v>14.1</v>
      </c>
      <c r="AD30" s="15"/>
      <c r="AE30" s="55">
        <f t="shared" si="11"/>
        <v>53.15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s="2" customFormat="1" ht="30" customHeight="1">
      <c r="A31" s="4">
        <f t="shared" si="12"/>
        <v>21</v>
      </c>
      <c r="B31" s="7" t="s">
        <v>65</v>
      </c>
      <c r="C31" s="7" t="s">
        <v>35</v>
      </c>
      <c r="D31" s="11">
        <v>36239</v>
      </c>
      <c r="E31" s="12">
        <v>15</v>
      </c>
      <c r="F31" s="13">
        <v>1.3</v>
      </c>
      <c r="G31" s="13">
        <v>1.2</v>
      </c>
      <c r="H31" s="12">
        <f t="shared" si="0"/>
        <v>1.25</v>
      </c>
      <c r="I31" s="12">
        <f t="shared" si="1"/>
        <v>13.75</v>
      </c>
      <c r="J31" s="13">
        <v>1.3</v>
      </c>
      <c r="K31" s="13">
        <v>1.2</v>
      </c>
      <c r="L31" s="12">
        <f t="shared" si="2"/>
        <v>1.25</v>
      </c>
      <c r="M31" s="14">
        <f t="shared" si="3"/>
        <v>13.75</v>
      </c>
      <c r="N31" s="18">
        <f t="shared" si="4"/>
        <v>13.75</v>
      </c>
      <c r="O31" s="15">
        <v>15</v>
      </c>
      <c r="P31" s="13">
        <v>1.3</v>
      </c>
      <c r="Q31" s="13">
        <v>1.3</v>
      </c>
      <c r="R31" s="16">
        <f t="shared" si="5"/>
        <v>1.3</v>
      </c>
      <c r="S31" s="19">
        <f t="shared" si="6"/>
        <v>13.7</v>
      </c>
      <c r="T31" s="15">
        <v>15</v>
      </c>
      <c r="U31" s="13">
        <v>2.9</v>
      </c>
      <c r="V31" s="13">
        <v>2.9</v>
      </c>
      <c r="W31" s="16">
        <f t="shared" si="7"/>
        <v>2.9</v>
      </c>
      <c r="X31" s="19">
        <f t="shared" si="8"/>
        <v>12.1</v>
      </c>
      <c r="Y31" s="15">
        <v>13.9</v>
      </c>
      <c r="Z31" s="13">
        <v>0.5</v>
      </c>
      <c r="AA31" s="13">
        <v>0.7</v>
      </c>
      <c r="AB31" s="16">
        <f t="shared" si="9"/>
        <v>0.6</v>
      </c>
      <c r="AC31" s="19">
        <f t="shared" si="10"/>
        <v>13.3</v>
      </c>
      <c r="AD31" s="15"/>
      <c r="AE31" s="56">
        <f t="shared" si="11"/>
        <v>52.849999999999994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s="2" customFormat="1" ht="30" customHeight="1">
      <c r="A32" s="4">
        <f t="shared" si="12"/>
        <v>22</v>
      </c>
      <c r="B32" s="7" t="s">
        <v>89</v>
      </c>
      <c r="C32" s="7" t="s">
        <v>46</v>
      </c>
      <c r="D32" s="11">
        <v>35678</v>
      </c>
      <c r="E32" s="12">
        <v>15</v>
      </c>
      <c r="F32" s="13">
        <v>1.5</v>
      </c>
      <c r="G32" s="13">
        <v>1.9</v>
      </c>
      <c r="H32" s="12">
        <f t="shared" si="0"/>
        <v>1.7</v>
      </c>
      <c r="I32" s="12">
        <f t="shared" si="1"/>
        <v>13.3</v>
      </c>
      <c r="J32" s="13">
        <v>1.5</v>
      </c>
      <c r="K32" s="13">
        <v>1.9</v>
      </c>
      <c r="L32" s="12">
        <f t="shared" si="2"/>
        <v>1.7</v>
      </c>
      <c r="M32" s="14">
        <f t="shared" si="3"/>
        <v>13.3</v>
      </c>
      <c r="N32" s="18">
        <f t="shared" si="4"/>
        <v>13.3</v>
      </c>
      <c r="O32" s="15">
        <v>14.4</v>
      </c>
      <c r="P32" s="13">
        <v>0.7</v>
      </c>
      <c r="Q32" s="13">
        <v>0.7</v>
      </c>
      <c r="R32" s="16">
        <f t="shared" si="5"/>
        <v>0.7</v>
      </c>
      <c r="S32" s="19">
        <f t="shared" si="6"/>
        <v>13.700000000000001</v>
      </c>
      <c r="T32" s="15">
        <v>15</v>
      </c>
      <c r="U32" s="13">
        <v>2.6</v>
      </c>
      <c r="V32" s="13">
        <v>2.8</v>
      </c>
      <c r="W32" s="16">
        <f t="shared" si="7"/>
        <v>2.7</v>
      </c>
      <c r="X32" s="19">
        <f t="shared" si="8"/>
        <v>12.3</v>
      </c>
      <c r="Y32" s="15">
        <v>15</v>
      </c>
      <c r="Z32" s="13">
        <v>1.3</v>
      </c>
      <c r="AA32" s="13">
        <v>1.6</v>
      </c>
      <c r="AB32" s="16">
        <f t="shared" si="9"/>
        <v>1.4500000000000002</v>
      </c>
      <c r="AC32" s="19">
        <f t="shared" si="10"/>
        <v>13.55</v>
      </c>
      <c r="AD32" s="15"/>
      <c r="AE32" s="56">
        <f t="shared" si="11"/>
        <v>52.849999999999994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s="2" customFormat="1" ht="30" customHeight="1">
      <c r="A33" s="4">
        <f t="shared" si="12"/>
        <v>23</v>
      </c>
      <c r="B33" s="7" t="s">
        <v>87</v>
      </c>
      <c r="C33" s="7" t="s">
        <v>46</v>
      </c>
      <c r="D33" s="11">
        <v>34875</v>
      </c>
      <c r="E33" s="12">
        <v>15</v>
      </c>
      <c r="F33" s="13">
        <v>1.9</v>
      </c>
      <c r="G33" s="13">
        <v>2</v>
      </c>
      <c r="H33" s="12">
        <f t="shared" si="0"/>
        <v>1.95</v>
      </c>
      <c r="I33" s="12">
        <f t="shared" si="1"/>
        <v>13.05</v>
      </c>
      <c r="J33" s="13">
        <v>1.9</v>
      </c>
      <c r="K33" s="13">
        <v>2</v>
      </c>
      <c r="L33" s="12">
        <f t="shared" si="2"/>
        <v>1.95</v>
      </c>
      <c r="M33" s="14">
        <f t="shared" si="3"/>
        <v>13.05</v>
      </c>
      <c r="N33" s="18">
        <f t="shared" si="4"/>
        <v>13.05</v>
      </c>
      <c r="O33" s="15">
        <v>15</v>
      </c>
      <c r="P33" s="13">
        <v>0.8</v>
      </c>
      <c r="Q33" s="13">
        <v>0.8</v>
      </c>
      <c r="R33" s="16">
        <f t="shared" si="5"/>
        <v>0.8</v>
      </c>
      <c r="S33" s="19">
        <f t="shared" si="6"/>
        <v>14.2</v>
      </c>
      <c r="T33" s="15">
        <v>15</v>
      </c>
      <c r="U33" s="13">
        <v>3.2</v>
      </c>
      <c r="V33" s="13">
        <v>3.6</v>
      </c>
      <c r="W33" s="16">
        <f t="shared" si="7"/>
        <v>3.4000000000000004</v>
      </c>
      <c r="X33" s="19">
        <f t="shared" si="8"/>
        <v>11.6</v>
      </c>
      <c r="Y33" s="15">
        <v>15</v>
      </c>
      <c r="Z33" s="13">
        <v>1.5</v>
      </c>
      <c r="AA33" s="13">
        <v>1.1</v>
      </c>
      <c r="AB33" s="16">
        <f t="shared" si="9"/>
        <v>1.3</v>
      </c>
      <c r="AC33" s="19">
        <f t="shared" si="10"/>
        <v>13.7</v>
      </c>
      <c r="AD33" s="15"/>
      <c r="AE33" s="51">
        <f t="shared" si="11"/>
        <v>52.55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s="2" customFormat="1" ht="30" customHeight="1">
      <c r="A34" s="4">
        <f t="shared" si="12"/>
        <v>24</v>
      </c>
      <c r="B34" s="7" t="s">
        <v>60</v>
      </c>
      <c r="C34" s="37" t="s">
        <v>61</v>
      </c>
      <c r="D34" s="11">
        <v>36501</v>
      </c>
      <c r="E34" s="12">
        <v>15</v>
      </c>
      <c r="F34" s="13">
        <v>2</v>
      </c>
      <c r="G34" s="13">
        <v>1.7</v>
      </c>
      <c r="H34" s="12">
        <f t="shared" si="0"/>
        <v>1.85</v>
      </c>
      <c r="I34" s="12">
        <f t="shared" si="1"/>
        <v>13.15</v>
      </c>
      <c r="J34" s="13">
        <v>2</v>
      </c>
      <c r="K34" s="13">
        <v>1.7</v>
      </c>
      <c r="L34" s="12">
        <f t="shared" si="2"/>
        <v>1.85</v>
      </c>
      <c r="M34" s="14">
        <f t="shared" si="3"/>
        <v>13.15</v>
      </c>
      <c r="N34" s="18">
        <f t="shared" si="4"/>
        <v>13.15</v>
      </c>
      <c r="O34" s="15">
        <v>14.4</v>
      </c>
      <c r="P34" s="13">
        <v>1.5</v>
      </c>
      <c r="Q34" s="13">
        <v>1.5</v>
      </c>
      <c r="R34" s="16">
        <f t="shared" si="5"/>
        <v>1.5</v>
      </c>
      <c r="S34" s="19">
        <f t="shared" si="6"/>
        <v>12.9</v>
      </c>
      <c r="T34" s="15">
        <v>13.9</v>
      </c>
      <c r="U34" s="13">
        <v>1.7</v>
      </c>
      <c r="V34" s="13">
        <v>2.1</v>
      </c>
      <c r="W34" s="16">
        <f t="shared" si="7"/>
        <v>1.9</v>
      </c>
      <c r="X34" s="19">
        <f t="shared" si="8"/>
        <v>12</v>
      </c>
      <c r="Y34" s="15">
        <v>15</v>
      </c>
      <c r="Z34" s="13">
        <v>1</v>
      </c>
      <c r="AA34" s="13">
        <v>1.2</v>
      </c>
      <c r="AB34" s="16">
        <f t="shared" si="9"/>
        <v>1.1</v>
      </c>
      <c r="AC34" s="19">
        <f t="shared" si="10"/>
        <v>13.9</v>
      </c>
      <c r="AD34" s="15"/>
      <c r="AE34" s="51">
        <f t="shared" si="11"/>
        <v>51.949999999999996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s="2" customFormat="1" ht="30" customHeight="1">
      <c r="A35" s="4">
        <f t="shared" si="12"/>
        <v>25</v>
      </c>
      <c r="B35" s="7" t="s">
        <v>81</v>
      </c>
      <c r="C35" s="7" t="s">
        <v>77</v>
      </c>
      <c r="D35" s="11">
        <v>35529</v>
      </c>
      <c r="E35" s="12">
        <v>15</v>
      </c>
      <c r="F35" s="13">
        <v>1.1</v>
      </c>
      <c r="G35" s="13">
        <v>2.8</v>
      </c>
      <c r="H35" s="12">
        <f t="shared" si="0"/>
        <v>1.95</v>
      </c>
      <c r="I35" s="12">
        <f t="shared" si="1"/>
        <v>13.05</v>
      </c>
      <c r="J35" s="13">
        <v>1.1</v>
      </c>
      <c r="K35" s="13">
        <v>2.8</v>
      </c>
      <c r="L35" s="12">
        <f t="shared" si="2"/>
        <v>1.95</v>
      </c>
      <c r="M35" s="14">
        <f t="shared" si="3"/>
        <v>13.05</v>
      </c>
      <c r="N35" s="18">
        <f t="shared" si="4"/>
        <v>13.05</v>
      </c>
      <c r="O35" s="15">
        <v>14.4</v>
      </c>
      <c r="P35" s="13">
        <v>1.8</v>
      </c>
      <c r="Q35" s="13">
        <v>1.8</v>
      </c>
      <c r="R35" s="16">
        <f t="shared" si="5"/>
        <v>1.8</v>
      </c>
      <c r="S35" s="19">
        <f t="shared" si="6"/>
        <v>12.6</v>
      </c>
      <c r="T35" s="15">
        <v>15</v>
      </c>
      <c r="U35" s="13">
        <v>2.2</v>
      </c>
      <c r="V35" s="13">
        <v>2.3</v>
      </c>
      <c r="W35" s="16">
        <f t="shared" si="7"/>
        <v>2.25</v>
      </c>
      <c r="X35" s="19">
        <f t="shared" si="8"/>
        <v>12.75</v>
      </c>
      <c r="Y35" s="15">
        <v>14.5</v>
      </c>
      <c r="Z35" s="13">
        <v>1.1</v>
      </c>
      <c r="AA35" s="13">
        <v>0.9</v>
      </c>
      <c r="AB35" s="16">
        <f t="shared" si="9"/>
        <v>1</v>
      </c>
      <c r="AC35" s="19">
        <f t="shared" si="10"/>
        <v>13.5</v>
      </c>
      <c r="AD35" s="15"/>
      <c r="AE35" s="51">
        <f t="shared" si="11"/>
        <v>51.9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s="2" customFormat="1" ht="30" customHeight="1">
      <c r="A36" s="4">
        <f t="shared" si="12"/>
        <v>26</v>
      </c>
      <c r="B36" s="7" t="s">
        <v>83</v>
      </c>
      <c r="C36" s="7" t="s">
        <v>77</v>
      </c>
      <c r="D36" s="11">
        <v>36417</v>
      </c>
      <c r="E36" s="12">
        <v>15</v>
      </c>
      <c r="F36" s="13">
        <v>2.5</v>
      </c>
      <c r="G36" s="13">
        <v>0.8</v>
      </c>
      <c r="H36" s="12">
        <f t="shared" si="0"/>
        <v>1.65</v>
      </c>
      <c r="I36" s="12">
        <f t="shared" si="1"/>
        <v>13.35</v>
      </c>
      <c r="J36" s="13">
        <v>2.5</v>
      </c>
      <c r="K36" s="13">
        <v>0.8</v>
      </c>
      <c r="L36" s="12">
        <f t="shared" si="2"/>
        <v>1.65</v>
      </c>
      <c r="M36" s="14">
        <f t="shared" si="3"/>
        <v>13.35</v>
      </c>
      <c r="N36" s="18">
        <f t="shared" si="4"/>
        <v>13.35</v>
      </c>
      <c r="O36" s="15">
        <v>14.4</v>
      </c>
      <c r="P36" s="13">
        <v>1.5</v>
      </c>
      <c r="Q36" s="13">
        <v>1.5</v>
      </c>
      <c r="R36" s="16">
        <f t="shared" si="5"/>
        <v>1.5</v>
      </c>
      <c r="S36" s="19">
        <f t="shared" si="6"/>
        <v>12.9</v>
      </c>
      <c r="T36" s="15">
        <v>13.9</v>
      </c>
      <c r="U36" s="13">
        <v>2</v>
      </c>
      <c r="V36" s="13">
        <v>2.2</v>
      </c>
      <c r="W36" s="16">
        <f t="shared" si="7"/>
        <v>2.1</v>
      </c>
      <c r="X36" s="19">
        <f t="shared" si="8"/>
        <v>11.8</v>
      </c>
      <c r="Y36" s="15">
        <v>14.5</v>
      </c>
      <c r="Z36" s="13">
        <v>1.3</v>
      </c>
      <c r="AA36" s="13">
        <v>1.4</v>
      </c>
      <c r="AB36" s="16">
        <f t="shared" si="9"/>
        <v>1.35</v>
      </c>
      <c r="AC36" s="19">
        <f t="shared" si="10"/>
        <v>13.15</v>
      </c>
      <c r="AD36" s="15"/>
      <c r="AE36" s="51">
        <f t="shared" si="11"/>
        <v>51.199999999999996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</sheetData>
  <sheetProtection/>
  <mergeCells count="18">
    <mergeCell ref="A6:AE6"/>
    <mergeCell ref="A1:AE1"/>
    <mergeCell ref="A2:AE2"/>
    <mergeCell ref="A3:AE3"/>
    <mergeCell ref="A4:AE4"/>
    <mergeCell ref="A5:S5"/>
    <mergeCell ref="A9:A10"/>
    <mergeCell ref="B9:B10"/>
    <mergeCell ref="C9:C10"/>
    <mergeCell ref="D9:D10"/>
    <mergeCell ref="E9:N9"/>
    <mergeCell ref="T9:X9"/>
    <mergeCell ref="Y9:AC9"/>
    <mergeCell ref="AD9:AD10"/>
    <mergeCell ref="P10:Q10"/>
    <mergeCell ref="U10:V10"/>
    <mergeCell ref="Z10:AA10"/>
    <mergeCell ref="O9:S9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uisp roma</cp:lastModifiedBy>
  <cp:lastPrinted>2013-01-20T17:53:50Z</cp:lastPrinted>
  <dcterms:created xsi:type="dcterms:W3CDTF">2011-01-30T13:27:17Z</dcterms:created>
  <dcterms:modified xsi:type="dcterms:W3CDTF">2013-03-11T11:26:09Z</dcterms:modified>
  <cp:category/>
  <cp:version/>
  <cp:contentType/>
  <cp:contentStatus/>
</cp:coreProperties>
</file>