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928" activeTab="0"/>
  </bookViews>
  <sheets>
    <sheet name="1°A p 6" sheetId="1" r:id="rId1"/>
    <sheet name="1°J p 6" sheetId="2" r:id="rId2"/>
    <sheet name="1°S p 6" sheetId="3" r:id="rId3"/>
    <sheet name="2°A p 7" sheetId="4" r:id="rId4"/>
    <sheet name="2°J p 7" sheetId="5" r:id="rId5"/>
    <sheet name="2°S p 7" sheetId="6" r:id="rId6"/>
    <sheet name="3°J p 8" sheetId="7" r:id="rId7"/>
    <sheet name="3°S p 8" sheetId="8" r:id="rId8"/>
    <sheet name="4°J p 9" sheetId="9" state="hidden" r:id="rId9"/>
    <sheet name="4° J Elite p9" sheetId="10" state="hidden" r:id="rId10"/>
    <sheet name="4°S p 9" sheetId="11" r:id="rId11"/>
    <sheet name="5°J Elite p 10" sheetId="12" state="hidden" r:id="rId12"/>
    <sheet name="5°S  p 10" sheetId="13" r:id="rId13"/>
  </sheets>
  <definedNames>
    <definedName name="_xlnm.Print_Area" localSheetId="0">'1°A p 6'!$A$11:$AB$14</definedName>
    <definedName name="_xlnm.Print_Area" localSheetId="1">'1°J p 6'!$A$28:$AC$28</definedName>
    <definedName name="_xlnm.Print_Area" localSheetId="2">'1°S p 6'!$A$1:$AB$14</definedName>
    <definedName name="_xlnm.Print_Area" localSheetId="3">'2°A p 7'!$A$9:$AB$12</definedName>
    <definedName name="_xlnm.Print_Area" localSheetId="4">'2°J p 7'!$B$12:$AB$13</definedName>
    <definedName name="_xlnm.Print_Area" localSheetId="5">'2°S p 7'!$B$12:$AB$13</definedName>
    <definedName name="_xlnm.Print_Area" localSheetId="6">'3°J p 8'!$A$11:$AB$14</definedName>
    <definedName name="_xlnm.Print_Area" localSheetId="7">'3°S p 8'!$A$9:$AB$14</definedName>
    <definedName name="_xlnm.Print_Area" localSheetId="9">'4° J Elite p9'!$A$9:$AB$14</definedName>
    <definedName name="_xlnm.Print_Area" localSheetId="8">'4°J p 9'!$A$6:$AB$14</definedName>
    <definedName name="_xlnm.Print_Area" localSheetId="10">'4°S p 9'!$A$11:$AB$13</definedName>
    <definedName name="_xlnm.Print_Area" localSheetId="12">'5°S  p 10'!$A$6:$AB$13</definedName>
  </definedNames>
  <calcPr fullCalcOnLoad="1"/>
</workbook>
</file>

<file path=xl/sharedStrings.xml><?xml version="1.0" encoding="utf-8"?>
<sst xmlns="http://schemas.openxmlformats.org/spreadsheetml/2006/main" count="544" uniqueCount="113">
  <si>
    <t>GINNASTA</t>
  </si>
  <si>
    <t>SOCIETA'</t>
  </si>
  <si>
    <t>DT.NASCITA</t>
  </si>
  <si>
    <t xml:space="preserve">GINNASTICA ACROBATICA </t>
  </si>
  <si>
    <t>CL.</t>
  </si>
  <si>
    <t>totale</t>
  </si>
  <si>
    <t>totale gen.le</t>
  </si>
  <si>
    <t>Totale Trampolino</t>
  </si>
  <si>
    <t>Totale Striscie</t>
  </si>
  <si>
    <t>CLASSIFICA CATEGORIA   1°    PUNTI 6   Allieve</t>
  </si>
  <si>
    <t>Bonus</t>
  </si>
  <si>
    <t>CAMPIONATO  PROVINCIALE  UISP</t>
  </si>
  <si>
    <t>CAMPIONATO  PROVINCIALE   UISP</t>
  </si>
  <si>
    <t>CAMPIONATO PROVINCIALE   UISP</t>
  </si>
  <si>
    <t>CAMPIONATO PROVINCIALE  UISP</t>
  </si>
  <si>
    <t>CAMPIONATO   PROVINCIALE   UISP</t>
  </si>
  <si>
    <t>CAMPIONATO  PROVINCIALE    UISP</t>
  </si>
  <si>
    <t>Media 1 striscia</t>
  </si>
  <si>
    <t>Penalità 1 striscia</t>
  </si>
  <si>
    <t>Penalità 2 striscia</t>
  </si>
  <si>
    <t>Val. partenza 1 striscia</t>
  </si>
  <si>
    <t>Val. partenza 2 striscia</t>
  </si>
  <si>
    <t>Val. partenza 1 tramp.</t>
  </si>
  <si>
    <t>Penalità 1 tramp</t>
  </si>
  <si>
    <t>Media 1 trampolino</t>
  </si>
  <si>
    <t>CLASSIFICA CATEGORIA   1°    PUNTI 6  JUNIOR</t>
  </si>
  <si>
    <t>CLASSIFICA CATEGORIA   1°    PUNTI 6   SENIOR</t>
  </si>
  <si>
    <t>CLASSIFICA CATEGORIA   2°    PUNTI 7 ALLIEVE</t>
  </si>
  <si>
    <t>CLASSIFICA CATEGORIA   2°    PUNTI 7   JUNIOR</t>
  </si>
  <si>
    <t>CLASSIFICA CATEGORIA   3°    PUNTI 8   JUNIOR</t>
  </si>
  <si>
    <t>CLASSIFICA CATEGORIA   3°    PUNTI  8   SENIOR</t>
  </si>
  <si>
    <t>CLASSIFICA CATEGORIA   4°    PUNTI 9   JUNIOR</t>
  </si>
  <si>
    <t>CLASSIFICA CATEGORIA   4°  ELITE    PUNTI 9   JUNIOR</t>
  </si>
  <si>
    <t>CLASSIFICA CATEGORIA   4°    PUNTI 9   SENIOR</t>
  </si>
  <si>
    <t>CLASSIFICA CATEGORIA   5°   ELITE    PUNTI 10   JUNIOR</t>
  </si>
  <si>
    <t>CLASSIFICA CATEGORIA   5°    PUNTI   10    SENIOR</t>
  </si>
  <si>
    <t xml:space="preserve">1 Prova </t>
  </si>
  <si>
    <t>Val. partenza 2 tramp.</t>
  </si>
  <si>
    <t>Penalità 2 tramp</t>
  </si>
  <si>
    <t>DURANTE PAOLA</t>
  </si>
  <si>
    <t>VALSUGANA</t>
  </si>
  <si>
    <t>STELLA LAURA</t>
  </si>
  <si>
    <t>FANTI MARIA</t>
  </si>
  <si>
    <t>1 Prova</t>
  </si>
  <si>
    <t>Penalità  tramp</t>
  </si>
  <si>
    <t>COLAIACOMO IOLANDA</t>
  </si>
  <si>
    <t>COLAIACOMO SMERALDA</t>
  </si>
  <si>
    <t>DE BONO SOFIA</t>
  </si>
  <si>
    <t>MICHETTI FLAVIA</t>
  </si>
  <si>
    <t>NIOLA MICHELA</t>
  </si>
  <si>
    <t>RISI LIVIA</t>
  </si>
  <si>
    <t>DURANTE CLAUDIA</t>
  </si>
  <si>
    <t>MARINETTI ALESSANDRA</t>
  </si>
  <si>
    <t>ANNOVAZZI GIULIA</t>
  </si>
  <si>
    <t>GIN C.VECCHIA</t>
  </si>
  <si>
    <t>FRANCHINI MAILA</t>
  </si>
  <si>
    <t>DE MICHELIS ALESSIA</t>
  </si>
  <si>
    <t>DE MICHELIS MARTINA</t>
  </si>
  <si>
    <t>GROSSELLI YLENIA</t>
  </si>
  <si>
    <t>CRACOLICI SONIA</t>
  </si>
  <si>
    <t>REMOLI FEDERICA</t>
  </si>
  <si>
    <t>LORETUCCI ILARIA</t>
  </si>
  <si>
    <t>FUSARO MARTINA</t>
  </si>
  <si>
    <t>1 PROVA</t>
  </si>
  <si>
    <t>TINTI ELENA</t>
  </si>
  <si>
    <t>TURSIOPE</t>
  </si>
  <si>
    <t>MACOR LUDOVICA</t>
  </si>
  <si>
    <t>TOSSIO BENEDETTA</t>
  </si>
  <si>
    <t>BERNETTI SARA</t>
  </si>
  <si>
    <t>DI STEFANO GIULIA</t>
  </si>
  <si>
    <t>GIBBONE ALICE</t>
  </si>
  <si>
    <t>PAVAN BEATRICE</t>
  </si>
  <si>
    <t>PIFERI CAMILLA</t>
  </si>
  <si>
    <t>FERRARI SELENE</t>
  </si>
  <si>
    <t>ROSELLI CHIARA</t>
  </si>
  <si>
    <t>MATTICARI AURORA</t>
  </si>
  <si>
    <t>DOBRIN MARIA</t>
  </si>
  <si>
    <t>ZAGAGLIA BEATRICE</t>
  </si>
  <si>
    <t>IRPINIA</t>
  </si>
  <si>
    <t>PITTARO GIORDANA</t>
  </si>
  <si>
    <t>SANTELLI NOEMI</t>
  </si>
  <si>
    <t>BARLONE ELEONORA</t>
  </si>
  <si>
    <t>BARTOLINI GIULIA</t>
  </si>
  <si>
    <t>MILITELLO FRANCESCA</t>
  </si>
  <si>
    <t>CIPPITELLI SARA</t>
  </si>
  <si>
    <t>ARTINO ALICE</t>
  </si>
  <si>
    <t>MARCHETTI VALENTINA</t>
  </si>
  <si>
    <t>GLORIANI VALENTINA</t>
  </si>
  <si>
    <t>MAZZOLANI FEDERICA</t>
  </si>
  <si>
    <t>MORARIU ISABELLA</t>
  </si>
  <si>
    <t>TIRABASSI CHIARA</t>
  </si>
  <si>
    <t>SPORT ACADEMY</t>
  </si>
  <si>
    <t>ZELLI ALESSIA</t>
  </si>
  <si>
    <t>SOCCI GIORGIA</t>
  </si>
  <si>
    <t>IACOMINI MATILDE</t>
  </si>
  <si>
    <t>MOSCATELLI GIORGIA</t>
  </si>
  <si>
    <t>MOSCATELLI FEDERICA</t>
  </si>
  <si>
    <t>CONTI ELVIRA</t>
  </si>
  <si>
    <t>BIANCACCI SERENA</t>
  </si>
  <si>
    <t>MANCINELLI ELENA</t>
  </si>
  <si>
    <t>LANZAVECCHIA GIULIA</t>
  </si>
  <si>
    <t>CANTINI GAIA</t>
  </si>
  <si>
    <t>MONACO FABIANA</t>
  </si>
  <si>
    <t>POLA MARTINA</t>
  </si>
  <si>
    <t>MICHETTI SARA</t>
  </si>
  <si>
    <t>PARADISI VIOLA</t>
  </si>
  <si>
    <t>PAPI CATERINA</t>
  </si>
  <si>
    <t>OLLEMI CRHISTIANA</t>
  </si>
  <si>
    <t>RECH FRANCESCA</t>
  </si>
  <si>
    <t>EUROSPORT</t>
  </si>
  <si>
    <t>SPORT PROGETTO</t>
  </si>
  <si>
    <t>VALENTE AURORA</t>
  </si>
  <si>
    <t>LUCIANI ERICA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</si>
</sst>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1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 style="thin"/>
      <top/>
      <bottom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64" fontId="0" fillId="0" borderId="12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3" xfId="0" applyFont="1" applyBorder="1" applyAlignment="1">
      <alignment horizontal="center" textRotation="90"/>
    </xf>
    <xf numFmtId="2" fontId="6" fillId="0" borderId="14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164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textRotation="90"/>
    </xf>
    <xf numFmtId="0" fontId="4" fillId="0" borderId="19" xfId="0" applyFont="1" applyBorder="1" applyAlignment="1">
      <alignment horizontal="center" wrapText="1"/>
    </xf>
    <xf numFmtId="0" fontId="0" fillId="0" borderId="10" xfId="0" applyBorder="1" applyAlignment="1">
      <alignment/>
    </xf>
    <xf numFmtId="164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textRotation="90"/>
    </xf>
    <xf numFmtId="2" fontId="4" fillId="0" borderId="14" xfId="0" applyNumberFormat="1" applyFont="1" applyBorder="1" applyAlignment="1">
      <alignment horizontal="center" textRotation="90"/>
    </xf>
    <xf numFmtId="14" fontId="4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14" fontId="4" fillId="0" borderId="20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44" fillId="0" borderId="10" xfId="0" applyNumberFormat="1" applyFont="1" applyBorder="1" applyAlignment="1">
      <alignment textRotation="90"/>
    </xf>
    <xf numFmtId="2" fontId="44" fillId="0" borderId="13" xfId="0" applyNumberFormat="1" applyFont="1" applyBorder="1" applyAlignment="1">
      <alignment textRotation="90"/>
    </xf>
    <xf numFmtId="2" fontId="44" fillId="0" borderId="10" xfId="0" applyNumberFormat="1" applyFont="1" applyBorder="1" applyAlignment="1">
      <alignment textRotation="90" wrapText="1"/>
    </xf>
    <xf numFmtId="2" fontId="4" fillId="33" borderId="10" xfId="0" applyNumberFormat="1" applyFont="1" applyFill="1" applyBorder="1" applyAlignment="1">
      <alignment/>
    </xf>
    <xf numFmtId="2" fontId="0" fillId="34" borderId="21" xfId="0" applyNumberFormat="1" applyFont="1" applyFill="1" applyBorder="1" applyAlignment="1">
      <alignment/>
    </xf>
    <xf numFmtId="2" fontId="4" fillId="34" borderId="21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34" borderId="10" xfId="0" applyFill="1" applyBorder="1" applyAlignment="1">
      <alignment/>
    </xf>
    <xf numFmtId="2" fontId="6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2" fontId="5" fillId="34" borderId="21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164" fontId="4" fillId="0" borderId="13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2" fontId="4" fillId="33" borderId="10" xfId="0" applyNumberFormat="1" applyFont="1" applyFill="1" applyBorder="1" applyAlignment="1">
      <alignment textRotation="90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wrapText="1"/>
    </xf>
    <xf numFmtId="0" fontId="0" fillId="0" borderId="22" xfId="0" applyFont="1" applyFill="1" applyBorder="1" applyAlignment="1">
      <alignment horizontal="center" wrapText="1"/>
    </xf>
    <xf numFmtId="14" fontId="4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2" fontId="6" fillId="36" borderId="10" xfId="0" applyNumberFormat="1" applyFont="1" applyFill="1" applyBorder="1" applyAlignment="1">
      <alignment/>
    </xf>
    <xf numFmtId="0" fontId="8" fillId="36" borderId="0" xfId="0" applyFont="1" applyFill="1" applyAlignment="1">
      <alignment horizontal="center"/>
    </xf>
    <xf numFmtId="0" fontId="9" fillId="36" borderId="0" xfId="0" applyFont="1" applyFill="1" applyAlignment="1">
      <alignment horizontal="center"/>
    </xf>
    <xf numFmtId="14" fontId="4" fillId="0" borderId="22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textRotation="90"/>
    </xf>
    <xf numFmtId="2" fontId="4" fillId="0" borderId="14" xfId="0" applyNumberFormat="1" applyFont="1" applyBorder="1" applyAlignment="1">
      <alignment textRotation="90"/>
    </xf>
    <xf numFmtId="0" fontId="6" fillId="0" borderId="11" xfId="0" applyFont="1" applyFill="1" applyBorder="1" applyAlignment="1">
      <alignment wrapText="1"/>
    </xf>
    <xf numFmtId="2" fontId="45" fillId="35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85725</xdr:colOff>
      <xdr:row>2</xdr:row>
      <xdr:rowOff>57150</xdr:rowOff>
    </xdr:from>
    <xdr:to>
      <xdr:col>26</xdr:col>
      <xdr:colOff>171450</xdr:colOff>
      <xdr:row>4</xdr:row>
      <xdr:rowOff>114300</xdr:rowOff>
    </xdr:to>
    <xdr:pic>
      <xdr:nvPicPr>
        <xdr:cNvPr id="1" name="Picture 3" descr="Le Ginnastich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381000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47625</xdr:rowOff>
    </xdr:from>
    <xdr:to>
      <xdr:col>1</xdr:col>
      <xdr:colOff>733425</xdr:colOff>
      <xdr:row>4</xdr:row>
      <xdr:rowOff>171450</xdr:rowOff>
    </xdr:to>
    <xdr:pic>
      <xdr:nvPicPr>
        <xdr:cNvPr id="1" name="Picture 2" descr="logo nu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7147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114300</xdr:colOff>
      <xdr:row>2</xdr:row>
      <xdr:rowOff>38100</xdr:rowOff>
    </xdr:from>
    <xdr:to>
      <xdr:col>26</xdr:col>
      <xdr:colOff>66675</xdr:colOff>
      <xdr:row>4</xdr:row>
      <xdr:rowOff>95250</xdr:rowOff>
    </xdr:to>
    <xdr:pic>
      <xdr:nvPicPr>
        <xdr:cNvPr id="2" name="Picture 3" descr="Le Ginnastich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361950"/>
          <a:ext cx="352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114300</xdr:colOff>
      <xdr:row>2</xdr:row>
      <xdr:rowOff>38100</xdr:rowOff>
    </xdr:from>
    <xdr:to>
      <xdr:col>26</xdr:col>
      <xdr:colOff>142875</xdr:colOff>
      <xdr:row>4</xdr:row>
      <xdr:rowOff>95250</xdr:rowOff>
    </xdr:to>
    <xdr:pic>
      <xdr:nvPicPr>
        <xdr:cNvPr id="1" name="Picture 3" descr="Le Ginnastich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361950"/>
          <a:ext cx="428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47625</xdr:rowOff>
    </xdr:from>
    <xdr:to>
      <xdr:col>1</xdr:col>
      <xdr:colOff>752475</xdr:colOff>
      <xdr:row>4</xdr:row>
      <xdr:rowOff>171450</xdr:rowOff>
    </xdr:to>
    <xdr:pic>
      <xdr:nvPicPr>
        <xdr:cNvPr id="1" name="Picture 2" descr="logo nu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71475"/>
          <a:ext cx="800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114300</xdr:colOff>
      <xdr:row>2</xdr:row>
      <xdr:rowOff>38100</xdr:rowOff>
    </xdr:from>
    <xdr:to>
      <xdr:col>26</xdr:col>
      <xdr:colOff>123825</xdr:colOff>
      <xdr:row>4</xdr:row>
      <xdr:rowOff>0</xdr:rowOff>
    </xdr:to>
    <xdr:pic>
      <xdr:nvPicPr>
        <xdr:cNvPr id="2" name="Picture 3" descr="Le Ginnastich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96225" y="361950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114300</xdr:colOff>
      <xdr:row>2</xdr:row>
      <xdr:rowOff>38100</xdr:rowOff>
    </xdr:from>
    <xdr:to>
      <xdr:col>26</xdr:col>
      <xdr:colOff>123825</xdr:colOff>
      <xdr:row>4</xdr:row>
      <xdr:rowOff>0</xdr:rowOff>
    </xdr:to>
    <xdr:pic>
      <xdr:nvPicPr>
        <xdr:cNvPr id="1" name="Picture 3" descr="Le Ginnastich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361950"/>
          <a:ext cx="447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114300</xdr:colOff>
      <xdr:row>2</xdr:row>
      <xdr:rowOff>38100</xdr:rowOff>
    </xdr:from>
    <xdr:to>
      <xdr:col>26</xdr:col>
      <xdr:colOff>152400</xdr:colOff>
      <xdr:row>4</xdr:row>
      <xdr:rowOff>95250</xdr:rowOff>
    </xdr:to>
    <xdr:pic>
      <xdr:nvPicPr>
        <xdr:cNvPr id="1" name="Picture 3" descr="Le Ginnastich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361950"/>
          <a:ext cx="514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114300</xdr:colOff>
      <xdr:row>2</xdr:row>
      <xdr:rowOff>38100</xdr:rowOff>
    </xdr:from>
    <xdr:to>
      <xdr:col>26</xdr:col>
      <xdr:colOff>190500</xdr:colOff>
      <xdr:row>4</xdr:row>
      <xdr:rowOff>95250</xdr:rowOff>
    </xdr:to>
    <xdr:pic>
      <xdr:nvPicPr>
        <xdr:cNvPr id="1" name="Picture 3" descr="Le Ginnastich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419100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47625</xdr:colOff>
      <xdr:row>1</xdr:row>
      <xdr:rowOff>152400</xdr:rowOff>
    </xdr:from>
    <xdr:to>
      <xdr:col>25</xdr:col>
      <xdr:colOff>447675</xdr:colOff>
      <xdr:row>3</xdr:row>
      <xdr:rowOff>123825</xdr:rowOff>
    </xdr:to>
    <xdr:pic>
      <xdr:nvPicPr>
        <xdr:cNvPr id="1" name="Picture 3" descr="Le Ginnastich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314325"/>
          <a:ext cx="400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47625</xdr:colOff>
      <xdr:row>2</xdr:row>
      <xdr:rowOff>57150</xdr:rowOff>
    </xdr:from>
    <xdr:to>
      <xdr:col>25</xdr:col>
      <xdr:colOff>419100</xdr:colOff>
      <xdr:row>4</xdr:row>
      <xdr:rowOff>114300</xdr:rowOff>
    </xdr:to>
    <xdr:pic>
      <xdr:nvPicPr>
        <xdr:cNvPr id="1" name="Picture 3" descr="Le Ginnastich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381000"/>
          <a:ext cx="371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114300</xdr:colOff>
      <xdr:row>2</xdr:row>
      <xdr:rowOff>38100</xdr:rowOff>
    </xdr:from>
    <xdr:to>
      <xdr:col>25</xdr:col>
      <xdr:colOff>123825</xdr:colOff>
      <xdr:row>4</xdr:row>
      <xdr:rowOff>95250</xdr:rowOff>
    </xdr:to>
    <xdr:pic>
      <xdr:nvPicPr>
        <xdr:cNvPr id="1" name="Picture 3" descr="Le Ginnastich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361950"/>
          <a:ext cx="266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114300</xdr:colOff>
      <xdr:row>2</xdr:row>
      <xdr:rowOff>38100</xdr:rowOff>
    </xdr:from>
    <xdr:to>
      <xdr:col>26</xdr:col>
      <xdr:colOff>57150</xdr:colOff>
      <xdr:row>4</xdr:row>
      <xdr:rowOff>95250</xdr:rowOff>
    </xdr:to>
    <xdr:pic>
      <xdr:nvPicPr>
        <xdr:cNvPr id="1" name="Picture 3" descr="Le Ginnastich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361950"/>
          <a:ext cx="390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114300</xdr:colOff>
      <xdr:row>2</xdr:row>
      <xdr:rowOff>38100</xdr:rowOff>
    </xdr:from>
    <xdr:to>
      <xdr:col>26</xdr:col>
      <xdr:colOff>209550</xdr:colOff>
      <xdr:row>4</xdr:row>
      <xdr:rowOff>95250</xdr:rowOff>
    </xdr:to>
    <xdr:pic>
      <xdr:nvPicPr>
        <xdr:cNvPr id="1" name="Picture 3" descr="Le Ginnastich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361950"/>
          <a:ext cx="552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47625</xdr:rowOff>
    </xdr:from>
    <xdr:to>
      <xdr:col>1</xdr:col>
      <xdr:colOff>752475</xdr:colOff>
      <xdr:row>4</xdr:row>
      <xdr:rowOff>171450</xdr:rowOff>
    </xdr:to>
    <xdr:pic>
      <xdr:nvPicPr>
        <xdr:cNvPr id="1" name="Picture 2" descr="logo nu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71475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114300</xdr:colOff>
      <xdr:row>2</xdr:row>
      <xdr:rowOff>38100</xdr:rowOff>
    </xdr:from>
    <xdr:to>
      <xdr:col>26</xdr:col>
      <xdr:colOff>66675</xdr:colOff>
      <xdr:row>4</xdr:row>
      <xdr:rowOff>95250</xdr:rowOff>
    </xdr:to>
    <xdr:pic>
      <xdr:nvPicPr>
        <xdr:cNvPr id="2" name="Picture 3" descr="Le Ginnastich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361950"/>
          <a:ext cx="342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18"/>
  <sheetViews>
    <sheetView tabSelected="1" zoomScalePageLayoutView="0" workbookViewId="0" topLeftCell="A1">
      <selection activeCell="AE19" sqref="AE19"/>
    </sheetView>
  </sheetViews>
  <sheetFormatPr defaultColWidth="9.140625" defaultRowHeight="12.75"/>
  <cols>
    <col min="1" max="1" width="2.8515625" style="0" customWidth="1"/>
    <col min="2" max="2" width="15.140625" style="0" customWidth="1"/>
    <col min="3" max="3" width="11.28125" style="0" customWidth="1"/>
    <col min="4" max="4" width="8.7109375" style="0" customWidth="1"/>
    <col min="5" max="7" width="2.7109375" style="0" customWidth="1"/>
    <col min="8" max="8" width="5.7109375" style="0" customWidth="1"/>
    <col min="9" max="9" width="3.7109375" style="0" customWidth="1"/>
    <col min="10" max="12" width="2.7109375" style="0" customWidth="1"/>
    <col min="13" max="13" width="5.7109375" style="0" customWidth="1"/>
    <col min="14" max="14" width="3.7109375" style="0" customWidth="1"/>
    <col min="15" max="15" width="7.28125" style="0" customWidth="1"/>
    <col min="16" max="18" width="2.7109375" style="0" customWidth="1"/>
    <col min="19" max="19" width="5.7109375" style="0" customWidth="1"/>
    <col min="20" max="20" width="3.7109375" style="0" customWidth="1"/>
    <col min="21" max="23" width="2.7109375" style="0" customWidth="1"/>
    <col min="24" max="24" width="5.7109375" style="0" customWidth="1"/>
    <col min="25" max="25" width="3.7109375" style="0" customWidth="1"/>
    <col min="26" max="26" width="6.7109375" style="0" customWidth="1"/>
    <col min="27" max="27" width="6.140625" style="0" customWidth="1"/>
    <col min="28" max="28" width="9.00390625" style="0" customWidth="1"/>
  </cols>
  <sheetData>
    <row r="3" spans="1:28" ht="15">
      <c r="A3" s="77" t="s">
        <v>16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</row>
    <row r="4" spans="1:18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28" ht="15">
      <c r="A5" s="77" t="s">
        <v>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</row>
    <row r="7" spans="1:28" ht="15">
      <c r="A7" s="77" t="s">
        <v>63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18" ht="15.7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32"/>
      <c r="R8" s="32"/>
    </row>
    <row r="9" spans="1:28" ht="15">
      <c r="A9" s="79" t="s">
        <v>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1"/>
    </row>
    <row r="10" spans="1:18" ht="13.5" thickBot="1">
      <c r="A10" s="1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5"/>
      <c r="Q10" s="33"/>
      <c r="R10" s="33"/>
    </row>
    <row r="11" spans="1:28" ht="90.75">
      <c r="A11" s="1" t="s">
        <v>4</v>
      </c>
      <c r="B11" s="1" t="s">
        <v>0</v>
      </c>
      <c r="C11" s="1" t="s">
        <v>1</v>
      </c>
      <c r="D11" s="9" t="s">
        <v>2</v>
      </c>
      <c r="E11" s="19" t="s">
        <v>20</v>
      </c>
      <c r="F11" s="19" t="s">
        <v>18</v>
      </c>
      <c r="G11" s="19" t="s">
        <v>18</v>
      </c>
      <c r="H11" s="19" t="s">
        <v>17</v>
      </c>
      <c r="I11" s="19" t="s">
        <v>5</v>
      </c>
      <c r="J11" s="19" t="s">
        <v>21</v>
      </c>
      <c r="K11" s="19" t="s">
        <v>19</v>
      </c>
      <c r="L11" s="19" t="s">
        <v>19</v>
      </c>
      <c r="M11" s="19" t="s">
        <v>17</v>
      </c>
      <c r="N11" s="20" t="s">
        <v>5</v>
      </c>
      <c r="O11" s="21" t="s">
        <v>8</v>
      </c>
      <c r="P11" s="19" t="s">
        <v>22</v>
      </c>
      <c r="Q11" s="19" t="s">
        <v>23</v>
      </c>
      <c r="R11" s="19" t="s">
        <v>23</v>
      </c>
      <c r="S11" s="19" t="s">
        <v>24</v>
      </c>
      <c r="T11" s="19" t="s">
        <v>5</v>
      </c>
      <c r="U11" s="19" t="s">
        <v>37</v>
      </c>
      <c r="V11" s="19" t="s">
        <v>38</v>
      </c>
      <c r="W11" s="19" t="s">
        <v>38</v>
      </c>
      <c r="X11" s="19" t="s">
        <v>24</v>
      </c>
      <c r="Y11" s="19" t="s">
        <v>5</v>
      </c>
      <c r="Z11" s="21" t="s">
        <v>7</v>
      </c>
      <c r="AA11" s="17" t="s">
        <v>10</v>
      </c>
      <c r="AB11" s="18" t="s">
        <v>6</v>
      </c>
    </row>
    <row r="12" spans="1:28" ht="34.5" customHeight="1">
      <c r="A12" s="1">
        <v>1</v>
      </c>
      <c r="B12" s="52" t="s">
        <v>102</v>
      </c>
      <c r="C12" s="47" t="s">
        <v>91</v>
      </c>
      <c r="D12" s="26">
        <v>37810</v>
      </c>
      <c r="E12" s="24">
        <v>16</v>
      </c>
      <c r="F12" s="24">
        <v>0.3</v>
      </c>
      <c r="G12" s="24"/>
      <c r="H12" s="37">
        <f aca="true" t="shared" si="0" ref="H12:H18">AVERAGE(F12:G12)</f>
        <v>0.3</v>
      </c>
      <c r="I12" s="34">
        <f aca="true" t="shared" si="1" ref="I12:I18">+E12-H12</f>
        <v>15.7</v>
      </c>
      <c r="J12" s="24">
        <v>16</v>
      </c>
      <c r="K12" s="24">
        <v>0.6</v>
      </c>
      <c r="L12" s="24"/>
      <c r="M12" s="37">
        <f aca="true" t="shared" si="2" ref="M12:M18">AVERAGE(K12:L12)</f>
        <v>0.6</v>
      </c>
      <c r="N12" s="35">
        <f aca="true" t="shared" si="3" ref="N12:N18">+J12-M12</f>
        <v>15.4</v>
      </c>
      <c r="O12" s="38">
        <f aca="true" t="shared" si="4" ref="O12:O18">SUM(I12+N12)</f>
        <v>31.1</v>
      </c>
      <c r="P12" s="25">
        <v>16</v>
      </c>
      <c r="Q12" s="24">
        <v>0</v>
      </c>
      <c r="R12" s="24"/>
      <c r="S12" s="37">
        <f aca="true" t="shared" si="5" ref="S12:S18">AVERAGE(Q12:R12)</f>
        <v>0</v>
      </c>
      <c r="T12" s="36">
        <f aca="true" t="shared" si="6" ref="T12:T18">+P12-S12</f>
        <v>16</v>
      </c>
      <c r="U12" s="24">
        <v>16</v>
      </c>
      <c r="V12" s="24">
        <v>0.3</v>
      </c>
      <c r="W12" s="24"/>
      <c r="X12" s="37">
        <f aca="true" t="shared" si="7" ref="X12:X18">AVERAGE(V12:W12)</f>
        <v>0.3</v>
      </c>
      <c r="Y12" s="36">
        <f aca="true" t="shared" si="8" ref="Y12:Y18">+U12-X12</f>
        <v>15.7</v>
      </c>
      <c r="Z12" s="39">
        <f aca="true" t="shared" si="9" ref="Z12:Z18">SUM(T12+Y12)</f>
        <v>31.7</v>
      </c>
      <c r="AA12" s="10"/>
      <c r="AB12" s="16">
        <f aca="true" t="shared" si="10" ref="AB12:AB18">SUM(O12+Z12+AA12)</f>
        <v>62.8</v>
      </c>
    </row>
    <row r="13" spans="1:28" ht="34.5" customHeight="1">
      <c r="A13" s="1">
        <f>A12+1</f>
        <v>2</v>
      </c>
      <c r="B13" s="52" t="s">
        <v>62</v>
      </c>
      <c r="C13" s="47" t="s">
        <v>54</v>
      </c>
      <c r="D13" s="26">
        <v>37642</v>
      </c>
      <c r="E13" s="24">
        <v>16</v>
      </c>
      <c r="F13" s="24">
        <v>0.7</v>
      </c>
      <c r="G13" s="24"/>
      <c r="H13" s="37">
        <f t="shared" si="0"/>
        <v>0.7</v>
      </c>
      <c r="I13" s="34">
        <f t="shared" si="1"/>
        <v>15.3</v>
      </c>
      <c r="J13" s="24">
        <v>16</v>
      </c>
      <c r="K13" s="24">
        <v>0.4</v>
      </c>
      <c r="L13" s="24"/>
      <c r="M13" s="37">
        <f t="shared" si="2"/>
        <v>0.4</v>
      </c>
      <c r="N13" s="35">
        <f t="shared" si="3"/>
        <v>15.6</v>
      </c>
      <c r="O13" s="38">
        <f t="shared" si="4"/>
        <v>30.9</v>
      </c>
      <c r="P13" s="25">
        <v>16</v>
      </c>
      <c r="Q13" s="24">
        <v>0.4</v>
      </c>
      <c r="R13" s="24"/>
      <c r="S13" s="37">
        <f t="shared" si="5"/>
        <v>0.4</v>
      </c>
      <c r="T13" s="36">
        <f t="shared" si="6"/>
        <v>15.6</v>
      </c>
      <c r="U13" s="24">
        <v>16</v>
      </c>
      <c r="V13" s="24">
        <v>0.3</v>
      </c>
      <c r="W13" s="24"/>
      <c r="X13" s="37">
        <f t="shared" si="7"/>
        <v>0.3</v>
      </c>
      <c r="Y13" s="36">
        <f t="shared" si="8"/>
        <v>15.7</v>
      </c>
      <c r="Z13" s="39">
        <f t="shared" si="9"/>
        <v>31.299999999999997</v>
      </c>
      <c r="AA13" s="10"/>
      <c r="AB13" s="16">
        <f t="shared" si="10"/>
        <v>62.199999999999996</v>
      </c>
    </row>
    <row r="14" spans="1:28" ht="34.5" customHeight="1">
      <c r="A14" s="1">
        <f>A13+1</f>
        <v>3</v>
      </c>
      <c r="B14" s="52" t="s">
        <v>103</v>
      </c>
      <c r="C14" s="47" t="s">
        <v>91</v>
      </c>
      <c r="D14" s="26">
        <v>38346</v>
      </c>
      <c r="E14" s="24">
        <v>16</v>
      </c>
      <c r="F14" s="24">
        <v>0.9</v>
      </c>
      <c r="G14" s="24"/>
      <c r="H14" s="37">
        <f t="shared" si="0"/>
        <v>0.9</v>
      </c>
      <c r="I14" s="34">
        <f t="shared" si="1"/>
        <v>15.1</v>
      </c>
      <c r="J14" s="24">
        <v>16</v>
      </c>
      <c r="K14" s="24">
        <v>0.9</v>
      </c>
      <c r="L14" s="24"/>
      <c r="M14" s="37">
        <f t="shared" si="2"/>
        <v>0.9</v>
      </c>
      <c r="N14" s="35">
        <f t="shared" si="3"/>
        <v>15.1</v>
      </c>
      <c r="O14" s="38">
        <f t="shared" si="4"/>
        <v>30.2</v>
      </c>
      <c r="P14" s="25">
        <v>16</v>
      </c>
      <c r="Q14" s="24">
        <v>0.2</v>
      </c>
      <c r="R14" s="24"/>
      <c r="S14" s="37">
        <f t="shared" si="5"/>
        <v>0.2</v>
      </c>
      <c r="T14" s="36">
        <f t="shared" si="6"/>
        <v>15.8</v>
      </c>
      <c r="U14" s="24">
        <v>16</v>
      </c>
      <c r="V14" s="24">
        <v>0.2</v>
      </c>
      <c r="W14" s="24"/>
      <c r="X14" s="37">
        <f t="shared" si="7"/>
        <v>0.2</v>
      </c>
      <c r="Y14" s="36">
        <f t="shared" si="8"/>
        <v>15.8</v>
      </c>
      <c r="Z14" s="39">
        <f t="shared" si="9"/>
        <v>31.6</v>
      </c>
      <c r="AA14" s="10"/>
      <c r="AB14" s="16">
        <f t="shared" si="10"/>
        <v>61.8</v>
      </c>
    </row>
    <row r="15" spans="1:28" ht="34.5" customHeight="1">
      <c r="A15" s="1">
        <f>A14+1</f>
        <v>4</v>
      </c>
      <c r="B15" s="52" t="s">
        <v>101</v>
      </c>
      <c r="C15" s="47" t="s">
        <v>91</v>
      </c>
      <c r="D15" s="26">
        <v>38170</v>
      </c>
      <c r="E15" s="24">
        <v>16</v>
      </c>
      <c r="F15" s="24">
        <v>0.8</v>
      </c>
      <c r="G15" s="24"/>
      <c r="H15" s="37">
        <f t="shared" si="0"/>
        <v>0.8</v>
      </c>
      <c r="I15" s="34">
        <f t="shared" si="1"/>
        <v>15.2</v>
      </c>
      <c r="J15" s="24">
        <v>16</v>
      </c>
      <c r="K15" s="24">
        <v>0.8</v>
      </c>
      <c r="L15" s="24"/>
      <c r="M15" s="37">
        <f t="shared" si="2"/>
        <v>0.8</v>
      </c>
      <c r="N15" s="35">
        <f t="shared" si="3"/>
        <v>15.2</v>
      </c>
      <c r="O15" s="38">
        <f t="shared" si="4"/>
        <v>30.4</v>
      </c>
      <c r="P15" s="25">
        <v>16</v>
      </c>
      <c r="Q15" s="24">
        <v>0.3</v>
      </c>
      <c r="R15" s="24"/>
      <c r="S15" s="37">
        <f t="shared" si="5"/>
        <v>0.3</v>
      </c>
      <c r="T15" s="36">
        <f t="shared" si="6"/>
        <v>15.7</v>
      </c>
      <c r="U15" s="24">
        <v>16</v>
      </c>
      <c r="V15" s="24">
        <v>0.8</v>
      </c>
      <c r="W15" s="24"/>
      <c r="X15" s="37">
        <f t="shared" si="7"/>
        <v>0.8</v>
      </c>
      <c r="Y15" s="36">
        <f t="shared" si="8"/>
        <v>15.2</v>
      </c>
      <c r="Z15" s="39">
        <f t="shared" si="9"/>
        <v>30.9</v>
      </c>
      <c r="AA15" s="10"/>
      <c r="AB15" s="16">
        <f t="shared" si="10"/>
        <v>61.3</v>
      </c>
    </row>
    <row r="16" spans="1:28" ht="34.5" customHeight="1">
      <c r="A16" s="1">
        <f>A15+1</f>
        <v>5</v>
      </c>
      <c r="B16" s="52" t="s">
        <v>100</v>
      </c>
      <c r="C16" s="47" t="s">
        <v>91</v>
      </c>
      <c r="D16" s="26">
        <v>37776</v>
      </c>
      <c r="E16" s="24">
        <v>16</v>
      </c>
      <c r="F16" s="24">
        <v>0.6</v>
      </c>
      <c r="G16" s="24"/>
      <c r="H16" s="37">
        <f t="shared" si="0"/>
        <v>0.6</v>
      </c>
      <c r="I16" s="34">
        <f t="shared" si="1"/>
        <v>15.4</v>
      </c>
      <c r="J16" s="24">
        <v>16</v>
      </c>
      <c r="K16" s="24">
        <v>0.8</v>
      </c>
      <c r="L16" s="24"/>
      <c r="M16" s="37">
        <f t="shared" si="2"/>
        <v>0.8</v>
      </c>
      <c r="N16" s="35">
        <f t="shared" si="3"/>
        <v>15.2</v>
      </c>
      <c r="O16" s="38">
        <f t="shared" si="4"/>
        <v>30.6</v>
      </c>
      <c r="P16" s="25">
        <v>15.5</v>
      </c>
      <c r="Q16" s="24">
        <v>0.6</v>
      </c>
      <c r="R16" s="24"/>
      <c r="S16" s="37">
        <f t="shared" si="5"/>
        <v>0.6</v>
      </c>
      <c r="T16" s="36">
        <f t="shared" si="6"/>
        <v>14.9</v>
      </c>
      <c r="U16" s="24">
        <v>15.5</v>
      </c>
      <c r="V16" s="24">
        <v>0.7</v>
      </c>
      <c r="W16" s="24"/>
      <c r="X16" s="37">
        <f t="shared" si="7"/>
        <v>0.7</v>
      </c>
      <c r="Y16" s="36">
        <f t="shared" si="8"/>
        <v>14.8</v>
      </c>
      <c r="Z16" s="39">
        <f t="shared" si="9"/>
        <v>29.700000000000003</v>
      </c>
      <c r="AA16" s="10"/>
      <c r="AB16" s="16">
        <f t="shared" si="10"/>
        <v>60.300000000000004</v>
      </c>
    </row>
    <row r="17" spans="1:28" ht="34.5" customHeight="1">
      <c r="A17" s="1">
        <f>A16+1</f>
        <v>6</v>
      </c>
      <c r="B17" s="52" t="s">
        <v>74</v>
      </c>
      <c r="C17" s="47" t="s">
        <v>65</v>
      </c>
      <c r="D17" s="26">
        <v>38386</v>
      </c>
      <c r="E17" s="24">
        <v>16</v>
      </c>
      <c r="F17" s="24">
        <v>0.9</v>
      </c>
      <c r="G17" s="24"/>
      <c r="H17" s="37">
        <f t="shared" si="0"/>
        <v>0.9</v>
      </c>
      <c r="I17" s="34">
        <f t="shared" si="1"/>
        <v>15.1</v>
      </c>
      <c r="J17" s="24">
        <v>15.5</v>
      </c>
      <c r="K17" s="24">
        <v>0.8</v>
      </c>
      <c r="L17" s="24"/>
      <c r="M17" s="37">
        <f t="shared" si="2"/>
        <v>0.8</v>
      </c>
      <c r="N17" s="35">
        <f t="shared" si="3"/>
        <v>14.7</v>
      </c>
      <c r="O17" s="38">
        <f t="shared" si="4"/>
        <v>29.799999999999997</v>
      </c>
      <c r="P17" s="25">
        <v>16</v>
      </c>
      <c r="Q17" s="24">
        <v>0.9</v>
      </c>
      <c r="R17" s="24"/>
      <c r="S17" s="37">
        <f t="shared" si="5"/>
        <v>0.9</v>
      </c>
      <c r="T17" s="36">
        <f t="shared" si="6"/>
        <v>15.1</v>
      </c>
      <c r="U17" s="24">
        <v>16</v>
      </c>
      <c r="V17" s="24">
        <v>0.6</v>
      </c>
      <c r="W17" s="24"/>
      <c r="X17" s="37">
        <f t="shared" si="7"/>
        <v>0.6</v>
      </c>
      <c r="Y17" s="36">
        <f t="shared" si="8"/>
        <v>15.4</v>
      </c>
      <c r="Z17" s="39">
        <f t="shared" si="9"/>
        <v>30.5</v>
      </c>
      <c r="AA17" s="10"/>
      <c r="AB17" s="16">
        <f t="shared" si="10"/>
        <v>60.3</v>
      </c>
    </row>
    <row r="18" spans="1:28" ht="34.5" customHeight="1">
      <c r="A18" s="1">
        <f>A17+1</f>
        <v>7</v>
      </c>
      <c r="B18" s="52" t="s">
        <v>99</v>
      </c>
      <c r="C18" s="47" t="s">
        <v>91</v>
      </c>
      <c r="D18" s="26">
        <v>37790</v>
      </c>
      <c r="E18" s="24">
        <v>16</v>
      </c>
      <c r="F18" s="24">
        <v>0.9</v>
      </c>
      <c r="G18" s="24"/>
      <c r="H18" s="37">
        <f t="shared" si="0"/>
        <v>0.9</v>
      </c>
      <c r="I18" s="34">
        <f t="shared" si="1"/>
        <v>15.1</v>
      </c>
      <c r="J18" s="24">
        <v>16</v>
      </c>
      <c r="K18" s="24">
        <v>1.6</v>
      </c>
      <c r="L18" s="24"/>
      <c r="M18" s="37">
        <f t="shared" si="2"/>
        <v>1.6</v>
      </c>
      <c r="N18" s="35">
        <f t="shared" si="3"/>
        <v>14.4</v>
      </c>
      <c r="O18" s="38">
        <f t="shared" si="4"/>
        <v>29.5</v>
      </c>
      <c r="P18" s="25">
        <v>16</v>
      </c>
      <c r="Q18" s="24">
        <v>0.6</v>
      </c>
      <c r="R18" s="24"/>
      <c r="S18" s="37">
        <f t="shared" si="5"/>
        <v>0.6</v>
      </c>
      <c r="T18" s="36">
        <f t="shared" si="6"/>
        <v>15.4</v>
      </c>
      <c r="U18" s="24">
        <v>16</v>
      </c>
      <c r="V18" s="24">
        <v>0.7</v>
      </c>
      <c r="W18" s="24"/>
      <c r="X18" s="37">
        <f t="shared" si="7"/>
        <v>0.7</v>
      </c>
      <c r="Y18" s="36">
        <f t="shared" si="8"/>
        <v>15.3</v>
      </c>
      <c r="Z18" s="39">
        <f t="shared" si="9"/>
        <v>30.700000000000003</v>
      </c>
      <c r="AA18" s="10"/>
      <c r="AB18" s="16">
        <f t="shared" si="10"/>
        <v>60.2</v>
      </c>
    </row>
  </sheetData>
  <sheetProtection/>
  <mergeCells count="5">
    <mergeCell ref="A3:AB3"/>
    <mergeCell ref="A5:AB5"/>
    <mergeCell ref="A7:AB7"/>
    <mergeCell ref="A8:P8"/>
    <mergeCell ref="A9:AB9"/>
  </mergeCells>
  <printOptions/>
  <pageMargins left="0.19" right="0.3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B17"/>
  <sheetViews>
    <sheetView zoomScalePageLayoutView="0" workbookViewId="0" topLeftCell="A1">
      <selection activeCell="U11" sqref="U11:W11"/>
    </sheetView>
  </sheetViews>
  <sheetFormatPr defaultColWidth="9.140625" defaultRowHeight="12.75"/>
  <cols>
    <col min="1" max="1" width="3.8515625" style="0" customWidth="1"/>
    <col min="2" max="2" width="11.00390625" style="0" customWidth="1"/>
    <col min="3" max="3" width="10.421875" style="0" customWidth="1"/>
    <col min="4" max="4" width="8.57421875" style="0" customWidth="1"/>
    <col min="5" max="7" width="2.7109375" style="0" customWidth="1"/>
    <col min="8" max="8" width="5.7109375" style="0" customWidth="1"/>
    <col min="9" max="12" width="2.7109375" style="0" customWidth="1"/>
    <col min="13" max="13" width="5.7109375" style="0" customWidth="1"/>
    <col min="14" max="14" width="4.8515625" style="0" customWidth="1"/>
    <col min="15" max="15" width="6.421875" style="0" customWidth="1"/>
    <col min="16" max="18" width="2.7109375" style="0" customWidth="1"/>
    <col min="19" max="19" width="5.57421875" style="0" customWidth="1"/>
    <col min="20" max="23" width="2.7109375" style="0" customWidth="1"/>
    <col min="24" max="24" width="6.140625" style="0" customWidth="1"/>
    <col min="25" max="25" width="4.140625" style="0" customWidth="1"/>
    <col min="26" max="26" width="6.00390625" style="0" customWidth="1"/>
    <col min="27" max="27" width="4.28125" style="0" customWidth="1"/>
  </cols>
  <sheetData>
    <row r="3" spans="1:28" ht="15">
      <c r="A3" s="77" t="s">
        <v>13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</row>
    <row r="4" spans="1:18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28" ht="15">
      <c r="A5" s="77" t="s">
        <v>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</row>
    <row r="7" spans="1:28" ht="15">
      <c r="A7" s="77" t="s">
        <v>36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18" ht="15.7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32"/>
      <c r="R8" s="32"/>
    </row>
    <row r="9" spans="1:28" ht="15">
      <c r="A9" s="79" t="s">
        <v>32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1"/>
    </row>
    <row r="10" spans="1:18" ht="13.5" thickBot="1">
      <c r="A10" s="1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5"/>
      <c r="Q10" s="33"/>
      <c r="R10" s="33"/>
    </row>
    <row r="11" spans="1:28" ht="90.75">
      <c r="A11" s="1" t="s">
        <v>4</v>
      </c>
      <c r="B11" s="1" t="s">
        <v>0</v>
      </c>
      <c r="C11" s="1" t="s">
        <v>1</v>
      </c>
      <c r="D11" s="9" t="s">
        <v>2</v>
      </c>
      <c r="E11" s="19" t="s">
        <v>20</v>
      </c>
      <c r="F11" s="19" t="s">
        <v>18</v>
      </c>
      <c r="G11" s="19" t="s">
        <v>18</v>
      </c>
      <c r="H11" s="19" t="s">
        <v>17</v>
      </c>
      <c r="I11" s="19" t="s">
        <v>5</v>
      </c>
      <c r="J11" s="19" t="s">
        <v>21</v>
      </c>
      <c r="K11" s="19" t="s">
        <v>19</v>
      </c>
      <c r="L11" s="19" t="s">
        <v>19</v>
      </c>
      <c r="M11" s="19" t="s">
        <v>17</v>
      </c>
      <c r="N11" s="20" t="s">
        <v>5</v>
      </c>
      <c r="O11" s="21" t="s">
        <v>8</v>
      </c>
      <c r="P11" s="19" t="s">
        <v>22</v>
      </c>
      <c r="Q11" s="19" t="s">
        <v>23</v>
      </c>
      <c r="R11" s="19" t="s">
        <v>23</v>
      </c>
      <c r="S11" s="19" t="s">
        <v>24</v>
      </c>
      <c r="T11" s="19" t="s">
        <v>5</v>
      </c>
      <c r="U11" s="19" t="s">
        <v>37</v>
      </c>
      <c r="V11" s="19" t="s">
        <v>38</v>
      </c>
      <c r="W11" s="19" t="s">
        <v>38</v>
      </c>
      <c r="X11" s="19" t="s">
        <v>24</v>
      </c>
      <c r="Y11" s="19" t="s">
        <v>5</v>
      </c>
      <c r="Z11" s="21" t="s">
        <v>7</v>
      </c>
      <c r="AA11" s="17" t="s">
        <v>10</v>
      </c>
      <c r="AB11" s="18" t="s">
        <v>6</v>
      </c>
    </row>
    <row r="12" spans="1:28" ht="30.75">
      <c r="A12" s="1"/>
      <c r="B12" s="52"/>
      <c r="C12" s="56"/>
      <c r="D12" s="29"/>
      <c r="E12" s="24">
        <v>19</v>
      </c>
      <c r="F12" s="24"/>
      <c r="G12" s="24"/>
      <c r="H12" s="40" t="e">
        <f>AVERAGE(F12:G12)</f>
        <v>#DIV/0!</v>
      </c>
      <c r="I12" s="34" t="e">
        <f>+E12-H12</f>
        <v>#DIV/0!</v>
      </c>
      <c r="J12" s="24">
        <v>19</v>
      </c>
      <c r="K12" s="24"/>
      <c r="L12" s="24"/>
      <c r="M12" s="40" t="e">
        <f>AVERAGE(K12:L12)</f>
        <v>#DIV/0!</v>
      </c>
      <c r="N12" s="34" t="e">
        <f>+J12-M12</f>
        <v>#DIV/0!</v>
      </c>
      <c r="O12" s="39" t="e">
        <f>SUM(I12+N12)</f>
        <v>#DIV/0!</v>
      </c>
      <c r="P12" s="25">
        <v>19</v>
      </c>
      <c r="Q12" s="24"/>
      <c r="R12" s="24"/>
      <c r="S12" s="40" t="e">
        <f>AVERAGE(Q12:R12)</f>
        <v>#DIV/0!</v>
      </c>
      <c r="T12" s="34" t="e">
        <f>+P12-S12</f>
        <v>#DIV/0!</v>
      </c>
      <c r="U12" s="24">
        <v>19</v>
      </c>
      <c r="V12" s="24"/>
      <c r="W12" s="24"/>
      <c r="X12" s="40" t="e">
        <f>AVERAGE(V12:W12)</f>
        <v>#DIV/0!</v>
      </c>
      <c r="Y12" s="34" t="e">
        <f>+U12-X12</f>
        <v>#DIV/0!</v>
      </c>
      <c r="Z12" s="39" t="e">
        <f>SUM(T12+Y12)</f>
        <v>#DIV/0!</v>
      </c>
      <c r="AA12" s="10"/>
      <c r="AB12" s="43" t="e">
        <f>SUM(O12+Z12+AA12)</f>
        <v>#DIV/0!</v>
      </c>
    </row>
    <row r="13" spans="1:28" ht="15">
      <c r="A13" s="1"/>
      <c r="B13" s="2"/>
      <c r="C13" s="1"/>
      <c r="D13" s="6"/>
      <c r="E13" s="24"/>
      <c r="F13" s="24"/>
      <c r="G13" s="24"/>
      <c r="H13" s="40"/>
      <c r="I13" s="34"/>
      <c r="J13" s="24"/>
      <c r="K13" s="24"/>
      <c r="L13" s="24"/>
      <c r="M13" s="40"/>
      <c r="N13" s="34"/>
      <c r="O13" s="39"/>
      <c r="P13" s="25"/>
      <c r="Q13" s="24"/>
      <c r="R13" s="24"/>
      <c r="S13" s="40"/>
      <c r="T13" s="34"/>
      <c r="U13" s="24"/>
      <c r="V13" s="24"/>
      <c r="W13" s="24"/>
      <c r="X13" s="40"/>
      <c r="Y13" s="34"/>
      <c r="Z13" s="39"/>
      <c r="AA13" s="10"/>
      <c r="AB13" s="43"/>
    </row>
    <row r="14" spans="1:28" ht="15">
      <c r="A14" s="1"/>
      <c r="B14" s="2"/>
      <c r="C14" s="1"/>
      <c r="D14" s="6"/>
      <c r="E14" s="24"/>
      <c r="F14" s="24"/>
      <c r="G14" s="24"/>
      <c r="H14" s="40"/>
      <c r="I14" s="34"/>
      <c r="J14" s="24"/>
      <c r="K14" s="24"/>
      <c r="L14" s="24"/>
      <c r="M14" s="40"/>
      <c r="N14" s="34"/>
      <c r="O14" s="39"/>
      <c r="P14" s="25"/>
      <c r="Q14" s="24"/>
      <c r="R14" s="24"/>
      <c r="S14" s="40"/>
      <c r="T14" s="34"/>
      <c r="U14" s="24"/>
      <c r="V14" s="24"/>
      <c r="W14" s="24"/>
      <c r="X14" s="40"/>
      <c r="Y14" s="34"/>
      <c r="Z14" s="39"/>
      <c r="AA14" s="10"/>
      <c r="AB14" s="43"/>
    </row>
    <row r="15" spans="1:28" ht="15">
      <c r="A15" s="1"/>
      <c r="B15" s="2"/>
      <c r="C15" s="1"/>
      <c r="D15" s="6"/>
      <c r="E15" s="24"/>
      <c r="F15" s="24"/>
      <c r="G15" s="24"/>
      <c r="H15" s="40"/>
      <c r="I15" s="34"/>
      <c r="J15" s="24"/>
      <c r="K15" s="24"/>
      <c r="L15" s="24"/>
      <c r="M15" s="40"/>
      <c r="N15" s="34"/>
      <c r="O15" s="39"/>
      <c r="P15" s="25"/>
      <c r="Q15" s="24"/>
      <c r="R15" s="24"/>
      <c r="S15" s="40"/>
      <c r="T15" s="34"/>
      <c r="U15" s="24"/>
      <c r="V15" s="24"/>
      <c r="W15" s="24"/>
      <c r="X15" s="40"/>
      <c r="Y15" s="34"/>
      <c r="Z15" s="39"/>
      <c r="AA15" s="10"/>
      <c r="AB15" s="43"/>
    </row>
    <row r="16" spans="1:28" ht="15">
      <c r="A16" s="3"/>
      <c r="B16" s="4"/>
      <c r="C16" s="1"/>
      <c r="D16" s="5"/>
      <c r="E16" s="24"/>
      <c r="F16" s="24"/>
      <c r="G16" s="24"/>
      <c r="H16" s="40"/>
      <c r="I16" s="34"/>
      <c r="J16" s="24"/>
      <c r="K16" s="24"/>
      <c r="L16" s="24"/>
      <c r="M16" s="40"/>
      <c r="N16" s="34"/>
      <c r="O16" s="39"/>
      <c r="P16" s="25"/>
      <c r="Q16" s="24"/>
      <c r="R16" s="24"/>
      <c r="S16" s="40"/>
      <c r="T16" s="34"/>
      <c r="U16" s="24"/>
      <c r="V16" s="24"/>
      <c r="W16" s="24"/>
      <c r="X16" s="40"/>
      <c r="Y16" s="34"/>
      <c r="Z16" s="39"/>
      <c r="AA16" s="10"/>
      <c r="AB16" s="43"/>
    </row>
    <row r="17" spans="1:28" ht="15">
      <c r="A17" s="1"/>
      <c r="B17" s="2"/>
      <c r="C17" s="1"/>
      <c r="D17" s="6"/>
      <c r="E17" s="24"/>
      <c r="F17" s="24"/>
      <c r="G17" s="24"/>
      <c r="H17" s="40"/>
      <c r="I17" s="34"/>
      <c r="J17" s="24"/>
      <c r="K17" s="24"/>
      <c r="L17" s="24"/>
      <c r="M17" s="40"/>
      <c r="N17" s="34"/>
      <c r="O17" s="39"/>
      <c r="P17" s="25"/>
      <c r="Q17" s="24"/>
      <c r="R17" s="24"/>
      <c r="S17" s="40"/>
      <c r="T17" s="34"/>
      <c r="U17" s="24"/>
      <c r="V17" s="24"/>
      <c r="W17" s="24"/>
      <c r="X17" s="40"/>
      <c r="Y17" s="34"/>
      <c r="Z17" s="39"/>
      <c r="AA17" s="10"/>
      <c r="AB17" s="43"/>
    </row>
  </sheetData>
  <sheetProtection/>
  <mergeCells count="5">
    <mergeCell ref="A3:AB3"/>
    <mergeCell ref="A5:AB5"/>
    <mergeCell ref="A7:AB7"/>
    <mergeCell ref="A8:P8"/>
    <mergeCell ref="A9:AB9"/>
  </mergeCells>
  <printOptions/>
  <pageMargins left="0.7" right="0.7" top="0.75" bottom="0.75" header="0.3" footer="0.3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F16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9.7109375" style="0" customWidth="1"/>
    <col min="4" max="4" width="8.7109375" style="0" customWidth="1"/>
    <col min="5" max="7" width="2.7109375" style="0" customWidth="1"/>
    <col min="8" max="8" width="5.7109375" style="0" customWidth="1"/>
    <col min="9" max="9" width="3.7109375" style="0" customWidth="1"/>
    <col min="10" max="12" width="2.7109375" style="0" customWidth="1"/>
    <col min="13" max="13" width="5.7109375" style="0" customWidth="1"/>
    <col min="14" max="14" width="3.7109375" style="0" customWidth="1"/>
    <col min="15" max="15" width="5.8515625" style="0" customWidth="1"/>
    <col min="16" max="18" width="2.7109375" style="0" customWidth="1"/>
    <col min="19" max="19" width="5.7109375" style="0" customWidth="1"/>
    <col min="20" max="20" width="3.7109375" style="0" customWidth="1"/>
    <col min="21" max="23" width="2.7109375" style="0" customWidth="1"/>
    <col min="24" max="24" width="5.7109375" style="0" customWidth="1"/>
    <col min="25" max="25" width="3.7109375" style="0" customWidth="1"/>
    <col min="26" max="26" width="6.00390625" style="0" customWidth="1"/>
    <col min="27" max="27" width="4.7109375" style="0" customWidth="1"/>
    <col min="28" max="28" width="7.7109375" style="0" customWidth="1"/>
  </cols>
  <sheetData>
    <row r="3" spans="1:28" ht="15">
      <c r="A3" s="77" t="s">
        <v>12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</row>
    <row r="4" spans="1:18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28" ht="15">
      <c r="A5" s="77" t="s">
        <v>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</row>
    <row r="7" spans="1:28" ht="15">
      <c r="A7" s="77" t="s">
        <v>36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18" ht="15.7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32"/>
      <c r="R8" s="32"/>
    </row>
    <row r="9" spans="1:28" ht="15">
      <c r="A9" s="79" t="s">
        <v>33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1"/>
    </row>
    <row r="10" spans="1:18" ht="13.5" thickBot="1">
      <c r="A10" s="1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5"/>
      <c r="Q10" s="33"/>
      <c r="R10" s="33"/>
    </row>
    <row r="11" spans="1:28" ht="90.75">
      <c r="A11" s="1" t="s">
        <v>4</v>
      </c>
      <c r="B11" s="1" t="s">
        <v>0</v>
      </c>
      <c r="C11" s="1" t="s">
        <v>1</v>
      </c>
      <c r="D11" s="9" t="s">
        <v>2</v>
      </c>
      <c r="E11" s="19" t="s">
        <v>20</v>
      </c>
      <c r="F11" s="19" t="s">
        <v>18</v>
      </c>
      <c r="G11" s="19" t="s">
        <v>18</v>
      </c>
      <c r="H11" s="19" t="s">
        <v>17</v>
      </c>
      <c r="I11" s="19" t="s">
        <v>5</v>
      </c>
      <c r="J11" s="19" t="s">
        <v>21</v>
      </c>
      <c r="K11" s="19" t="s">
        <v>19</v>
      </c>
      <c r="L11" s="19" t="s">
        <v>19</v>
      </c>
      <c r="M11" s="19" t="s">
        <v>17</v>
      </c>
      <c r="N11" s="20" t="s">
        <v>5</v>
      </c>
      <c r="O11" s="21" t="s">
        <v>8</v>
      </c>
      <c r="P11" s="19" t="s">
        <v>22</v>
      </c>
      <c r="Q11" s="19" t="s">
        <v>23</v>
      </c>
      <c r="R11" s="19" t="s">
        <v>23</v>
      </c>
      <c r="S11" s="19" t="s">
        <v>24</v>
      </c>
      <c r="T11" s="19" t="s">
        <v>5</v>
      </c>
      <c r="U11" s="19" t="s">
        <v>37</v>
      </c>
      <c r="V11" s="19" t="s">
        <v>38</v>
      </c>
      <c r="W11" s="19" t="s">
        <v>38</v>
      </c>
      <c r="X11" s="19" t="s">
        <v>24</v>
      </c>
      <c r="Y11" s="19" t="s">
        <v>5</v>
      </c>
      <c r="Z11" s="21" t="s">
        <v>7</v>
      </c>
      <c r="AA11" s="17" t="s">
        <v>10</v>
      </c>
      <c r="AB11" s="18" t="s">
        <v>6</v>
      </c>
    </row>
    <row r="12" spans="1:28" ht="38.25">
      <c r="A12" s="1">
        <v>1</v>
      </c>
      <c r="B12" s="52" t="s">
        <v>55</v>
      </c>
      <c r="C12" s="47" t="s">
        <v>54</v>
      </c>
      <c r="D12" s="29">
        <v>35605</v>
      </c>
      <c r="E12" s="24">
        <v>19</v>
      </c>
      <c r="F12" s="24">
        <v>0.2</v>
      </c>
      <c r="G12" s="24"/>
      <c r="H12" s="40">
        <f>AVERAGE(F12:G12)</f>
        <v>0.2</v>
      </c>
      <c r="I12" s="34">
        <f>+E12-H12</f>
        <v>18.8</v>
      </c>
      <c r="J12" s="24">
        <v>19</v>
      </c>
      <c r="K12" s="24">
        <v>0.1</v>
      </c>
      <c r="L12" s="24"/>
      <c r="M12" s="40">
        <f>AVERAGE(K12:L12)</f>
        <v>0.1</v>
      </c>
      <c r="N12" s="34">
        <f>+J12-M12</f>
        <v>18.9</v>
      </c>
      <c r="O12" s="39">
        <f>SUM(I12+N12)</f>
        <v>37.7</v>
      </c>
      <c r="P12" s="25">
        <v>19</v>
      </c>
      <c r="Q12" s="24">
        <v>0.2</v>
      </c>
      <c r="R12" s="24"/>
      <c r="S12" s="40">
        <f>AVERAGE(Q12:R12)</f>
        <v>0.2</v>
      </c>
      <c r="T12" s="34">
        <f>+P12-S12</f>
        <v>18.8</v>
      </c>
      <c r="U12" s="24">
        <v>19</v>
      </c>
      <c r="V12" s="24">
        <v>0.2</v>
      </c>
      <c r="W12" s="24"/>
      <c r="X12" s="40">
        <f>AVERAGE(V12:W12)</f>
        <v>0.2</v>
      </c>
      <c r="Y12" s="34">
        <f>+U12-X12</f>
        <v>18.8</v>
      </c>
      <c r="Z12" s="39">
        <f>SUM(T12+Y12)</f>
        <v>37.6</v>
      </c>
      <c r="AA12" s="10"/>
      <c r="AB12" s="43">
        <f>SUM(O12+Z12+AA12)</f>
        <v>75.30000000000001</v>
      </c>
    </row>
    <row r="13" spans="1:28" ht="28.5">
      <c r="A13" s="1">
        <f>A12+1</f>
        <v>2</v>
      </c>
      <c r="B13" s="55" t="s">
        <v>79</v>
      </c>
      <c r="C13" s="48" t="s">
        <v>78</v>
      </c>
      <c r="D13" s="28">
        <v>35632</v>
      </c>
      <c r="E13" s="24">
        <v>19</v>
      </c>
      <c r="F13" s="24">
        <v>0.6</v>
      </c>
      <c r="G13" s="24"/>
      <c r="H13" s="40">
        <f>AVERAGE(F13:G13)</f>
        <v>0.6</v>
      </c>
      <c r="I13" s="34">
        <f>+E13-H13</f>
        <v>18.4</v>
      </c>
      <c r="J13" s="24">
        <v>19</v>
      </c>
      <c r="K13" s="24">
        <v>0.4</v>
      </c>
      <c r="L13" s="24"/>
      <c r="M13" s="40">
        <f>AVERAGE(K13:L13)</f>
        <v>0.4</v>
      </c>
      <c r="N13" s="34">
        <f>+J13-M13</f>
        <v>18.6</v>
      </c>
      <c r="O13" s="39">
        <f>SUM(I13+N13)</f>
        <v>37</v>
      </c>
      <c r="P13" s="25">
        <v>19</v>
      </c>
      <c r="Q13" s="24">
        <v>0.7</v>
      </c>
      <c r="R13" s="24"/>
      <c r="S13" s="40">
        <f>AVERAGE(Q13:R13)</f>
        <v>0.7</v>
      </c>
      <c r="T13" s="34">
        <f>+P13-S13</f>
        <v>18.3</v>
      </c>
      <c r="U13" s="24">
        <v>19</v>
      </c>
      <c r="V13" s="24">
        <v>0.3</v>
      </c>
      <c r="W13" s="24"/>
      <c r="X13" s="40">
        <f>AVERAGE(V13:W13)</f>
        <v>0.3</v>
      </c>
      <c r="Y13" s="34">
        <f>+U13-X13</f>
        <v>18.7</v>
      </c>
      <c r="Z13" s="39">
        <f>SUM(T13+Y13)</f>
        <v>37</v>
      </c>
      <c r="AA13" s="10"/>
      <c r="AB13" s="43">
        <f>SUM(O13+Z13+AA13)</f>
        <v>74</v>
      </c>
    </row>
    <row r="14" spans="1:28" ht="38.25">
      <c r="A14" s="1">
        <f>A13+1</f>
        <v>3</v>
      </c>
      <c r="B14" s="55" t="s">
        <v>56</v>
      </c>
      <c r="C14" s="48" t="s">
        <v>54</v>
      </c>
      <c r="D14" s="28">
        <v>35712</v>
      </c>
      <c r="E14" s="24">
        <v>19</v>
      </c>
      <c r="F14" s="24">
        <v>0.6</v>
      </c>
      <c r="G14" s="24"/>
      <c r="H14" s="40">
        <f>AVERAGE(F14:G14)</f>
        <v>0.6</v>
      </c>
      <c r="I14" s="34">
        <f>+E14-H14</f>
        <v>18.4</v>
      </c>
      <c r="J14" s="24">
        <v>19</v>
      </c>
      <c r="K14" s="24">
        <v>0.6</v>
      </c>
      <c r="L14" s="24"/>
      <c r="M14" s="40">
        <f>AVERAGE(K14:L14)</f>
        <v>0.6</v>
      </c>
      <c r="N14" s="34">
        <f>+J14-M14</f>
        <v>18.4</v>
      </c>
      <c r="O14" s="39">
        <f>SUM(I14+N14)</f>
        <v>36.8</v>
      </c>
      <c r="P14" s="25">
        <v>19</v>
      </c>
      <c r="Q14" s="24">
        <v>0.8</v>
      </c>
      <c r="R14" s="24"/>
      <c r="S14" s="40">
        <f>AVERAGE(Q14:R14)</f>
        <v>0.8</v>
      </c>
      <c r="T14" s="34">
        <f>+P14-S14</f>
        <v>18.2</v>
      </c>
      <c r="U14" s="24">
        <v>19</v>
      </c>
      <c r="V14" s="24">
        <v>0.1</v>
      </c>
      <c r="W14" s="24"/>
      <c r="X14" s="40">
        <f>AVERAGE(V14:W14)</f>
        <v>0.1</v>
      </c>
      <c r="Y14" s="34">
        <f>+U14-X14</f>
        <v>18.9</v>
      </c>
      <c r="Z14" s="39">
        <f>SUM(T14+Y14)</f>
        <v>37.099999999999994</v>
      </c>
      <c r="AA14" s="10"/>
      <c r="AB14" s="43">
        <f>SUM(O14+Z14+AA14)</f>
        <v>73.89999999999999</v>
      </c>
    </row>
    <row r="15" spans="1:32" ht="25.5">
      <c r="A15" s="1">
        <f>A14+1</f>
        <v>4</v>
      </c>
      <c r="B15" s="52" t="s">
        <v>64</v>
      </c>
      <c r="C15" s="47" t="s">
        <v>65</v>
      </c>
      <c r="D15" s="28">
        <v>36501</v>
      </c>
      <c r="E15" s="24">
        <v>19</v>
      </c>
      <c r="F15" s="24">
        <v>0.4</v>
      </c>
      <c r="G15" s="24"/>
      <c r="H15" s="40">
        <f>AVERAGE(F15:G15)</f>
        <v>0.4</v>
      </c>
      <c r="I15" s="34">
        <f>+E15-H15</f>
        <v>18.6</v>
      </c>
      <c r="J15" s="24">
        <v>19</v>
      </c>
      <c r="K15" s="24">
        <v>0.6</v>
      </c>
      <c r="L15" s="24"/>
      <c r="M15" s="40">
        <f>AVERAGE(K15:L15)</f>
        <v>0.6</v>
      </c>
      <c r="N15" s="34">
        <f>+J15-M15</f>
        <v>18.4</v>
      </c>
      <c r="O15" s="39">
        <f>SUM(I15+N15)</f>
        <v>37</v>
      </c>
      <c r="P15" s="25">
        <v>19</v>
      </c>
      <c r="Q15" s="24">
        <v>0.9</v>
      </c>
      <c r="R15" s="24"/>
      <c r="S15" s="40">
        <f>AVERAGE(Q15:R15)</f>
        <v>0.9</v>
      </c>
      <c r="T15" s="34">
        <f>+P15-S15</f>
        <v>18.1</v>
      </c>
      <c r="U15" s="24">
        <v>19</v>
      </c>
      <c r="V15" s="24">
        <v>1.6</v>
      </c>
      <c r="W15" s="24"/>
      <c r="X15" s="40">
        <f>AVERAGE(V15:W15)</f>
        <v>1.6</v>
      </c>
      <c r="Y15" s="34">
        <f>+U15-X15</f>
        <v>17.4</v>
      </c>
      <c r="Z15" s="39">
        <f>SUM(T15+Y15)</f>
        <v>35.5</v>
      </c>
      <c r="AA15" s="10"/>
      <c r="AB15" s="76">
        <f>SUM(O15+Z15+AA15)</f>
        <v>72.5</v>
      </c>
      <c r="AD15" s="63"/>
      <c r="AE15" s="63"/>
      <c r="AF15" s="63"/>
    </row>
    <row r="16" spans="1:32" ht="28.5">
      <c r="A16" s="1">
        <f>A15+1</f>
        <v>5</v>
      </c>
      <c r="B16" s="52" t="s">
        <v>80</v>
      </c>
      <c r="C16" s="47" t="s">
        <v>78</v>
      </c>
      <c r="D16" s="28">
        <v>35632</v>
      </c>
      <c r="E16" s="24">
        <v>19</v>
      </c>
      <c r="F16" s="24">
        <v>0.8</v>
      </c>
      <c r="G16" s="24"/>
      <c r="H16" s="40">
        <f>AVERAGE(F16:G16)</f>
        <v>0.8</v>
      </c>
      <c r="I16" s="34">
        <f>+E16-H16</f>
        <v>18.2</v>
      </c>
      <c r="J16" s="24">
        <v>19</v>
      </c>
      <c r="K16" s="24">
        <v>2</v>
      </c>
      <c r="L16" s="24"/>
      <c r="M16" s="40">
        <f>AVERAGE(K16:L16)</f>
        <v>2</v>
      </c>
      <c r="N16" s="34">
        <f>+J16-M16</f>
        <v>17</v>
      </c>
      <c r="O16" s="39">
        <f>SUM(I16+N16)</f>
        <v>35.2</v>
      </c>
      <c r="P16" s="25">
        <v>19</v>
      </c>
      <c r="Q16" s="24">
        <v>1.1</v>
      </c>
      <c r="R16" s="24"/>
      <c r="S16" s="40">
        <f>AVERAGE(Q16:R16)</f>
        <v>1.1</v>
      </c>
      <c r="T16" s="34">
        <f>+P16-S16</f>
        <v>17.9</v>
      </c>
      <c r="U16" s="24">
        <v>19</v>
      </c>
      <c r="V16" s="24">
        <v>0.7</v>
      </c>
      <c r="W16" s="24"/>
      <c r="X16" s="40">
        <f>AVERAGE(V16:W16)</f>
        <v>0.7</v>
      </c>
      <c r="Y16" s="34">
        <f>+U16-X16</f>
        <v>18.3</v>
      </c>
      <c r="Z16" s="39">
        <f>SUM(T16+Y16)</f>
        <v>36.2</v>
      </c>
      <c r="AA16" s="10"/>
      <c r="AB16" s="43">
        <f>SUM(O16+Z16+AA16)</f>
        <v>71.4</v>
      </c>
      <c r="AD16" s="64"/>
      <c r="AE16" s="65"/>
      <c r="AF16" s="66"/>
    </row>
  </sheetData>
  <sheetProtection/>
  <mergeCells count="5">
    <mergeCell ref="A3:AB3"/>
    <mergeCell ref="A5:AB5"/>
    <mergeCell ref="A7:AB7"/>
    <mergeCell ref="A8:P8"/>
    <mergeCell ref="A9:AB9"/>
  </mergeCells>
  <printOptions/>
  <pageMargins left="0.3937007874015748" right="0.5118110236220472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B14"/>
  <sheetViews>
    <sheetView zoomScalePageLayoutView="0" workbookViewId="0" topLeftCell="A1">
      <selection activeCell="A8" sqref="A8:P8"/>
    </sheetView>
  </sheetViews>
  <sheetFormatPr defaultColWidth="9.140625" defaultRowHeight="12.75"/>
  <cols>
    <col min="1" max="1" width="4.140625" style="0" customWidth="1"/>
    <col min="2" max="2" width="14.28125" style="0" customWidth="1"/>
    <col min="3" max="3" width="10.00390625" style="0" customWidth="1"/>
    <col min="4" max="4" width="9.28125" style="0" customWidth="1"/>
    <col min="5" max="7" width="2.7109375" style="0" customWidth="1"/>
    <col min="8" max="8" width="5.57421875" style="0" customWidth="1"/>
    <col min="9" max="9" width="3.8515625" style="0" customWidth="1"/>
    <col min="10" max="12" width="2.7109375" style="0" customWidth="1"/>
    <col min="13" max="13" width="6.00390625" style="0" customWidth="1"/>
    <col min="14" max="14" width="4.140625" style="0" customWidth="1"/>
    <col min="15" max="15" width="6.8515625" style="0" customWidth="1"/>
    <col min="16" max="18" width="2.7109375" style="0" customWidth="1"/>
    <col min="19" max="19" width="6.421875" style="0" customWidth="1"/>
    <col min="20" max="20" width="3.57421875" style="0" customWidth="1"/>
    <col min="21" max="23" width="2.7109375" style="0" customWidth="1"/>
    <col min="24" max="24" width="5.7109375" style="0" customWidth="1"/>
    <col min="25" max="25" width="4.28125" style="0" customWidth="1"/>
    <col min="26" max="26" width="6.8515625" style="0" customWidth="1"/>
    <col min="27" max="27" width="4.00390625" style="0" customWidth="1"/>
  </cols>
  <sheetData>
    <row r="3" spans="1:28" ht="15">
      <c r="A3" s="77" t="s">
        <v>11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</row>
    <row r="4" spans="1:18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28" ht="15">
      <c r="A5" s="77" t="s">
        <v>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</row>
    <row r="7" spans="1:28" ht="15">
      <c r="A7" s="77" t="s">
        <v>43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18" ht="15.7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32"/>
      <c r="R8" s="32"/>
    </row>
    <row r="9" spans="1:28" ht="15">
      <c r="A9" s="79" t="s">
        <v>34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1"/>
    </row>
    <row r="10" spans="1:18" ht="13.5" thickBot="1">
      <c r="A10" s="1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5"/>
      <c r="Q10" s="33"/>
      <c r="R10" s="33"/>
    </row>
    <row r="11" spans="1:28" ht="90.75">
      <c r="A11" s="1" t="s">
        <v>4</v>
      </c>
      <c r="B11" s="1" t="s">
        <v>0</v>
      </c>
      <c r="C11" s="1" t="s">
        <v>1</v>
      </c>
      <c r="D11" s="9" t="s">
        <v>2</v>
      </c>
      <c r="E11" s="19" t="s">
        <v>20</v>
      </c>
      <c r="F11" s="19" t="s">
        <v>18</v>
      </c>
      <c r="G11" s="19" t="s">
        <v>18</v>
      </c>
      <c r="H11" s="19" t="s">
        <v>17</v>
      </c>
      <c r="I11" s="19" t="s">
        <v>5</v>
      </c>
      <c r="J11" s="19" t="s">
        <v>21</v>
      </c>
      <c r="K11" s="19" t="s">
        <v>19</v>
      </c>
      <c r="L11" s="19" t="s">
        <v>19</v>
      </c>
      <c r="M11" s="19" t="s">
        <v>17</v>
      </c>
      <c r="N11" s="20" t="s">
        <v>5</v>
      </c>
      <c r="O11" s="21" t="s">
        <v>8</v>
      </c>
      <c r="P11" s="19" t="s">
        <v>22</v>
      </c>
      <c r="Q11" s="19" t="s">
        <v>23</v>
      </c>
      <c r="R11" s="19" t="s">
        <v>23</v>
      </c>
      <c r="S11" s="19" t="s">
        <v>24</v>
      </c>
      <c r="T11" s="19" t="s">
        <v>5</v>
      </c>
      <c r="U11" s="19" t="s">
        <v>37</v>
      </c>
      <c r="V11" s="19" t="s">
        <v>38</v>
      </c>
      <c r="W11" s="19" t="s">
        <v>38</v>
      </c>
      <c r="X11" s="19" t="s">
        <v>24</v>
      </c>
      <c r="Y11" s="19" t="s">
        <v>5</v>
      </c>
      <c r="Z11" s="21" t="s">
        <v>7</v>
      </c>
      <c r="AA11" s="17" t="s">
        <v>10</v>
      </c>
      <c r="AB11" s="18" t="s">
        <v>6</v>
      </c>
    </row>
    <row r="12" spans="1:28" ht="36.75" customHeight="1">
      <c r="A12" s="1"/>
      <c r="B12" s="52"/>
      <c r="C12" s="1"/>
      <c r="D12" s="26"/>
      <c r="E12" s="24">
        <v>20</v>
      </c>
      <c r="F12" s="24"/>
      <c r="G12" s="24"/>
      <c r="H12" s="40" t="e">
        <f>AVERAGE(F12:G12)</f>
        <v>#DIV/0!</v>
      </c>
      <c r="I12" s="34" t="e">
        <f>+E12-H12</f>
        <v>#DIV/0!</v>
      </c>
      <c r="J12" s="24">
        <v>20</v>
      </c>
      <c r="K12" s="24"/>
      <c r="L12" s="24"/>
      <c r="M12" s="40" t="e">
        <f>AVERAGE(K12:L12)</f>
        <v>#DIV/0!</v>
      </c>
      <c r="N12" s="34" t="e">
        <f>+J12-M12</f>
        <v>#DIV/0!</v>
      </c>
      <c r="O12" s="39" t="e">
        <f>SUM(I12+N12)</f>
        <v>#DIV/0!</v>
      </c>
      <c r="P12" s="25">
        <v>20</v>
      </c>
      <c r="Q12" s="24"/>
      <c r="R12" s="24"/>
      <c r="S12" s="40" t="e">
        <f>AVERAGE(Q12:R12)</f>
        <v>#DIV/0!</v>
      </c>
      <c r="T12" s="34" t="e">
        <f>+P12-S12</f>
        <v>#DIV/0!</v>
      </c>
      <c r="U12" s="24">
        <v>20</v>
      </c>
      <c r="V12" s="24"/>
      <c r="W12" s="24"/>
      <c r="X12" s="40" t="e">
        <f>AVERAGE(V12:W12)</f>
        <v>#DIV/0!</v>
      </c>
      <c r="Y12" s="34" t="e">
        <f>+U12-X12</f>
        <v>#DIV/0!</v>
      </c>
      <c r="Z12" s="39" t="e">
        <f>SUM(T12+Y12)</f>
        <v>#DIV/0!</v>
      </c>
      <c r="AA12" s="10"/>
      <c r="AB12" s="43" t="e">
        <f>SUM(O12+Z12+AA12)</f>
        <v>#DIV/0!</v>
      </c>
    </row>
    <row r="13" spans="1:28" ht="12.75">
      <c r="A13" s="22"/>
      <c r="B13" s="46"/>
      <c r="C13" s="46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4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42"/>
      <c r="AA13" s="22"/>
      <c r="AB13" s="44"/>
    </row>
    <row r="14" spans="1:28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4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42"/>
      <c r="AA14" s="22"/>
      <c r="AB14" s="44"/>
    </row>
  </sheetData>
  <sheetProtection/>
  <mergeCells count="5">
    <mergeCell ref="A3:AB3"/>
    <mergeCell ref="A5:AB5"/>
    <mergeCell ref="A7:AB7"/>
    <mergeCell ref="A8:P8"/>
    <mergeCell ref="A9:AB9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B13"/>
  <sheetViews>
    <sheetView zoomScalePageLayoutView="0" workbookViewId="0" topLeftCell="A1">
      <selection activeCell="N24" sqref="N24"/>
    </sheetView>
  </sheetViews>
  <sheetFormatPr defaultColWidth="9.140625" defaultRowHeight="12.75"/>
  <cols>
    <col min="1" max="1" width="3.8515625" style="0" customWidth="1"/>
    <col min="2" max="2" width="15.00390625" style="0" customWidth="1"/>
    <col min="3" max="3" width="11.7109375" style="0" customWidth="1"/>
    <col min="4" max="4" width="9.00390625" style="0" customWidth="1"/>
    <col min="5" max="7" width="2.7109375" style="0" customWidth="1"/>
    <col min="8" max="8" width="5.7109375" style="0" customWidth="1"/>
    <col min="9" max="9" width="4.28125" style="0" customWidth="1"/>
    <col min="10" max="12" width="2.7109375" style="0" customWidth="1"/>
    <col min="13" max="13" width="4.421875" style="0" customWidth="1"/>
    <col min="14" max="14" width="3.7109375" style="0" customWidth="1"/>
    <col min="15" max="15" width="7.140625" style="0" customWidth="1"/>
    <col min="16" max="18" width="2.7109375" style="0" customWidth="1"/>
    <col min="19" max="19" width="6.140625" style="0" customWidth="1"/>
    <col min="20" max="20" width="3.7109375" style="0" customWidth="1"/>
    <col min="21" max="23" width="2.7109375" style="0" customWidth="1"/>
    <col min="24" max="24" width="6.00390625" style="0" customWidth="1"/>
    <col min="25" max="25" width="3.7109375" style="0" customWidth="1"/>
    <col min="26" max="26" width="6.57421875" style="0" customWidth="1"/>
    <col min="27" max="27" width="4.57421875" style="0" customWidth="1"/>
  </cols>
  <sheetData>
    <row r="3" spans="1:28" ht="15">
      <c r="A3" s="77" t="s">
        <v>11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</row>
    <row r="4" spans="1:18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28" ht="15">
      <c r="A5" s="77" t="s">
        <v>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</row>
    <row r="7" spans="1:28" ht="15">
      <c r="A7" s="77" t="s">
        <v>43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18" ht="15.7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32"/>
      <c r="R8" s="32"/>
    </row>
    <row r="9" spans="1:28" ht="15">
      <c r="A9" s="79" t="s">
        <v>35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1"/>
    </row>
    <row r="10" spans="1:18" ht="13.5" thickBot="1">
      <c r="A10" s="1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5"/>
      <c r="Q10" s="33"/>
      <c r="R10" s="33"/>
    </row>
    <row r="11" spans="1:28" ht="90.75">
      <c r="A11" s="1" t="s">
        <v>4</v>
      </c>
      <c r="B11" s="1" t="s">
        <v>0</v>
      </c>
      <c r="C11" s="1" t="s">
        <v>1</v>
      </c>
      <c r="D11" s="9" t="s">
        <v>2</v>
      </c>
      <c r="E11" s="19" t="s">
        <v>20</v>
      </c>
      <c r="F11" s="19" t="s">
        <v>18</v>
      </c>
      <c r="G11" s="19" t="s">
        <v>18</v>
      </c>
      <c r="H11" s="19" t="s">
        <v>17</v>
      </c>
      <c r="I11" s="19" t="s">
        <v>5</v>
      </c>
      <c r="J11" s="19" t="s">
        <v>21</v>
      </c>
      <c r="K11" s="19" t="s">
        <v>19</v>
      </c>
      <c r="L11" s="19" t="s">
        <v>19</v>
      </c>
      <c r="M11" s="19" t="s">
        <v>17</v>
      </c>
      <c r="N11" s="20" t="s">
        <v>5</v>
      </c>
      <c r="O11" s="21" t="s">
        <v>8</v>
      </c>
      <c r="P11" s="19" t="s">
        <v>22</v>
      </c>
      <c r="Q11" s="19" t="s">
        <v>23</v>
      </c>
      <c r="R11" s="19" t="s">
        <v>23</v>
      </c>
      <c r="S11" s="19" t="s">
        <v>24</v>
      </c>
      <c r="T11" s="19" t="s">
        <v>5</v>
      </c>
      <c r="U11" s="19" t="s">
        <v>37</v>
      </c>
      <c r="V11" s="19" t="s">
        <v>38</v>
      </c>
      <c r="W11" s="19" t="s">
        <v>38</v>
      </c>
      <c r="X11" s="19" t="s">
        <v>24</v>
      </c>
      <c r="Y11" s="19" t="s">
        <v>5</v>
      </c>
      <c r="Z11" s="21" t="s">
        <v>7</v>
      </c>
      <c r="AA11" s="17" t="s">
        <v>10</v>
      </c>
      <c r="AB11" s="18" t="s">
        <v>6</v>
      </c>
    </row>
    <row r="12" spans="1:28" ht="33" customHeight="1">
      <c r="A12" s="22">
        <v>1</v>
      </c>
      <c r="B12" s="52" t="s">
        <v>81</v>
      </c>
      <c r="C12" s="57" t="s">
        <v>78</v>
      </c>
      <c r="D12" s="30">
        <v>35151</v>
      </c>
      <c r="E12" s="24">
        <v>20</v>
      </c>
      <c r="F12" s="24">
        <v>0.2</v>
      </c>
      <c r="G12" s="24"/>
      <c r="H12" s="40">
        <f>AVERAGE(F12:G12)</f>
        <v>0.2</v>
      </c>
      <c r="I12" s="34">
        <f>+E12-H12</f>
        <v>19.8</v>
      </c>
      <c r="J12" s="24">
        <v>20</v>
      </c>
      <c r="K12" s="24">
        <v>0.5</v>
      </c>
      <c r="L12" s="24"/>
      <c r="M12" s="51">
        <f>AVERAGE(K12:L12)</f>
        <v>0.5</v>
      </c>
      <c r="N12" s="34">
        <f>+J12-M12</f>
        <v>19.5</v>
      </c>
      <c r="O12" s="39">
        <f>SUM(I12+N12)</f>
        <v>39.3</v>
      </c>
      <c r="P12" s="25">
        <v>18</v>
      </c>
      <c r="Q12" s="24">
        <v>0.2</v>
      </c>
      <c r="R12" s="24"/>
      <c r="S12" s="40">
        <f>AVERAGE(Q12:R12)</f>
        <v>0.2</v>
      </c>
      <c r="T12" s="34">
        <f>+P12-S12</f>
        <v>17.8</v>
      </c>
      <c r="U12" s="24">
        <v>19</v>
      </c>
      <c r="V12" s="24">
        <v>0.4</v>
      </c>
      <c r="W12" s="24"/>
      <c r="X12" s="40">
        <f>AVERAGE(V12:W12)</f>
        <v>0.4</v>
      </c>
      <c r="Y12" s="34">
        <f>+U12-X12</f>
        <v>18.6</v>
      </c>
      <c r="Z12" s="39">
        <f>SUM(T12+Y12)</f>
        <v>36.400000000000006</v>
      </c>
      <c r="AA12" s="10"/>
      <c r="AB12" s="43">
        <f>SUM(O12+Z12+AA12)</f>
        <v>75.7</v>
      </c>
    </row>
    <row r="13" spans="1:28" ht="28.5">
      <c r="A13" s="1">
        <v>2</v>
      </c>
      <c r="B13" s="52" t="s">
        <v>82</v>
      </c>
      <c r="C13" s="57" t="s">
        <v>78</v>
      </c>
      <c r="D13" s="26">
        <v>33831</v>
      </c>
      <c r="E13" s="24">
        <v>20</v>
      </c>
      <c r="F13" s="24">
        <v>0.5</v>
      </c>
      <c r="G13" s="24"/>
      <c r="H13" s="40">
        <f>AVERAGE(F13:G13)</f>
        <v>0.5</v>
      </c>
      <c r="I13" s="34">
        <f>+E13-H13</f>
        <v>19.5</v>
      </c>
      <c r="J13" s="24">
        <v>20</v>
      </c>
      <c r="K13" s="24">
        <v>0.6</v>
      </c>
      <c r="L13" s="24"/>
      <c r="M13" s="51">
        <f>AVERAGE(K13:L13)</f>
        <v>0.6</v>
      </c>
      <c r="N13" s="34">
        <f>+J13-M13</f>
        <v>19.4</v>
      </c>
      <c r="O13" s="39">
        <f>SUM(I13+N13)</f>
        <v>38.9</v>
      </c>
      <c r="P13" s="25">
        <v>19.5</v>
      </c>
      <c r="Q13" s="24">
        <v>0.8</v>
      </c>
      <c r="R13" s="24"/>
      <c r="S13" s="40">
        <f>AVERAGE(Q13:R13)</f>
        <v>0.8</v>
      </c>
      <c r="T13" s="34">
        <f>+P13-S13</f>
        <v>18.7</v>
      </c>
      <c r="U13" s="24">
        <v>19</v>
      </c>
      <c r="V13" s="24">
        <v>1.8</v>
      </c>
      <c r="W13" s="24"/>
      <c r="X13" s="40">
        <f>AVERAGE(V13:W13)</f>
        <v>1.8</v>
      </c>
      <c r="Y13" s="34">
        <f>+U13-X13</f>
        <v>17.2</v>
      </c>
      <c r="Z13" s="39">
        <f>SUM(T13+Y13)</f>
        <v>35.9</v>
      </c>
      <c r="AA13" s="10"/>
      <c r="AB13" s="43">
        <f>SUM(O13+Z13+AA13)</f>
        <v>74.8</v>
      </c>
    </row>
  </sheetData>
  <sheetProtection/>
  <mergeCells count="5">
    <mergeCell ref="A3:AB3"/>
    <mergeCell ref="A5:AB5"/>
    <mergeCell ref="A7:AB7"/>
    <mergeCell ref="A8:P8"/>
    <mergeCell ref="A9:AB9"/>
  </mergeCells>
  <printOptions/>
  <pageMargins left="0.43" right="0.26" top="0.7480314960629921" bottom="0.7480314960629921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C28"/>
  <sheetViews>
    <sheetView zoomScalePageLayoutView="0" workbookViewId="0" topLeftCell="A25">
      <selection activeCell="A29" sqref="A29:AC32"/>
    </sheetView>
  </sheetViews>
  <sheetFormatPr defaultColWidth="9.140625" defaultRowHeight="12.75"/>
  <cols>
    <col min="1" max="1" width="3.7109375" style="0" customWidth="1"/>
    <col min="2" max="2" width="15.7109375" style="0" customWidth="1"/>
    <col min="3" max="3" width="11.140625" style="0" customWidth="1"/>
    <col min="4" max="4" width="8.7109375" style="0" customWidth="1"/>
    <col min="5" max="7" width="2.7109375" style="0" customWidth="1"/>
    <col min="8" max="8" width="5.7109375" style="0" customWidth="1"/>
    <col min="9" max="9" width="3.7109375" style="0" customWidth="1"/>
    <col min="10" max="12" width="2.7109375" style="0" customWidth="1"/>
    <col min="13" max="13" width="5.7109375" style="0" customWidth="1"/>
    <col min="14" max="14" width="3.7109375" style="0" customWidth="1"/>
    <col min="15" max="15" width="6.8515625" style="0" customWidth="1"/>
    <col min="16" max="18" width="2.7109375" style="0" customWidth="1"/>
    <col min="19" max="19" width="5.7109375" style="0" customWidth="1"/>
    <col min="20" max="20" width="3.7109375" style="0" customWidth="1"/>
    <col min="21" max="23" width="2.7109375" style="0" customWidth="1"/>
    <col min="24" max="24" width="5.7109375" style="0" customWidth="1"/>
    <col min="25" max="25" width="3.7109375" style="0" customWidth="1"/>
    <col min="26" max="26" width="7.140625" style="0" customWidth="1"/>
    <col min="27" max="27" width="5.7109375" style="0" customWidth="1"/>
    <col min="28" max="28" width="8.7109375" style="0" customWidth="1"/>
    <col min="29" max="29" width="10.57421875" style="0" customWidth="1"/>
  </cols>
  <sheetData>
    <row r="1" ht="12.75" customHeight="1"/>
    <row r="2" ht="12.75" customHeight="1"/>
    <row r="3" spans="1:28" ht="15" customHeight="1">
      <c r="A3" s="77" t="s">
        <v>15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</row>
    <row r="4" spans="1:18" ht="1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28" ht="15" customHeight="1">
      <c r="A5" s="77" t="s">
        <v>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</row>
    <row r="6" ht="12.75" customHeight="1"/>
    <row r="7" spans="1:28" ht="15" customHeight="1">
      <c r="A7" s="77" t="s">
        <v>43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18" ht="15.7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32"/>
      <c r="R8" s="32"/>
    </row>
    <row r="9" spans="1:28" ht="15">
      <c r="A9" s="79" t="s">
        <v>25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1"/>
    </row>
    <row r="10" spans="1:18" ht="13.5" thickBot="1">
      <c r="A10" s="1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5"/>
      <c r="Q10" s="33"/>
      <c r="R10" s="33"/>
    </row>
    <row r="11" spans="1:28" ht="90.75">
      <c r="A11" s="1" t="s">
        <v>4</v>
      </c>
      <c r="B11" s="1" t="s">
        <v>0</v>
      </c>
      <c r="C11" s="1" t="s">
        <v>1</v>
      </c>
      <c r="D11" s="9" t="s">
        <v>2</v>
      </c>
      <c r="E11" s="19" t="s">
        <v>20</v>
      </c>
      <c r="F11" s="19" t="s">
        <v>18</v>
      </c>
      <c r="G11" s="19" t="s">
        <v>18</v>
      </c>
      <c r="H11" s="19" t="s">
        <v>17</v>
      </c>
      <c r="I11" s="19" t="s">
        <v>5</v>
      </c>
      <c r="J11" s="19" t="s">
        <v>21</v>
      </c>
      <c r="K11" s="19" t="s">
        <v>19</v>
      </c>
      <c r="L11" s="19" t="s">
        <v>19</v>
      </c>
      <c r="M11" s="19" t="s">
        <v>17</v>
      </c>
      <c r="N11" s="20" t="s">
        <v>5</v>
      </c>
      <c r="O11" s="21" t="s">
        <v>8</v>
      </c>
      <c r="P11" s="19" t="s">
        <v>22</v>
      </c>
      <c r="Q11" s="19" t="s">
        <v>23</v>
      </c>
      <c r="R11" s="19" t="s">
        <v>23</v>
      </c>
      <c r="S11" s="19" t="s">
        <v>24</v>
      </c>
      <c r="T11" s="19" t="s">
        <v>5</v>
      </c>
      <c r="U11" s="19" t="s">
        <v>37</v>
      </c>
      <c r="V11" s="19" t="s">
        <v>44</v>
      </c>
      <c r="W11" s="19" t="s">
        <v>38</v>
      </c>
      <c r="X11" s="19" t="s">
        <v>24</v>
      </c>
      <c r="Y11" s="19" t="s">
        <v>5</v>
      </c>
      <c r="Z11" s="21" t="s">
        <v>7</v>
      </c>
      <c r="AA11" s="17" t="s">
        <v>10</v>
      </c>
      <c r="AB11" s="18" t="s">
        <v>6</v>
      </c>
    </row>
    <row r="12" spans="1:28" ht="34.5" customHeight="1">
      <c r="A12" s="1">
        <v>1</v>
      </c>
      <c r="B12" s="46" t="s">
        <v>106</v>
      </c>
      <c r="C12" s="67" t="s">
        <v>40</v>
      </c>
      <c r="D12" s="30">
        <v>37018</v>
      </c>
      <c r="E12" s="24">
        <v>16</v>
      </c>
      <c r="F12" s="24">
        <v>0.4</v>
      </c>
      <c r="G12" s="24"/>
      <c r="H12" s="37">
        <f aca="true" t="shared" si="0" ref="H12:H28">AVERAGE(F12:G12)</f>
        <v>0.4</v>
      </c>
      <c r="I12" s="34">
        <f aca="true" t="shared" si="1" ref="I12:I28">+E12-H12</f>
        <v>15.6</v>
      </c>
      <c r="J12" s="24">
        <v>16</v>
      </c>
      <c r="K12" s="24">
        <v>0.2</v>
      </c>
      <c r="L12" s="24"/>
      <c r="M12" s="37">
        <f aca="true" t="shared" si="2" ref="M12:M28">AVERAGE(K12:L12)</f>
        <v>0.2</v>
      </c>
      <c r="N12" s="35">
        <f aca="true" t="shared" si="3" ref="N12:N28">+J12-M12</f>
        <v>15.8</v>
      </c>
      <c r="O12" s="38">
        <f aca="true" t="shared" si="4" ref="O12:O28">SUM(I12+N12)</f>
        <v>31.4</v>
      </c>
      <c r="P12" s="25">
        <v>16</v>
      </c>
      <c r="Q12" s="24">
        <v>0.3</v>
      </c>
      <c r="R12" s="24"/>
      <c r="S12" s="37">
        <f aca="true" t="shared" si="5" ref="S12:S28">AVERAGE(Q12:R12)</f>
        <v>0.3</v>
      </c>
      <c r="T12" s="36">
        <f aca="true" t="shared" si="6" ref="T12:T28">+P12-S12</f>
        <v>15.7</v>
      </c>
      <c r="U12" s="24">
        <v>16</v>
      </c>
      <c r="V12" s="24">
        <v>0.3</v>
      </c>
      <c r="W12" s="24"/>
      <c r="X12" s="37">
        <f aca="true" t="shared" si="7" ref="X12:X28">AVERAGE(V12:W12)</f>
        <v>0.3</v>
      </c>
      <c r="Y12" s="36">
        <f aca="true" t="shared" si="8" ref="Y12:Y28">+U12-X12</f>
        <v>15.7</v>
      </c>
      <c r="Z12" s="39">
        <f aca="true" t="shared" si="9" ref="Z12:Z28">SUM(T12+Y12)</f>
        <v>31.4</v>
      </c>
      <c r="AA12" s="10"/>
      <c r="AB12" s="16">
        <f aca="true" t="shared" si="10" ref="AB12:AB28">SUM(O12+Z12+AA12)</f>
        <v>62.8</v>
      </c>
    </row>
    <row r="13" spans="1:28" ht="34.5" customHeight="1">
      <c r="A13" s="1">
        <f>A12+1</f>
        <v>2</v>
      </c>
      <c r="B13" s="52" t="s">
        <v>85</v>
      </c>
      <c r="C13" s="53" t="s">
        <v>91</v>
      </c>
      <c r="D13" s="26">
        <v>36912</v>
      </c>
      <c r="E13" s="24">
        <v>16</v>
      </c>
      <c r="F13" s="24">
        <v>0.2</v>
      </c>
      <c r="G13" s="24"/>
      <c r="H13" s="37">
        <f t="shared" si="0"/>
        <v>0.2</v>
      </c>
      <c r="I13" s="34">
        <f t="shared" si="1"/>
        <v>15.8</v>
      </c>
      <c r="J13" s="24">
        <v>16</v>
      </c>
      <c r="K13" s="24">
        <v>0.2</v>
      </c>
      <c r="L13" s="24"/>
      <c r="M13" s="37">
        <f t="shared" si="2"/>
        <v>0.2</v>
      </c>
      <c r="N13" s="35">
        <f t="shared" si="3"/>
        <v>15.8</v>
      </c>
      <c r="O13" s="38">
        <f t="shared" si="4"/>
        <v>31.6</v>
      </c>
      <c r="P13" s="25">
        <v>16</v>
      </c>
      <c r="Q13" s="24">
        <v>0.5</v>
      </c>
      <c r="R13" s="24"/>
      <c r="S13" s="37">
        <f t="shared" si="5"/>
        <v>0.5</v>
      </c>
      <c r="T13" s="36">
        <f t="shared" si="6"/>
        <v>15.5</v>
      </c>
      <c r="U13" s="24">
        <v>16</v>
      </c>
      <c r="V13" s="24">
        <v>0.6</v>
      </c>
      <c r="W13" s="24"/>
      <c r="X13" s="37">
        <f t="shared" si="7"/>
        <v>0.6</v>
      </c>
      <c r="Y13" s="36">
        <f t="shared" si="8"/>
        <v>15.4</v>
      </c>
      <c r="Z13" s="39">
        <f t="shared" si="9"/>
        <v>30.9</v>
      </c>
      <c r="AA13" s="10"/>
      <c r="AB13" s="16">
        <f t="shared" si="10"/>
        <v>62.5</v>
      </c>
    </row>
    <row r="14" spans="1:29" ht="34.5" customHeight="1">
      <c r="A14" s="1">
        <f aca="true" t="shared" si="11" ref="A14:A28">A13+1</f>
        <v>3</v>
      </c>
      <c r="B14" s="52" t="s">
        <v>83</v>
      </c>
      <c r="C14" s="53" t="s">
        <v>91</v>
      </c>
      <c r="D14" s="26">
        <v>37284</v>
      </c>
      <c r="E14" s="24">
        <v>16</v>
      </c>
      <c r="F14" s="24">
        <v>0.1</v>
      </c>
      <c r="G14" s="24"/>
      <c r="H14" s="37">
        <f t="shared" si="0"/>
        <v>0.1</v>
      </c>
      <c r="I14" s="34">
        <f t="shared" si="1"/>
        <v>15.9</v>
      </c>
      <c r="J14" s="24">
        <v>16</v>
      </c>
      <c r="K14" s="24">
        <v>0.9</v>
      </c>
      <c r="L14" s="24"/>
      <c r="M14" s="37">
        <f t="shared" si="2"/>
        <v>0.9</v>
      </c>
      <c r="N14" s="35">
        <f t="shared" si="3"/>
        <v>15.1</v>
      </c>
      <c r="O14" s="38">
        <f t="shared" si="4"/>
        <v>31</v>
      </c>
      <c r="P14" s="25">
        <v>16</v>
      </c>
      <c r="Q14" s="24">
        <v>0.1</v>
      </c>
      <c r="R14" s="24"/>
      <c r="S14" s="37">
        <f t="shared" si="5"/>
        <v>0.1</v>
      </c>
      <c r="T14" s="36">
        <f t="shared" si="6"/>
        <v>15.9</v>
      </c>
      <c r="U14" s="24">
        <v>16</v>
      </c>
      <c r="V14" s="24">
        <v>0.7</v>
      </c>
      <c r="W14" s="24"/>
      <c r="X14" s="37">
        <f t="shared" si="7"/>
        <v>0.7</v>
      </c>
      <c r="Y14" s="36">
        <f t="shared" si="8"/>
        <v>15.3</v>
      </c>
      <c r="Z14" s="39">
        <f t="shared" si="9"/>
        <v>31.200000000000003</v>
      </c>
      <c r="AA14" s="10"/>
      <c r="AB14" s="69">
        <f t="shared" si="10"/>
        <v>62.2</v>
      </c>
      <c r="AC14" s="70">
        <v>4</v>
      </c>
    </row>
    <row r="15" spans="1:29" ht="34.5" customHeight="1">
      <c r="A15" s="1">
        <f t="shared" si="11"/>
        <v>4</v>
      </c>
      <c r="B15" s="54" t="s">
        <v>49</v>
      </c>
      <c r="C15" s="53" t="s">
        <v>40</v>
      </c>
      <c r="D15" s="26">
        <v>37094</v>
      </c>
      <c r="E15" s="24">
        <v>16</v>
      </c>
      <c r="F15" s="24">
        <v>0.2</v>
      </c>
      <c r="G15" s="24"/>
      <c r="H15" s="37">
        <f t="shared" si="0"/>
        <v>0.2</v>
      </c>
      <c r="I15" s="34">
        <f t="shared" si="1"/>
        <v>15.8</v>
      </c>
      <c r="J15" s="24">
        <v>16</v>
      </c>
      <c r="K15" s="24">
        <v>0.2</v>
      </c>
      <c r="L15" s="24"/>
      <c r="M15" s="37">
        <f t="shared" si="2"/>
        <v>0.2</v>
      </c>
      <c r="N15" s="35">
        <f t="shared" si="3"/>
        <v>15.8</v>
      </c>
      <c r="O15" s="38">
        <f t="shared" si="4"/>
        <v>31.6</v>
      </c>
      <c r="P15" s="25">
        <v>16</v>
      </c>
      <c r="Q15" s="24">
        <v>0.1</v>
      </c>
      <c r="R15" s="24"/>
      <c r="S15" s="37">
        <f t="shared" si="5"/>
        <v>0.1</v>
      </c>
      <c r="T15" s="36">
        <f t="shared" si="6"/>
        <v>15.9</v>
      </c>
      <c r="U15" s="24">
        <v>16</v>
      </c>
      <c r="V15" s="24">
        <v>1.3</v>
      </c>
      <c r="W15" s="24"/>
      <c r="X15" s="37">
        <f t="shared" si="7"/>
        <v>1.3</v>
      </c>
      <c r="Y15" s="36">
        <f t="shared" si="8"/>
        <v>14.7</v>
      </c>
      <c r="Z15" s="39">
        <f t="shared" si="9"/>
        <v>30.6</v>
      </c>
      <c r="AA15" s="10"/>
      <c r="AB15" s="69">
        <f t="shared" si="10"/>
        <v>62.2</v>
      </c>
      <c r="AC15" s="70">
        <v>3</v>
      </c>
    </row>
    <row r="16" spans="1:28" ht="34.5" customHeight="1">
      <c r="A16" s="1">
        <f t="shared" si="11"/>
        <v>5</v>
      </c>
      <c r="B16" s="54" t="s">
        <v>86</v>
      </c>
      <c r="C16" s="53" t="s">
        <v>91</v>
      </c>
      <c r="D16" s="23">
        <v>36928</v>
      </c>
      <c r="E16" s="24">
        <v>16</v>
      </c>
      <c r="F16" s="24">
        <v>0.4</v>
      </c>
      <c r="G16" s="24"/>
      <c r="H16" s="37">
        <f t="shared" si="0"/>
        <v>0.4</v>
      </c>
      <c r="I16" s="34">
        <f t="shared" si="1"/>
        <v>15.6</v>
      </c>
      <c r="J16" s="24">
        <v>16</v>
      </c>
      <c r="K16" s="24">
        <v>0.5</v>
      </c>
      <c r="L16" s="24"/>
      <c r="M16" s="37">
        <f t="shared" si="2"/>
        <v>0.5</v>
      </c>
      <c r="N16" s="35">
        <f t="shared" si="3"/>
        <v>15.5</v>
      </c>
      <c r="O16" s="38">
        <f t="shared" si="4"/>
        <v>31.1</v>
      </c>
      <c r="P16" s="25">
        <v>16</v>
      </c>
      <c r="Q16" s="24">
        <v>0.4</v>
      </c>
      <c r="R16" s="24"/>
      <c r="S16" s="37">
        <f t="shared" si="5"/>
        <v>0.4</v>
      </c>
      <c r="T16" s="36">
        <f t="shared" si="6"/>
        <v>15.6</v>
      </c>
      <c r="U16" s="24">
        <v>16</v>
      </c>
      <c r="V16" s="24">
        <v>0.7</v>
      </c>
      <c r="W16" s="24"/>
      <c r="X16" s="37">
        <f t="shared" si="7"/>
        <v>0.7</v>
      </c>
      <c r="Y16" s="36">
        <f t="shared" si="8"/>
        <v>15.3</v>
      </c>
      <c r="Z16" s="39">
        <f t="shared" si="9"/>
        <v>30.9</v>
      </c>
      <c r="AA16" s="10"/>
      <c r="AB16" s="16">
        <f t="shared" si="10"/>
        <v>62</v>
      </c>
    </row>
    <row r="17" spans="1:28" ht="34.5" customHeight="1">
      <c r="A17" s="1">
        <f t="shared" si="11"/>
        <v>6</v>
      </c>
      <c r="B17" s="54" t="s">
        <v>104</v>
      </c>
      <c r="C17" s="68" t="s">
        <v>91</v>
      </c>
      <c r="D17" s="23">
        <v>37407</v>
      </c>
      <c r="E17" s="24">
        <v>16</v>
      </c>
      <c r="F17" s="24">
        <v>0.5</v>
      </c>
      <c r="G17" s="24"/>
      <c r="H17" s="37">
        <f t="shared" si="0"/>
        <v>0.5</v>
      </c>
      <c r="I17" s="34">
        <f t="shared" si="1"/>
        <v>15.5</v>
      </c>
      <c r="J17" s="24">
        <v>16</v>
      </c>
      <c r="K17" s="24">
        <v>0.9</v>
      </c>
      <c r="L17" s="24"/>
      <c r="M17" s="37">
        <f t="shared" si="2"/>
        <v>0.9</v>
      </c>
      <c r="N17" s="35">
        <f t="shared" si="3"/>
        <v>15.1</v>
      </c>
      <c r="O17" s="38">
        <f t="shared" si="4"/>
        <v>30.6</v>
      </c>
      <c r="P17" s="25">
        <v>16</v>
      </c>
      <c r="Q17" s="24">
        <v>0.3</v>
      </c>
      <c r="R17" s="24"/>
      <c r="S17" s="37">
        <f t="shared" si="5"/>
        <v>0.3</v>
      </c>
      <c r="T17" s="36">
        <f t="shared" si="6"/>
        <v>15.7</v>
      </c>
      <c r="U17" s="24">
        <v>16</v>
      </c>
      <c r="V17" s="24">
        <v>0.6</v>
      </c>
      <c r="W17" s="24"/>
      <c r="X17" s="37">
        <f t="shared" si="7"/>
        <v>0.6</v>
      </c>
      <c r="Y17" s="36">
        <f t="shared" si="8"/>
        <v>15.4</v>
      </c>
      <c r="Z17" s="39">
        <f t="shared" si="9"/>
        <v>31.1</v>
      </c>
      <c r="AA17" s="10"/>
      <c r="AB17" s="16">
        <f t="shared" si="10"/>
        <v>61.7</v>
      </c>
    </row>
    <row r="18" spans="1:28" ht="34.5" customHeight="1">
      <c r="A18" s="1">
        <f t="shared" si="11"/>
        <v>7</v>
      </c>
      <c r="B18" s="54" t="s">
        <v>89</v>
      </c>
      <c r="C18" s="68" t="s">
        <v>91</v>
      </c>
      <c r="D18" s="26">
        <v>36961</v>
      </c>
      <c r="E18" s="24">
        <v>16</v>
      </c>
      <c r="F18" s="24">
        <v>0.6</v>
      </c>
      <c r="G18" s="24"/>
      <c r="H18" s="37">
        <f t="shared" si="0"/>
        <v>0.6</v>
      </c>
      <c r="I18" s="34">
        <f t="shared" si="1"/>
        <v>15.4</v>
      </c>
      <c r="J18" s="24">
        <v>16</v>
      </c>
      <c r="K18" s="24">
        <v>0.8</v>
      </c>
      <c r="L18" s="24"/>
      <c r="M18" s="37">
        <f t="shared" si="2"/>
        <v>0.8</v>
      </c>
      <c r="N18" s="35">
        <f t="shared" si="3"/>
        <v>15.2</v>
      </c>
      <c r="O18" s="38">
        <f t="shared" si="4"/>
        <v>30.6</v>
      </c>
      <c r="P18" s="25">
        <v>16</v>
      </c>
      <c r="Q18" s="24">
        <v>0.3</v>
      </c>
      <c r="R18" s="24"/>
      <c r="S18" s="37">
        <f t="shared" si="5"/>
        <v>0.3</v>
      </c>
      <c r="T18" s="36">
        <f t="shared" si="6"/>
        <v>15.7</v>
      </c>
      <c r="U18" s="24">
        <v>16</v>
      </c>
      <c r="V18" s="24">
        <v>0.6</v>
      </c>
      <c r="W18" s="24"/>
      <c r="X18" s="37">
        <f t="shared" si="7"/>
        <v>0.6</v>
      </c>
      <c r="Y18" s="36">
        <f t="shared" si="8"/>
        <v>15.4</v>
      </c>
      <c r="Z18" s="39">
        <f t="shared" si="9"/>
        <v>31.1</v>
      </c>
      <c r="AA18" s="10"/>
      <c r="AB18" s="16">
        <f t="shared" si="10"/>
        <v>61.7</v>
      </c>
    </row>
    <row r="19" spans="1:28" ht="34.5" customHeight="1">
      <c r="A19" s="1">
        <f t="shared" si="11"/>
        <v>8</v>
      </c>
      <c r="B19" s="52" t="s">
        <v>46</v>
      </c>
      <c r="C19" s="53" t="s">
        <v>40</v>
      </c>
      <c r="D19" s="26">
        <v>37474</v>
      </c>
      <c r="E19" s="24">
        <v>16</v>
      </c>
      <c r="F19" s="24">
        <v>0.5</v>
      </c>
      <c r="G19" s="24"/>
      <c r="H19" s="37">
        <f t="shared" si="0"/>
        <v>0.5</v>
      </c>
      <c r="I19" s="34">
        <f t="shared" si="1"/>
        <v>15.5</v>
      </c>
      <c r="J19" s="24">
        <v>16</v>
      </c>
      <c r="K19" s="24">
        <v>0.4</v>
      </c>
      <c r="L19" s="24"/>
      <c r="M19" s="37">
        <f t="shared" si="2"/>
        <v>0.4</v>
      </c>
      <c r="N19" s="35">
        <f t="shared" si="3"/>
        <v>15.6</v>
      </c>
      <c r="O19" s="38">
        <f t="shared" si="4"/>
        <v>31.1</v>
      </c>
      <c r="P19" s="25">
        <v>16</v>
      </c>
      <c r="Q19" s="24">
        <v>0.6</v>
      </c>
      <c r="R19" s="24"/>
      <c r="S19" s="37">
        <f t="shared" si="5"/>
        <v>0.6</v>
      </c>
      <c r="T19" s="36">
        <f t="shared" si="6"/>
        <v>15.4</v>
      </c>
      <c r="U19" s="24">
        <v>16</v>
      </c>
      <c r="V19" s="24">
        <v>0.9</v>
      </c>
      <c r="W19" s="24"/>
      <c r="X19" s="37">
        <f t="shared" si="7"/>
        <v>0.9</v>
      </c>
      <c r="Y19" s="36">
        <f t="shared" si="8"/>
        <v>15.1</v>
      </c>
      <c r="Z19" s="39">
        <f t="shared" si="9"/>
        <v>30.5</v>
      </c>
      <c r="AA19" s="10"/>
      <c r="AB19" s="16">
        <f t="shared" si="10"/>
        <v>61.6</v>
      </c>
    </row>
    <row r="20" spans="1:28" ht="34.5" customHeight="1">
      <c r="A20" s="1">
        <f t="shared" si="11"/>
        <v>9</v>
      </c>
      <c r="B20" s="52" t="s">
        <v>88</v>
      </c>
      <c r="C20" s="53" t="s">
        <v>91</v>
      </c>
      <c r="D20" s="26">
        <v>36719</v>
      </c>
      <c r="E20" s="24">
        <v>16</v>
      </c>
      <c r="F20" s="24">
        <v>0.7</v>
      </c>
      <c r="G20" s="24"/>
      <c r="H20" s="37">
        <f t="shared" si="0"/>
        <v>0.7</v>
      </c>
      <c r="I20" s="34">
        <f t="shared" si="1"/>
        <v>15.3</v>
      </c>
      <c r="J20" s="24">
        <v>16</v>
      </c>
      <c r="K20" s="24">
        <v>0.6</v>
      </c>
      <c r="L20" s="24"/>
      <c r="M20" s="37">
        <f t="shared" si="2"/>
        <v>0.6</v>
      </c>
      <c r="N20" s="35">
        <f t="shared" si="3"/>
        <v>15.4</v>
      </c>
      <c r="O20" s="38">
        <f t="shared" si="4"/>
        <v>30.700000000000003</v>
      </c>
      <c r="P20" s="25">
        <v>16</v>
      </c>
      <c r="Q20" s="24">
        <v>0.4</v>
      </c>
      <c r="R20" s="24"/>
      <c r="S20" s="37">
        <f t="shared" si="5"/>
        <v>0.4</v>
      </c>
      <c r="T20" s="36">
        <f t="shared" si="6"/>
        <v>15.6</v>
      </c>
      <c r="U20" s="24">
        <v>16</v>
      </c>
      <c r="V20" s="24">
        <v>0.7</v>
      </c>
      <c r="W20" s="24"/>
      <c r="X20" s="37">
        <f t="shared" si="7"/>
        <v>0.7</v>
      </c>
      <c r="Y20" s="36">
        <f t="shared" si="8"/>
        <v>15.3</v>
      </c>
      <c r="Z20" s="39">
        <f t="shared" si="9"/>
        <v>30.9</v>
      </c>
      <c r="AA20" s="10"/>
      <c r="AB20" s="16">
        <f t="shared" si="10"/>
        <v>61.6</v>
      </c>
    </row>
    <row r="21" spans="1:28" ht="34.5" customHeight="1">
      <c r="A21" s="1">
        <f t="shared" si="11"/>
        <v>10</v>
      </c>
      <c r="B21" s="52" t="s">
        <v>48</v>
      </c>
      <c r="C21" s="53" t="s">
        <v>40</v>
      </c>
      <c r="D21" s="26">
        <v>37254</v>
      </c>
      <c r="E21" s="24">
        <v>16</v>
      </c>
      <c r="F21" s="24">
        <v>0.9</v>
      </c>
      <c r="G21" s="24"/>
      <c r="H21" s="37">
        <f t="shared" si="0"/>
        <v>0.9</v>
      </c>
      <c r="I21" s="34">
        <f t="shared" si="1"/>
        <v>15.1</v>
      </c>
      <c r="J21" s="24">
        <v>16</v>
      </c>
      <c r="K21" s="24">
        <v>1.1</v>
      </c>
      <c r="L21" s="24"/>
      <c r="M21" s="37">
        <f t="shared" si="2"/>
        <v>1.1</v>
      </c>
      <c r="N21" s="35">
        <f t="shared" si="3"/>
        <v>14.9</v>
      </c>
      <c r="O21" s="38">
        <f t="shared" si="4"/>
        <v>30</v>
      </c>
      <c r="P21" s="25">
        <v>16</v>
      </c>
      <c r="Q21" s="24">
        <v>0.6</v>
      </c>
      <c r="R21" s="24"/>
      <c r="S21" s="37">
        <f t="shared" si="5"/>
        <v>0.6</v>
      </c>
      <c r="T21" s="36">
        <f t="shared" si="6"/>
        <v>15.4</v>
      </c>
      <c r="U21" s="24">
        <v>16</v>
      </c>
      <c r="V21" s="24">
        <v>0.4</v>
      </c>
      <c r="W21" s="24"/>
      <c r="X21" s="37">
        <f t="shared" si="7"/>
        <v>0.4</v>
      </c>
      <c r="Y21" s="36">
        <f t="shared" si="8"/>
        <v>15.6</v>
      </c>
      <c r="Z21" s="39">
        <f t="shared" si="9"/>
        <v>31</v>
      </c>
      <c r="AA21" s="10"/>
      <c r="AB21" s="16">
        <f t="shared" si="10"/>
        <v>61</v>
      </c>
    </row>
    <row r="22" spans="1:28" ht="34.5" customHeight="1">
      <c r="A22" s="1">
        <f t="shared" si="11"/>
        <v>11</v>
      </c>
      <c r="B22" s="52" t="s">
        <v>87</v>
      </c>
      <c r="C22" s="53" t="s">
        <v>91</v>
      </c>
      <c r="D22" s="31">
        <v>37327</v>
      </c>
      <c r="E22" s="24">
        <v>16</v>
      </c>
      <c r="F22" s="24">
        <v>0.7</v>
      </c>
      <c r="G22" s="24"/>
      <c r="H22" s="37">
        <f t="shared" si="0"/>
        <v>0.7</v>
      </c>
      <c r="I22" s="34">
        <f t="shared" si="1"/>
        <v>15.3</v>
      </c>
      <c r="J22" s="24">
        <v>16</v>
      </c>
      <c r="K22" s="24">
        <v>0.9</v>
      </c>
      <c r="L22" s="24"/>
      <c r="M22" s="37">
        <f t="shared" si="2"/>
        <v>0.9</v>
      </c>
      <c r="N22" s="35">
        <f t="shared" si="3"/>
        <v>15.1</v>
      </c>
      <c r="O22" s="38">
        <f t="shared" si="4"/>
        <v>30.4</v>
      </c>
      <c r="P22" s="25">
        <v>16</v>
      </c>
      <c r="Q22" s="24">
        <v>0.9</v>
      </c>
      <c r="R22" s="24"/>
      <c r="S22" s="37">
        <f t="shared" si="5"/>
        <v>0.9</v>
      </c>
      <c r="T22" s="36">
        <f t="shared" si="6"/>
        <v>15.1</v>
      </c>
      <c r="U22" s="24">
        <v>16</v>
      </c>
      <c r="V22" s="24">
        <v>0.8</v>
      </c>
      <c r="W22" s="24"/>
      <c r="X22" s="37">
        <f t="shared" si="7"/>
        <v>0.8</v>
      </c>
      <c r="Y22" s="36">
        <f t="shared" si="8"/>
        <v>15.2</v>
      </c>
      <c r="Z22" s="39">
        <f t="shared" si="9"/>
        <v>30.299999999999997</v>
      </c>
      <c r="AA22" s="10"/>
      <c r="AB22" s="16">
        <f t="shared" si="10"/>
        <v>60.699999999999996</v>
      </c>
    </row>
    <row r="23" spans="1:28" ht="34.5" customHeight="1">
      <c r="A23" s="1">
        <f t="shared" si="11"/>
        <v>12</v>
      </c>
      <c r="B23" s="52" t="s">
        <v>105</v>
      </c>
      <c r="C23" s="53" t="s">
        <v>91</v>
      </c>
      <c r="D23" s="31">
        <v>37526</v>
      </c>
      <c r="E23" s="24">
        <v>16</v>
      </c>
      <c r="F23" s="24">
        <v>0.9</v>
      </c>
      <c r="G23" s="24"/>
      <c r="H23" s="37">
        <f t="shared" si="0"/>
        <v>0.9</v>
      </c>
      <c r="I23" s="34">
        <f t="shared" si="1"/>
        <v>15.1</v>
      </c>
      <c r="J23" s="24">
        <v>16</v>
      </c>
      <c r="K23" s="24">
        <v>0.5</v>
      </c>
      <c r="L23" s="24"/>
      <c r="M23" s="37">
        <f t="shared" si="2"/>
        <v>0.5</v>
      </c>
      <c r="N23" s="35">
        <f t="shared" si="3"/>
        <v>15.5</v>
      </c>
      <c r="O23" s="38">
        <f t="shared" si="4"/>
        <v>30.6</v>
      </c>
      <c r="P23" s="25">
        <v>16</v>
      </c>
      <c r="Q23" s="24">
        <v>0.3</v>
      </c>
      <c r="R23" s="24"/>
      <c r="S23" s="37">
        <f t="shared" si="5"/>
        <v>0.3</v>
      </c>
      <c r="T23" s="36">
        <f t="shared" si="6"/>
        <v>15.7</v>
      </c>
      <c r="U23" s="24">
        <v>15.5</v>
      </c>
      <c r="V23" s="24">
        <v>1.2</v>
      </c>
      <c r="W23" s="24"/>
      <c r="X23" s="37">
        <f t="shared" si="7"/>
        <v>1.2</v>
      </c>
      <c r="Y23" s="36">
        <f t="shared" si="8"/>
        <v>14.3</v>
      </c>
      <c r="Z23" s="39">
        <f t="shared" si="9"/>
        <v>30</v>
      </c>
      <c r="AA23" s="10"/>
      <c r="AB23" s="16">
        <f t="shared" si="10"/>
        <v>60.6</v>
      </c>
    </row>
    <row r="24" spans="1:28" ht="34.5" customHeight="1">
      <c r="A24" s="1">
        <f t="shared" si="11"/>
        <v>13</v>
      </c>
      <c r="B24" s="52" t="s">
        <v>69</v>
      </c>
      <c r="C24" s="47" t="s">
        <v>65</v>
      </c>
      <c r="D24" s="29">
        <v>36945</v>
      </c>
      <c r="E24" s="24">
        <v>16</v>
      </c>
      <c r="F24" s="24">
        <v>0.6</v>
      </c>
      <c r="G24" s="24"/>
      <c r="H24" s="37">
        <f t="shared" si="0"/>
        <v>0.6</v>
      </c>
      <c r="I24" s="34">
        <f t="shared" si="1"/>
        <v>15.4</v>
      </c>
      <c r="J24" s="24">
        <v>16</v>
      </c>
      <c r="K24" s="24">
        <v>0.7</v>
      </c>
      <c r="L24" s="24"/>
      <c r="M24" s="37">
        <f t="shared" si="2"/>
        <v>0.7</v>
      </c>
      <c r="N24" s="35">
        <f t="shared" si="3"/>
        <v>15.3</v>
      </c>
      <c r="O24" s="38">
        <f t="shared" si="4"/>
        <v>30.700000000000003</v>
      </c>
      <c r="P24" s="25">
        <v>16</v>
      </c>
      <c r="Q24" s="24">
        <v>1.2</v>
      </c>
      <c r="R24" s="24"/>
      <c r="S24" s="37">
        <f t="shared" si="5"/>
        <v>1.2</v>
      </c>
      <c r="T24" s="36">
        <f t="shared" si="6"/>
        <v>14.8</v>
      </c>
      <c r="U24" s="24">
        <v>16</v>
      </c>
      <c r="V24" s="24">
        <v>1.1</v>
      </c>
      <c r="W24" s="24"/>
      <c r="X24" s="37">
        <f t="shared" si="7"/>
        <v>1.1</v>
      </c>
      <c r="Y24" s="36">
        <f t="shared" si="8"/>
        <v>14.9</v>
      </c>
      <c r="Z24" s="39">
        <f t="shared" si="9"/>
        <v>29.700000000000003</v>
      </c>
      <c r="AA24" s="10"/>
      <c r="AB24" s="16">
        <f t="shared" si="10"/>
        <v>60.400000000000006</v>
      </c>
    </row>
    <row r="25" spans="1:28" ht="34.5" customHeight="1">
      <c r="A25" s="1">
        <f t="shared" si="11"/>
        <v>14</v>
      </c>
      <c r="B25" s="52" t="s">
        <v>47</v>
      </c>
      <c r="C25" s="53" t="s">
        <v>40</v>
      </c>
      <c r="D25" s="26">
        <v>37014</v>
      </c>
      <c r="E25" s="24">
        <v>16</v>
      </c>
      <c r="F25" s="24">
        <v>1</v>
      </c>
      <c r="G25" s="24"/>
      <c r="H25" s="37">
        <f t="shared" si="0"/>
        <v>1</v>
      </c>
      <c r="I25" s="34">
        <f t="shared" si="1"/>
        <v>15</v>
      </c>
      <c r="J25" s="24">
        <v>16</v>
      </c>
      <c r="K25" s="24">
        <v>0.8</v>
      </c>
      <c r="L25" s="24"/>
      <c r="M25" s="37">
        <f t="shared" si="2"/>
        <v>0.8</v>
      </c>
      <c r="N25" s="35">
        <f t="shared" si="3"/>
        <v>15.2</v>
      </c>
      <c r="O25" s="38">
        <f t="shared" si="4"/>
        <v>30.2</v>
      </c>
      <c r="P25" s="25">
        <v>16</v>
      </c>
      <c r="Q25" s="24">
        <v>0.5</v>
      </c>
      <c r="R25" s="24"/>
      <c r="S25" s="37">
        <f t="shared" si="5"/>
        <v>0.5</v>
      </c>
      <c r="T25" s="36">
        <f t="shared" si="6"/>
        <v>15.5</v>
      </c>
      <c r="U25" s="24">
        <v>16</v>
      </c>
      <c r="V25" s="24">
        <v>1.7</v>
      </c>
      <c r="W25" s="24"/>
      <c r="X25" s="37">
        <f t="shared" si="7"/>
        <v>1.7</v>
      </c>
      <c r="Y25" s="36">
        <f t="shared" si="8"/>
        <v>14.3</v>
      </c>
      <c r="Z25" s="39">
        <f t="shared" si="9"/>
        <v>29.8</v>
      </c>
      <c r="AA25" s="10"/>
      <c r="AB25" s="16">
        <f t="shared" si="10"/>
        <v>60</v>
      </c>
    </row>
    <row r="26" spans="1:28" ht="34.5" customHeight="1">
      <c r="A26" s="1">
        <f t="shared" si="11"/>
        <v>15</v>
      </c>
      <c r="B26" s="52" t="s">
        <v>90</v>
      </c>
      <c r="C26" s="53" t="s">
        <v>91</v>
      </c>
      <c r="D26" s="50">
        <v>36807</v>
      </c>
      <c r="E26" s="24">
        <v>16</v>
      </c>
      <c r="F26" s="24">
        <v>0.8</v>
      </c>
      <c r="G26" s="24"/>
      <c r="H26" s="37">
        <f t="shared" si="0"/>
        <v>0.8</v>
      </c>
      <c r="I26" s="34">
        <f t="shared" si="1"/>
        <v>15.2</v>
      </c>
      <c r="J26" s="24">
        <v>15.9</v>
      </c>
      <c r="K26" s="24">
        <v>1</v>
      </c>
      <c r="L26" s="24"/>
      <c r="M26" s="37">
        <f t="shared" si="2"/>
        <v>1</v>
      </c>
      <c r="N26" s="35">
        <f t="shared" si="3"/>
        <v>14.9</v>
      </c>
      <c r="O26" s="38">
        <f t="shared" si="4"/>
        <v>30.1</v>
      </c>
      <c r="P26" s="25">
        <v>16</v>
      </c>
      <c r="Q26" s="24">
        <v>0.9</v>
      </c>
      <c r="R26" s="24"/>
      <c r="S26" s="37">
        <f t="shared" si="5"/>
        <v>0.9</v>
      </c>
      <c r="T26" s="36">
        <f t="shared" si="6"/>
        <v>15.1</v>
      </c>
      <c r="U26" s="24">
        <v>16</v>
      </c>
      <c r="V26" s="24">
        <v>1.2</v>
      </c>
      <c r="W26" s="24"/>
      <c r="X26" s="37">
        <f t="shared" si="7"/>
        <v>1.2</v>
      </c>
      <c r="Y26" s="36">
        <f t="shared" si="8"/>
        <v>14.8</v>
      </c>
      <c r="Z26" s="39">
        <f t="shared" si="9"/>
        <v>29.9</v>
      </c>
      <c r="AA26" s="10"/>
      <c r="AB26" s="16">
        <f t="shared" si="10"/>
        <v>60</v>
      </c>
    </row>
    <row r="27" spans="1:28" ht="34.5" customHeight="1">
      <c r="A27" s="1">
        <f t="shared" si="11"/>
        <v>16</v>
      </c>
      <c r="B27" s="52" t="s">
        <v>107</v>
      </c>
      <c r="C27" s="53" t="s">
        <v>40</v>
      </c>
      <c r="D27" s="26">
        <v>37187</v>
      </c>
      <c r="E27" s="24">
        <v>16</v>
      </c>
      <c r="F27" s="24">
        <v>0.6</v>
      </c>
      <c r="G27" s="24"/>
      <c r="H27" s="37">
        <f t="shared" si="0"/>
        <v>0.6</v>
      </c>
      <c r="I27" s="34">
        <f t="shared" si="1"/>
        <v>15.4</v>
      </c>
      <c r="J27" s="24">
        <v>15.5</v>
      </c>
      <c r="K27" s="24">
        <v>0.8</v>
      </c>
      <c r="L27" s="24"/>
      <c r="M27" s="37">
        <f t="shared" si="2"/>
        <v>0.8</v>
      </c>
      <c r="N27" s="35">
        <f t="shared" si="3"/>
        <v>14.7</v>
      </c>
      <c r="O27" s="38">
        <f t="shared" si="4"/>
        <v>30.1</v>
      </c>
      <c r="P27" s="25">
        <v>16</v>
      </c>
      <c r="Q27" s="24">
        <v>1</v>
      </c>
      <c r="R27" s="24"/>
      <c r="S27" s="37">
        <f t="shared" si="5"/>
        <v>1</v>
      </c>
      <c r="T27" s="36">
        <f t="shared" si="6"/>
        <v>15</v>
      </c>
      <c r="U27" s="24">
        <v>16</v>
      </c>
      <c r="V27" s="24">
        <v>1.3</v>
      </c>
      <c r="W27" s="24"/>
      <c r="X27" s="37">
        <f t="shared" si="7"/>
        <v>1.3</v>
      </c>
      <c r="Y27" s="36">
        <f t="shared" si="8"/>
        <v>14.7</v>
      </c>
      <c r="Z27" s="39">
        <f t="shared" si="9"/>
        <v>29.7</v>
      </c>
      <c r="AA27" s="10"/>
      <c r="AB27" s="16">
        <f t="shared" si="10"/>
        <v>59.8</v>
      </c>
    </row>
    <row r="28" spans="1:28" ht="34.5" customHeight="1">
      <c r="A28" s="1">
        <f t="shared" si="11"/>
        <v>17</v>
      </c>
      <c r="B28" s="52" t="s">
        <v>45</v>
      </c>
      <c r="C28" s="53" t="s">
        <v>40</v>
      </c>
      <c r="D28" s="26">
        <v>36893</v>
      </c>
      <c r="E28" s="24">
        <v>16</v>
      </c>
      <c r="F28" s="24">
        <v>0.2</v>
      </c>
      <c r="G28" s="24"/>
      <c r="H28" s="37">
        <f t="shared" si="0"/>
        <v>0.2</v>
      </c>
      <c r="I28" s="34">
        <f t="shared" si="1"/>
        <v>15.8</v>
      </c>
      <c r="J28" s="24">
        <v>15.5</v>
      </c>
      <c r="K28" s="24">
        <v>0.5</v>
      </c>
      <c r="L28" s="24"/>
      <c r="M28" s="37">
        <f t="shared" si="2"/>
        <v>0.5</v>
      </c>
      <c r="N28" s="35">
        <f t="shared" si="3"/>
        <v>15</v>
      </c>
      <c r="O28" s="38">
        <f t="shared" si="4"/>
        <v>30.8</v>
      </c>
      <c r="P28" s="25">
        <v>16</v>
      </c>
      <c r="Q28" s="24">
        <v>1.2</v>
      </c>
      <c r="R28" s="24"/>
      <c r="S28" s="37">
        <f t="shared" si="5"/>
        <v>1.2</v>
      </c>
      <c r="T28" s="36">
        <f t="shared" si="6"/>
        <v>14.8</v>
      </c>
      <c r="U28" s="24">
        <v>16</v>
      </c>
      <c r="V28" s="24">
        <v>2</v>
      </c>
      <c r="W28" s="24"/>
      <c r="X28" s="37">
        <f t="shared" si="7"/>
        <v>2</v>
      </c>
      <c r="Y28" s="36">
        <f t="shared" si="8"/>
        <v>14</v>
      </c>
      <c r="Z28" s="39">
        <f t="shared" si="9"/>
        <v>28.8</v>
      </c>
      <c r="AA28" s="10"/>
      <c r="AB28" s="16">
        <f t="shared" si="10"/>
        <v>59.6</v>
      </c>
    </row>
    <row r="29" ht="34.5" customHeight="1"/>
    <row r="30" ht="34.5" customHeight="1"/>
    <row r="31" ht="34.5" customHeight="1"/>
  </sheetData>
  <sheetProtection/>
  <mergeCells count="5">
    <mergeCell ref="A3:AB3"/>
    <mergeCell ref="A5:AB5"/>
    <mergeCell ref="A7:AB7"/>
    <mergeCell ref="A9:AB9"/>
    <mergeCell ref="A8:P8"/>
  </mergeCells>
  <printOptions/>
  <pageMargins left="0.22" right="0.5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B16"/>
  <sheetViews>
    <sheetView zoomScalePageLayoutView="0" workbookViewId="0" topLeftCell="A1">
      <selection activeCell="A18" sqref="A17:IV28"/>
    </sheetView>
  </sheetViews>
  <sheetFormatPr defaultColWidth="9.140625" defaultRowHeight="15" customHeight="1"/>
  <cols>
    <col min="1" max="1" width="3.7109375" style="0" customWidth="1"/>
    <col min="2" max="2" width="15.140625" style="0" customWidth="1"/>
    <col min="3" max="3" width="12.140625" style="0" customWidth="1"/>
    <col min="4" max="4" width="8.7109375" style="0" customWidth="1"/>
    <col min="5" max="7" width="2.7109375" style="0" customWidth="1"/>
    <col min="8" max="8" width="6.57421875" style="0" customWidth="1"/>
    <col min="9" max="9" width="3.57421875" style="0" customWidth="1"/>
    <col min="10" max="12" width="2.7109375" style="0" customWidth="1"/>
    <col min="13" max="13" width="5.8515625" style="0" customWidth="1"/>
    <col min="14" max="14" width="4.00390625" style="0" customWidth="1"/>
    <col min="15" max="15" width="6.8515625" style="0" customWidth="1"/>
    <col min="16" max="18" width="2.7109375" style="0" customWidth="1"/>
    <col min="19" max="19" width="5.7109375" style="0" customWidth="1"/>
    <col min="20" max="20" width="3.7109375" style="0" customWidth="1"/>
    <col min="21" max="23" width="2.7109375" style="0" customWidth="1"/>
    <col min="24" max="24" width="5.7109375" style="0" customWidth="1"/>
    <col min="25" max="25" width="3.7109375" style="0" customWidth="1"/>
    <col min="26" max="26" width="6.8515625" style="0" customWidth="1"/>
    <col min="27" max="27" width="4.7109375" style="0" customWidth="1"/>
    <col min="28" max="28" width="8.7109375" style="0" customWidth="1"/>
  </cols>
  <sheetData>
    <row r="3" spans="1:28" ht="15" customHeight="1">
      <c r="A3" s="77" t="s">
        <v>12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</row>
    <row r="4" spans="1:18" ht="1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28" ht="15" customHeight="1">
      <c r="A5" s="77" t="s">
        <v>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</row>
    <row r="7" spans="1:28" ht="15" customHeight="1">
      <c r="A7" s="77" t="s">
        <v>36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18" ht="1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32"/>
      <c r="R8" s="32"/>
    </row>
    <row r="9" spans="1:28" ht="15" customHeight="1">
      <c r="A9" s="79" t="s">
        <v>26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1"/>
    </row>
    <row r="10" spans="1:18" ht="15" customHeight="1" thickBot="1">
      <c r="A10" s="1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5"/>
      <c r="Q10" s="33"/>
      <c r="R10" s="33"/>
    </row>
    <row r="11" spans="1:28" ht="61.5" customHeight="1">
      <c r="A11" s="1" t="s">
        <v>4</v>
      </c>
      <c r="B11" s="1" t="s">
        <v>0</v>
      </c>
      <c r="C11" s="1" t="s">
        <v>1</v>
      </c>
      <c r="D11" s="9" t="s">
        <v>2</v>
      </c>
      <c r="E11" s="19" t="s">
        <v>20</v>
      </c>
      <c r="F11" s="19" t="s">
        <v>18</v>
      </c>
      <c r="G11" s="19" t="s">
        <v>18</v>
      </c>
      <c r="H11" s="19" t="s">
        <v>17</v>
      </c>
      <c r="I11" s="19" t="s">
        <v>5</v>
      </c>
      <c r="J11" s="19" t="s">
        <v>21</v>
      </c>
      <c r="K11" s="19" t="s">
        <v>19</v>
      </c>
      <c r="L11" s="19" t="s">
        <v>19</v>
      </c>
      <c r="M11" s="19" t="s">
        <v>17</v>
      </c>
      <c r="N11" s="20" t="s">
        <v>5</v>
      </c>
      <c r="O11" s="21" t="s">
        <v>8</v>
      </c>
      <c r="P11" s="19" t="s">
        <v>22</v>
      </c>
      <c r="Q11" s="19" t="s">
        <v>23</v>
      </c>
      <c r="R11" s="19" t="s">
        <v>23</v>
      </c>
      <c r="S11" s="19" t="s">
        <v>24</v>
      </c>
      <c r="T11" s="19" t="s">
        <v>5</v>
      </c>
      <c r="U11" s="19" t="s">
        <v>37</v>
      </c>
      <c r="V11" s="19" t="s">
        <v>38</v>
      </c>
      <c r="W11" s="19" t="s">
        <v>38</v>
      </c>
      <c r="X11" s="19" t="s">
        <v>24</v>
      </c>
      <c r="Y11" s="19" t="s">
        <v>5</v>
      </c>
      <c r="Z11" s="21" t="s">
        <v>7</v>
      </c>
      <c r="AA11" s="17" t="s">
        <v>10</v>
      </c>
      <c r="AB11" s="18" t="s">
        <v>6</v>
      </c>
    </row>
    <row r="12" spans="1:28" ht="34.5" customHeight="1">
      <c r="A12" s="1">
        <v>1</v>
      </c>
      <c r="B12" s="52" t="s">
        <v>42</v>
      </c>
      <c r="C12" s="56" t="s">
        <v>40</v>
      </c>
      <c r="D12" s="26">
        <v>35463</v>
      </c>
      <c r="E12" s="24">
        <v>16</v>
      </c>
      <c r="F12" s="24">
        <v>0.1</v>
      </c>
      <c r="G12" s="24"/>
      <c r="H12" s="37">
        <f>AVERAGE(F12:G12)</f>
        <v>0.1</v>
      </c>
      <c r="I12" s="34">
        <f>+E12-H12</f>
        <v>15.9</v>
      </c>
      <c r="J12" s="24">
        <v>16</v>
      </c>
      <c r="K12" s="24">
        <v>0.1</v>
      </c>
      <c r="L12" s="24"/>
      <c r="M12" s="37">
        <f>AVERAGE(K12:L12)</f>
        <v>0.1</v>
      </c>
      <c r="N12" s="35">
        <f>+J12-M12</f>
        <v>15.9</v>
      </c>
      <c r="O12" s="39">
        <f>SUM(I12+N12)</f>
        <v>31.8</v>
      </c>
      <c r="P12" s="25">
        <v>16</v>
      </c>
      <c r="Q12" s="24">
        <v>0.2</v>
      </c>
      <c r="R12" s="24"/>
      <c r="S12" s="37">
        <f>AVERAGE(Q12:R12)</f>
        <v>0.2</v>
      </c>
      <c r="T12" s="36">
        <f>+P12-S12</f>
        <v>15.8</v>
      </c>
      <c r="U12" s="24">
        <v>16</v>
      </c>
      <c r="V12" s="24">
        <v>0.6</v>
      </c>
      <c r="W12" s="24"/>
      <c r="X12" s="37">
        <f>AVERAGE(V12:W12)</f>
        <v>0.6</v>
      </c>
      <c r="Y12" s="36">
        <f>+U12-X12</f>
        <v>15.4</v>
      </c>
      <c r="Z12" s="39">
        <f>SUM(T12+Y12)</f>
        <v>31.200000000000003</v>
      </c>
      <c r="AA12" s="10"/>
      <c r="AB12" s="16">
        <f>SUM(O12+Z12+AA12)</f>
        <v>63</v>
      </c>
    </row>
    <row r="13" spans="1:28" ht="34.5" customHeight="1">
      <c r="A13" s="1">
        <f>A12+1</f>
        <v>2</v>
      </c>
      <c r="B13" s="52" t="s">
        <v>92</v>
      </c>
      <c r="C13" s="56" t="s">
        <v>91</v>
      </c>
      <c r="D13" s="29">
        <v>36435</v>
      </c>
      <c r="E13" s="24">
        <v>16</v>
      </c>
      <c r="F13" s="24">
        <v>0.5</v>
      </c>
      <c r="G13" s="24"/>
      <c r="H13" s="37">
        <f>AVERAGE(F13:G13)</f>
        <v>0.5</v>
      </c>
      <c r="I13" s="34">
        <f>+E13-H13</f>
        <v>15.5</v>
      </c>
      <c r="J13" s="24">
        <v>16</v>
      </c>
      <c r="K13" s="24">
        <v>0.4</v>
      </c>
      <c r="L13" s="24"/>
      <c r="M13" s="37">
        <f>AVERAGE(K13:L13)</f>
        <v>0.4</v>
      </c>
      <c r="N13" s="35">
        <f>+J13-M13</f>
        <v>15.6</v>
      </c>
      <c r="O13" s="39">
        <f>SUM(I13+N13)</f>
        <v>31.1</v>
      </c>
      <c r="P13" s="25">
        <v>16</v>
      </c>
      <c r="Q13" s="24">
        <v>0.3</v>
      </c>
      <c r="R13" s="24"/>
      <c r="S13" s="37">
        <f>AVERAGE(Q13:R13)</f>
        <v>0.3</v>
      </c>
      <c r="T13" s="36">
        <f>+P13-S13</f>
        <v>15.7</v>
      </c>
      <c r="U13" s="24">
        <v>16</v>
      </c>
      <c r="V13" s="24">
        <v>0.2</v>
      </c>
      <c r="W13" s="24"/>
      <c r="X13" s="37">
        <f>AVERAGE(V13:W13)</f>
        <v>0.2</v>
      </c>
      <c r="Y13" s="36">
        <f>+U13-X13</f>
        <v>15.8</v>
      </c>
      <c r="Z13" s="39">
        <f>SUM(T13+Y13)</f>
        <v>31.5</v>
      </c>
      <c r="AA13" s="10"/>
      <c r="AB13" s="16">
        <f>SUM(O13+Z13+AA13)</f>
        <v>62.6</v>
      </c>
    </row>
    <row r="14" spans="1:28" ht="34.5" customHeight="1">
      <c r="A14" s="1">
        <f>A13+1</f>
        <v>3</v>
      </c>
      <c r="B14" s="52" t="s">
        <v>41</v>
      </c>
      <c r="C14" s="56" t="s">
        <v>40</v>
      </c>
      <c r="D14" s="29">
        <v>35766</v>
      </c>
      <c r="E14" s="24">
        <v>16</v>
      </c>
      <c r="F14" s="24">
        <v>0.2</v>
      </c>
      <c r="G14" s="24"/>
      <c r="H14" s="37">
        <f>AVERAGE(F14:G14)</f>
        <v>0.2</v>
      </c>
      <c r="I14" s="34">
        <f>+E14-H14</f>
        <v>15.8</v>
      </c>
      <c r="J14" s="24">
        <v>16</v>
      </c>
      <c r="K14" s="24">
        <v>1.3</v>
      </c>
      <c r="L14" s="24"/>
      <c r="M14" s="37">
        <f>AVERAGE(K14:L14)</f>
        <v>1.3</v>
      </c>
      <c r="N14" s="35">
        <f>+J14-M14</f>
        <v>14.7</v>
      </c>
      <c r="O14" s="39">
        <f>SUM(I14+N14)</f>
        <v>30.5</v>
      </c>
      <c r="P14" s="25">
        <v>16</v>
      </c>
      <c r="Q14" s="24">
        <v>0.1</v>
      </c>
      <c r="R14" s="24"/>
      <c r="S14" s="37">
        <f>AVERAGE(Q14:R14)</f>
        <v>0.1</v>
      </c>
      <c r="T14" s="36">
        <f>+P14-S14</f>
        <v>15.9</v>
      </c>
      <c r="U14" s="24">
        <v>16</v>
      </c>
      <c r="V14" s="24">
        <v>0.2</v>
      </c>
      <c r="W14" s="24"/>
      <c r="X14" s="37">
        <f>AVERAGE(V14:W14)</f>
        <v>0.2</v>
      </c>
      <c r="Y14" s="36">
        <f>+U14-X14</f>
        <v>15.8</v>
      </c>
      <c r="Z14" s="39">
        <f>SUM(T14+Y14)</f>
        <v>31.700000000000003</v>
      </c>
      <c r="AA14" s="10"/>
      <c r="AB14" s="16">
        <f>SUM(O14+Z14+AA14)</f>
        <v>62.2</v>
      </c>
    </row>
    <row r="15" spans="1:28" ht="34.5" customHeight="1">
      <c r="A15" s="1">
        <f>A14+1</f>
        <v>4</v>
      </c>
      <c r="B15" s="52" t="s">
        <v>39</v>
      </c>
      <c r="C15" s="56" t="s">
        <v>40</v>
      </c>
      <c r="D15" s="29">
        <v>35536</v>
      </c>
      <c r="E15" s="24">
        <v>16</v>
      </c>
      <c r="F15" s="24">
        <v>0.2</v>
      </c>
      <c r="G15" s="24"/>
      <c r="H15" s="37">
        <f>AVERAGE(F15:G15)</f>
        <v>0.2</v>
      </c>
      <c r="I15" s="34">
        <f>+E15-H15</f>
        <v>15.8</v>
      </c>
      <c r="J15" s="24">
        <v>16</v>
      </c>
      <c r="K15" s="24">
        <v>0.1</v>
      </c>
      <c r="L15" s="24"/>
      <c r="M15" s="37">
        <f>AVERAGE(K15:L15)</f>
        <v>0.1</v>
      </c>
      <c r="N15" s="35">
        <f>+J15-M15</f>
        <v>15.9</v>
      </c>
      <c r="O15" s="39">
        <f>SUM(I15+N15)</f>
        <v>31.700000000000003</v>
      </c>
      <c r="P15" s="25">
        <v>16</v>
      </c>
      <c r="Q15" s="24">
        <v>0.3</v>
      </c>
      <c r="R15" s="24"/>
      <c r="S15" s="37">
        <f>AVERAGE(Q15:R15)</f>
        <v>0.3</v>
      </c>
      <c r="T15" s="36">
        <f>+P15-S15</f>
        <v>15.7</v>
      </c>
      <c r="U15" s="24">
        <v>16</v>
      </c>
      <c r="V15" s="24">
        <v>1.3</v>
      </c>
      <c r="W15" s="24"/>
      <c r="X15" s="37">
        <f>AVERAGE(V15:W15)</f>
        <v>1.3</v>
      </c>
      <c r="Y15" s="36">
        <f>+U15-X15</f>
        <v>14.7</v>
      </c>
      <c r="Z15" s="39">
        <f>SUM(T15+Y15)</f>
        <v>30.4</v>
      </c>
      <c r="AA15" s="10"/>
      <c r="AB15" s="16">
        <f>SUM(O15+Z15+AA15)</f>
        <v>62.1</v>
      </c>
    </row>
    <row r="16" spans="1:28" ht="34.5" customHeight="1">
      <c r="A16" s="1">
        <f>A15+1</f>
        <v>5</v>
      </c>
      <c r="B16" s="52" t="s">
        <v>75</v>
      </c>
      <c r="C16" s="56" t="s">
        <v>65</v>
      </c>
      <c r="D16" s="29">
        <v>35809</v>
      </c>
      <c r="E16" s="24">
        <v>16</v>
      </c>
      <c r="F16" s="24">
        <v>1</v>
      </c>
      <c r="G16" s="24"/>
      <c r="H16" s="37">
        <f>AVERAGE(F16:G16)</f>
        <v>1</v>
      </c>
      <c r="I16" s="34">
        <f>+E16-H16</f>
        <v>15</v>
      </c>
      <c r="J16" s="24">
        <v>16</v>
      </c>
      <c r="K16" s="24">
        <v>0.8</v>
      </c>
      <c r="L16" s="24"/>
      <c r="M16" s="37">
        <f>AVERAGE(K16:L16)</f>
        <v>0.8</v>
      </c>
      <c r="N16" s="35">
        <f>+J16-M16</f>
        <v>15.2</v>
      </c>
      <c r="O16" s="39">
        <f>SUM(I16+N16)</f>
        <v>30.2</v>
      </c>
      <c r="P16" s="25">
        <v>16</v>
      </c>
      <c r="Q16" s="24">
        <v>0.8</v>
      </c>
      <c r="R16" s="24"/>
      <c r="S16" s="37">
        <f>AVERAGE(Q16:R16)</f>
        <v>0.8</v>
      </c>
      <c r="T16" s="36">
        <f>+P16-S16</f>
        <v>15.2</v>
      </c>
      <c r="U16" s="24">
        <v>15.5</v>
      </c>
      <c r="V16" s="24">
        <v>0.6</v>
      </c>
      <c r="W16" s="24"/>
      <c r="X16" s="37">
        <f>AVERAGE(V16:W16)</f>
        <v>0.6</v>
      </c>
      <c r="Y16" s="36">
        <f>+U16-X16</f>
        <v>14.9</v>
      </c>
      <c r="Z16" s="39">
        <f>SUM(T16+Y16)</f>
        <v>30.1</v>
      </c>
      <c r="AA16" s="10"/>
      <c r="AB16" s="16">
        <f>SUM(O16+Z16+AA16)</f>
        <v>60.3</v>
      </c>
    </row>
  </sheetData>
  <sheetProtection/>
  <mergeCells count="5">
    <mergeCell ref="A3:AB3"/>
    <mergeCell ref="A5:AB5"/>
    <mergeCell ref="A7:AB7"/>
    <mergeCell ref="A8:P8"/>
    <mergeCell ref="A9:AB9"/>
  </mergeCells>
  <printOptions/>
  <pageMargins left="0.26" right="0.5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B14"/>
  <sheetViews>
    <sheetView zoomScalePageLayoutView="0" workbookViewId="0" topLeftCell="A1">
      <selection activeCell="A15" sqref="A15:IV25"/>
    </sheetView>
  </sheetViews>
  <sheetFormatPr defaultColWidth="9.140625" defaultRowHeight="12.75"/>
  <cols>
    <col min="1" max="1" width="3.7109375" style="0" customWidth="1"/>
    <col min="2" max="2" width="13.57421875" style="0" customWidth="1"/>
    <col min="3" max="3" width="12.140625" style="0" customWidth="1"/>
    <col min="4" max="4" width="8.7109375" style="0" customWidth="1"/>
    <col min="5" max="7" width="2.7109375" style="0" customWidth="1"/>
    <col min="8" max="8" width="5.7109375" style="0" customWidth="1"/>
    <col min="9" max="9" width="3.7109375" style="0" customWidth="1"/>
    <col min="10" max="12" width="2.7109375" style="0" customWidth="1"/>
    <col min="13" max="13" width="5.7109375" style="0" customWidth="1"/>
    <col min="14" max="14" width="3.7109375" style="0" customWidth="1"/>
    <col min="15" max="15" width="6.7109375" style="0" customWidth="1"/>
    <col min="16" max="18" width="2.7109375" style="0" customWidth="1"/>
    <col min="19" max="19" width="5.7109375" style="0" customWidth="1"/>
    <col min="20" max="20" width="3.7109375" style="0" customWidth="1"/>
    <col min="21" max="23" width="2.7109375" style="0" customWidth="1"/>
    <col min="24" max="24" width="5.7109375" style="0" customWidth="1"/>
    <col min="25" max="25" width="3.7109375" style="0" customWidth="1"/>
    <col min="26" max="26" width="6.7109375" style="0" customWidth="1"/>
    <col min="27" max="27" width="4.7109375" style="0" customWidth="1"/>
    <col min="28" max="28" width="8.7109375" style="0" customWidth="1"/>
  </cols>
  <sheetData>
    <row r="3" spans="1:28" ht="15">
      <c r="A3" s="77" t="s">
        <v>13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</row>
    <row r="4" spans="1:18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28" ht="15">
      <c r="A5" s="77" t="s">
        <v>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</row>
    <row r="7" spans="1:28" ht="15">
      <c r="A7" s="77" t="s">
        <v>43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18" ht="15.7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32"/>
      <c r="R8" s="32"/>
    </row>
    <row r="9" spans="1:28" ht="15">
      <c r="A9" s="79" t="s">
        <v>27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1"/>
    </row>
    <row r="10" spans="1:18" ht="13.5" thickBot="1">
      <c r="A10" s="1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5"/>
      <c r="Q10" s="33"/>
      <c r="R10" s="33"/>
    </row>
    <row r="11" spans="1:28" ht="90.75">
      <c r="A11" s="1" t="s">
        <v>4</v>
      </c>
      <c r="B11" s="1" t="s">
        <v>0</v>
      </c>
      <c r="C11" s="1" t="s">
        <v>1</v>
      </c>
      <c r="D11" s="9" t="s">
        <v>2</v>
      </c>
      <c r="E11" s="19" t="s">
        <v>20</v>
      </c>
      <c r="F11" s="19" t="s">
        <v>18</v>
      </c>
      <c r="G11" s="19" t="s">
        <v>18</v>
      </c>
      <c r="H11" s="19" t="s">
        <v>17</v>
      </c>
      <c r="I11" s="19" t="s">
        <v>5</v>
      </c>
      <c r="J11" s="19" t="s">
        <v>21</v>
      </c>
      <c r="K11" s="19" t="s">
        <v>19</v>
      </c>
      <c r="L11" s="19" t="s">
        <v>19</v>
      </c>
      <c r="M11" s="19" t="s">
        <v>17</v>
      </c>
      <c r="N11" s="20" t="s">
        <v>5</v>
      </c>
      <c r="O11" s="21" t="s">
        <v>8</v>
      </c>
      <c r="P11" s="19" t="s">
        <v>22</v>
      </c>
      <c r="Q11" s="19" t="s">
        <v>23</v>
      </c>
      <c r="R11" s="19" t="s">
        <v>23</v>
      </c>
      <c r="S11" s="19" t="s">
        <v>24</v>
      </c>
      <c r="T11" s="19" t="s">
        <v>5</v>
      </c>
      <c r="U11" s="19" t="s">
        <v>37</v>
      </c>
      <c r="V11" s="19" t="s">
        <v>38</v>
      </c>
      <c r="W11" s="19" t="s">
        <v>38</v>
      </c>
      <c r="X11" s="19" t="s">
        <v>24</v>
      </c>
      <c r="Y11" s="19" t="s">
        <v>5</v>
      </c>
      <c r="Z11" s="21" t="s">
        <v>7</v>
      </c>
      <c r="AA11" s="17" t="s">
        <v>10</v>
      </c>
      <c r="AB11" s="18" t="s">
        <v>6</v>
      </c>
    </row>
    <row r="12" spans="1:28" ht="34.5" customHeight="1">
      <c r="A12" s="1">
        <v>1</v>
      </c>
      <c r="B12" s="52" t="s">
        <v>71</v>
      </c>
      <c r="C12" s="47" t="s">
        <v>65</v>
      </c>
      <c r="D12" s="26">
        <v>37781</v>
      </c>
      <c r="E12" s="24">
        <v>17</v>
      </c>
      <c r="F12" s="24">
        <v>0.3</v>
      </c>
      <c r="G12" s="24"/>
      <c r="H12" s="37">
        <f>AVERAGE(F12:G12)</f>
        <v>0.3</v>
      </c>
      <c r="I12" s="34">
        <f>+E12-H12</f>
        <v>16.7</v>
      </c>
      <c r="J12" s="24">
        <v>17</v>
      </c>
      <c r="K12" s="24">
        <v>0.2</v>
      </c>
      <c r="L12" s="24"/>
      <c r="M12" s="37">
        <f>AVERAGE(K12:L12)</f>
        <v>0.2</v>
      </c>
      <c r="N12" s="35">
        <f>+J12-M12</f>
        <v>16.8</v>
      </c>
      <c r="O12" s="39">
        <f>SUM(I12+N12)</f>
        <v>33.5</v>
      </c>
      <c r="P12" s="24">
        <v>17</v>
      </c>
      <c r="Q12" s="24">
        <v>1</v>
      </c>
      <c r="R12" s="24"/>
      <c r="S12" s="37">
        <f>AVERAGE(Q12:R12)</f>
        <v>1</v>
      </c>
      <c r="T12" s="34">
        <f>+P12-S12</f>
        <v>16</v>
      </c>
      <c r="U12" s="24">
        <v>17</v>
      </c>
      <c r="V12" s="24">
        <v>1.1</v>
      </c>
      <c r="W12" s="24"/>
      <c r="X12" s="37">
        <f>AVERAGE(V12:W12)</f>
        <v>1.1</v>
      </c>
      <c r="Y12" s="35">
        <f>+U12-X12</f>
        <v>15.9</v>
      </c>
      <c r="Z12" s="39">
        <f>SUM(T12+Y12)</f>
        <v>31.9</v>
      </c>
      <c r="AA12" s="10"/>
      <c r="AB12" s="43">
        <f>SUM(O12+Z12+AA12)</f>
        <v>65.4</v>
      </c>
    </row>
    <row r="13" spans="1:28" ht="34.5" customHeight="1">
      <c r="A13" s="1">
        <f>A12+1</f>
        <v>2</v>
      </c>
      <c r="B13" s="52" t="s">
        <v>72</v>
      </c>
      <c r="C13" s="47" t="s">
        <v>65</v>
      </c>
      <c r="D13" s="29">
        <v>38257</v>
      </c>
      <c r="E13" s="24">
        <v>17</v>
      </c>
      <c r="F13" s="24">
        <v>0.4</v>
      </c>
      <c r="G13" s="24"/>
      <c r="H13" s="37">
        <f>AVERAGE(F13:G13)</f>
        <v>0.4</v>
      </c>
      <c r="I13" s="34">
        <f>+E13-H13</f>
        <v>16.6</v>
      </c>
      <c r="J13" s="24">
        <v>17</v>
      </c>
      <c r="K13" s="24">
        <v>0.3</v>
      </c>
      <c r="L13" s="24"/>
      <c r="M13" s="37">
        <f>AVERAGE(K13:L13)</f>
        <v>0.3</v>
      </c>
      <c r="N13" s="35">
        <f>+J13-M13</f>
        <v>16.7</v>
      </c>
      <c r="O13" s="39">
        <f>SUM(I13+N13)</f>
        <v>33.3</v>
      </c>
      <c r="P13" s="24">
        <v>17</v>
      </c>
      <c r="Q13" s="24">
        <v>1</v>
      </c>
      <c r="R13" s="24"/>
      <c r="S13" s="37">
        <f>AVERAGE(Q13:R13)</f>
        <v>1</v>
      </c>
      <c r="T13" s="34">
        <f>+P13-S13</f>
        <v>16</v>
      </c>
      <c r="U13" s="24">
        <v>17</v>
      </c>
      <c r="V13" s="24">
        <v>1.4</v>
      </c>
      <c r="W13" s="24"/>
      <c r="X13" s="37">
        <f>AVERAGE(V13:W13)</f>
        <v>1.4</v>
      </c>
      <c r="Y13" s="35">
        <f>+U13-X13</f>
        <v>15.6</v>
      </c>
      <c r="Z13" s="39">
        <f>SUM(T13+Y13)</f>
        <v>31.6</v>
      </c>
      <c r="AA13" s="10"/>
      <c r="AB13" s="43">
        <f>SUM(O13+Z13+AA13)</f>
        <v>64.9</v>
      </c>
    </row>
    <row r="14" spans="1:28" ht="34.5" customHeight="1">
      <c r="A14" s="1">
        <f>A13+1</f>
        <v>3</v>
      </c>
      <c r="B14" s="52" t="s">
        <v>73</v>
      </c>
      <c r="C14" s="47" t="s">
        <v>65</v>
      </c>
      <c r="D14" s="26">
        <v>38053</v>
      </c>
      <c r="E14" s="24">
        <v>17</v>
      </c>
      <c r="F14" s="24">
        <v>0.5</v>
      </c>
      <c r="G14" s="24"/>
      <c r="H14" s="37">
        <f>AVERAGE(F14:G14)</f>
        <v>0.5</v>
      </c>
      <c r="I14" s="34">
        <f>+E14-H14</f>
        <v>16.5</v>
      </c>
      <c r="J14" s="24">
        <v>16.5</v>
      </c>
      <c r="K14" s="24">
        <v>0.7</v>
      </c>
      <c r="L14" s="24"/>
      <c r="M14" s="37">
        <f>AVERAGE(K14:L14)</f>
        <v>0.7</v>
      </c>
      <c r="N14" s="35">
        <f>+J14-M14</f>
        <v>15.8</v>
      </c>
      <c r="O14" s="39">
        <f>SUM(I14+N14)</f>
        <v>32.3</v>
      </c>
      <c r="P14" s="24">
        <v>17</v>
      </c>
      <c r="Q14" s="24">
        <v>0.9</v>
      </c>
      <c r="R14" s="24"/>
      <c r="S14" s="37">
        <f>AVERAGE(Q14:R14)</f>
        <v>0.9</v>
      </c>
      <c r="T14" s="34">
        <f>+P14-S14</f>
        <v>16.1</v>
      </c>
      <c r="U14" s="24">
        <v>17</v>
      </c>
      <c r="V14" s="24">
        <v>1</v>
      </c>
      <c r="W14" s="24"/>
      <c r="X14" s="37">
        <f>AVERAGE(V14:W14)</f>
        <v>1</v>
      </c>
      <c r="Y14" s="35">
        <f>+U14-X14</f>
        <v>16</v>
      </c>
      <c r="Z14" s="39">
        <f>SUM(T14+Y14)</f>
        <v>32.1</v>
      </c>
      <c r="AA14" s="10"/>
      <c r="AB14" s="43">
        <f>SUM(O14+Z14+AA14)</f>
        <v>64.4</v>
      </c>
    </row>
  </sheetData>
  <sheetProtection/>
  <mergeCells count="5">
    <mergeCell ref="A3:AB3"/>
    <mergeCell ref="A5:AB5"/>
    <mergeCell ref="A7:AB7"/>
    <mergeCell ref="A8:P8"/>
    <mergeCell ref="A9:AB9"/>
  </mergeCells>
  <printOptions/>
  <pageMargins left="0.37" right="0.55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B14"/>
  <sheetViews>
    <sheetView zoomScalePageLayoutView="0" workbookViewId="0" topLeftCell="A2">
      <selection activeCell="A15" sqref="A15:IV31"/>
    </sheetView>
  </sheetViews>
  <sheetFormatPr defaultColWidth="9.140625" defaultRowHeight="12.75"/>
  <cols>
    <col min="1" max="1" width="3.57421875" style="0" customWidth="1"/>
    <col min="2" max="2" width="16.28125" style="0" customWidth="1"/>
    <col min="3" max="3" width="12.7109375" style="0" customWidth="1"/>
    <col min="4" max="4" width="9.8515625" style="0" customWidth="1"/>
    <col min="5" max="7" width="2.7109375" style="0" customWidth="1"/>
    <col min="8" max="8" width="5.7109375" style="0" customWidth="1"/>
    <col min="9" max="9" width="3.7109375" style="0" customWidth="1"/>
    <col min="10" max="12" width="2.7109375" style="0" customWidth="1"/>
    <col min="13" max="13" width="5.7109375" style="0" customWidth="1"/>
    <col min="14" max="14" width="3.7109375" style="0" customWidth="1"/>
    <col min="15" max="15" width="6.28125" style="0" customWidth="1"/>
    <col min="16" max="18" width="2.7109375" style="0" customWidth="1"/>
    <col min="19" max="19" width="5.7109375" style="0" customWidth="1"/>
    <col min="20" max="20" width="3.7109375" style="0" customWidth="1"/>
    <col min="21" max="23" width="2.7109375" style="0" customWidth="1"/>
    <col min="24" max="24" width="5.7109375" style="0" customWidth="1"/>
    <col min="25" max="25" width="3.7109375" style="0" customWidth="1"/>
    <col min="26" max="26" width="6.28125" style="0" customWidth="1"/>
    <col min="27" max="27" width="4.7109375" style="0" customWidth="1"/>
    <col min="28" max="28" width="8.7109375" style="0" customWidth="1"/>
  </cols>
  <sheetData>
    <row r="3" spans="1:28" ht="15">
      <c r="A3" s="77" t="s">
        <v>11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</row>
    <row r="4" spans="1:18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28" ht="15">
      <c r="A5" s="77" t="s">
        <v>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</row>
    <row r="7" spans="1:28" ht="15">
      <c r="A7" s="77" t="s">
        <v>36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18" ht="15.7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32"/>
      <c r="R8" s="32"/>
    </row>
    <row r="9" spans="1:28" ht="15">
      <c r="A9" s="79" t="s">
        <v>28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1"/>
    </row>
    <row r="10" spans="1:18" ht="13.5" thickBot="1">
      <c r="A10" s="1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5"/>
      <c r="Q10" s="33"/>
      <c r="R10" s="33"/>
    </row>
    <row r="11" spans="1:28" ht="90.75">
      <c r="A11" s="1" t="s">
        <v>4</v>
      </c>
      <c r="B11" s="1" t="s">
        <v>0</v>
      </c>
      <c r="C11" s="1" t="s">
        <v>1</v>
      </c>
      <c r="D11" s="9" t="s">
        <v>2</v>
      </c>
      <c r="E11" s="19" t="s">
        <v>20</v>
      </c>
      <c r="F11" s="19" t="s">
        <v>18</v>
      </c>
      <c r="G11" s="19" t="s">
        <v>18</v>
      </c>
      <c r="H11" s="19" t="s">
        <v>17</v>
      </c>
      <c r="I11" s="19" t="s">
        <v>5</v>
      </c>
      <c r="J11" s="19" t="s">
        <v>21</v>
      </c>
      <c r="K11" s="19" t="s">
        <v>19</v>
      </c>
      <c r="L11" s="19" t="s">
        <v>19</v>
      </c>
      <c r="M11" s="19" t="s">
        <v>17</v>
      </c>
      <c r="N11" s="20" t="s">
        <v>5</v>
      </c>
      <c r="O11" s="21" t="s">
        <v>8</v>
      </c>
      <c r="P11" s="19" t="s">
        <v>22</v>
      </c>
      <c r="Q11" s="19" t="s">
        <v>23</v>
      </c>
      <c r="R11" s="19" t="s">
        <v>23</v>
      </c>
      <c r="S11" s="19" t="s">
        <v>24</v>
      </c>
      <c r="T11" s="19" t="s">
        <v>5</v>
      </c>
      <c r="U11" s="19" t="s">
        <v>37</v>
      </c>
      <c r="V11" s="19" t="s">
        <v>38</v>
      </c>
      <c r="W11" s="19" t="s">
        <v>38</v>
      </c>
      <c r="X11" s="19" t="s">
        <v>24</v>
      </c>
      <c r="Y11" s="19" t="s">
        <v>5</v>
      </c>
      <c r="Z11" s="21" t="s">
        <v>7</v>
      </c>
      <c r="AA11" s="17" t="s">
        <v>10</v>
      </c>
      <c r="AB11" s="18" t="s">
        <v>6</v>
      </c>
    </row>
    <row r="12" spans="1:28" ht="34.5" customHeight="1">
      <c r="A12" s="1">
        <v>1</v>
      </c>
      <c r="B12" s="52" t="s">
        <v>84</v>
      </c>
      <c r="C12" s="53" t="s">
        <v>91</v>
      </c>
      <c r="D12" s="26">
        <v>36872</v>
      </c>
      <c r="E12" s="24">
        <v>17</v>
      </c>
      <c r="F12" s="24">
        <v>0.4</v>
      </c>
      <c r="G12" s="24"/>
      <c r="H12" s="37">
        <f>AVERAGE(F12:G12)</f>
        <v>0.4</v>
      </c>
      <c r="I12" s="34">
        <f>+E12-H12</f>
        <v>16.6</v>
      </c>
      <c r="J12" s="24">
        <v>17</v>
      </c>
      <c r="K12" s="24">
        <v>0.3</v>
      </c>
      <c r="L12" s="24"/>
      <c r="M12" s="37">
        <f>AVERAGE(K12:L12)</f>
        <v>0.3</v>
      </c>
      <c r="N12" s="35">
        <f>+J12-M12</f>
        <v>16.7</v>
      </c>
      <c r="O12" s="45">
        <f>SUM(I12+N12)</f>
        <v>33.3</v>
      </c>
      <c r="P12" s="24">
        <v>17</v>
      </c>
      <c r="Q12" s="24">
        <v>0.9</v>
      </c>
      <c r="R12" s="24"/>
      <c r="S12" s="37">
        <f>AVERAGE(Q12:R12)</f>
        <v>0.9</v>
      </c>
      <c r="T12" s="34">
        <f>+P12-S12</f>
        <v>16.1</v>
      </c>
      <c r="U12" s="24">
        <v>17</v>
      </c>
      <c r="V12" s="24">
        <v>0.9</v>
      </c>
      <c r="W12" s="24"/>
      <c r="X12" s="37">
        <f>AVERAGE(V12:W12)</f>
        <v>0.9</v>
      </c>
      <c r="Y12" s="35">
        <f>+U12-X12</f>
        <v>16.1</v>
      </c>
      <c r="Z12" s="45">
        <f>SUM(T12+Y12)</f>
        <v>32.2</v>
      </c>
      <c r="AA12" s="10"/>
      <c r="AB12" s="43">
        <f>SUM(O12+Z12+AA12)</f>
        <v>65.5</v>
      </c>
    </row>
    <row r="13" spans="1:28" ht="34.5" customHeight="1">
      <c r="A13" s="1">
        <f>A12+1</f>
        <v>2</v>
      </c>
      <c r="B13" s="58" t="s">
        <v>111</v>
      </c>
      <c r="C13" s="59" t="s">
        <v>110</v>
      </c>
      <c r="D13" s="26"/>
      <c r="E13" s="24">
        <v>17</v>
      </c>
      <c r="F13" s="24">
        <v>0.3</v>
      </c>
      <c r="G13" s="24"/>
      <c r="H13" s="37">
        <f>AVERAGE(F13:G13)</f>
        <v>0.3</v>
      </c>
      <c r="I13" s="34">
        <f>+E13-H13</f>
        <v>16.7</v>
      </c>
      <c r="J13" s="24">
        <v>17</v>
      </c>
      <c r="K13" s="24">
        <v>0.1</v>
      </c>
      <c r="L13" s="24"/>
      <c r="M13" s="37">
        <f>AVERAGE(K13:L13)</f>
        <v>0.1</v>
      </c>
      <c r="N13" s="35">
        <f>+J13-M13</f>
        <v>16.9</v>
      </c>
      <c r="O13" s="45">
        <f>SUM(I13+N13)</f>
        <v>33.599999999999994</v>
      </c>
      <c r="P13" s="24">
        <v>17</v>
      </c>
      <c r="Q13" s="24">
        <v>0.9</v>
      </c>
      <c r="R13" s="24"/>
      <c r="S13" s="37">
        <f>AVERAGE(Q13:R13)</f>
        <v>0.9</v>
      </c>
      <c r="T13" s="34">
        <f>+P13-S13</f>
        <v>16.1</v>
      </c>
      <c r="U13" s="24">
        <v>17</v>
      </c>
      <c r="V13" s="24">
        <v>1.4</v>
      </c>
      <c r="W13" s="24"/>
      <c r="X13" s="37">
        <f>AVERAGE(V13:W13)</f>
        <v>1.4</v>
      </c>
      <c r="Y13" s="35">
        <f>+U13-X13</f>
        <v>15.6</v>
      </c>
      <c r="Z13" s="45">
        <f>SUM(T13+Y13)</f>
        <v>31.700000000000003</v>
      </c>
      <c r="AA13" s="10"/>
      <c r="AB13" s="43">
        <f>SUM(O13+Z13+AA13)</f>
        <v>65.3</v>
      </c>
    </row>
    <row r="14" spans="1:28" ht="34.5" customHeight="1">
      <c r="A14" s="1">
        <f>A13+1</f>
        <v>3</v>
      </c>
      <c r="B14" s="58" t="s">
        <v>70</v>
      </c>
      <c r="C14" s="59" t="s">
        <v>65</v>
      </c>
      <c r="D14" s="26">
        <v>37178</v>
      </c>
      <c r="E14" s="24">
        <v>17</v>
      </c>
      <c r="F14" s="24">
        <v>0.4</v>
      </c>
      <c r="G14" s="24"/>
      <c r="H14" s="37">
        <f>AVERAGE(F14:G14)</f>
        <v>0.4</v>
      </c>
      <c r="I14" s="34">
        <f>+E14-H14</f>
        <v>16.6</v>
      </c>
      <c r="J14" s="24">
        <v>16.5</v>
      </c>
      <c r="K14" s="24">
        <v>0.7</v>
      </c>
      <c r="L14" s="24"/>
      <c r="M14" s="37">
        <f>AVERAGE(K14:L14)</f>
        <v>0.7</v>
      </c>
      <c r="N14" s="35">
        <f>+J14-M14</f>
        <v>15.8</v>
      </c>
      <c r="O14" s="45">
        <f>SUM(I14+N14)</f>
        <v>32.400000000000006</v>
      </c>
      <c r="P14" s="24">
        <v>17</v>
      </c>
      <c r="Q14" s="24">
        <v>1.1</v>
      </c>
      <c r="R14" s="24"/>
      <c r="S14" s="37">
        <f>AVERAGE(Q14:R14)</f>
        <v>1.1</v>
      </c>
      <c r="T14" s="34">
        <f>+P14-S14</f>
        <v>15.9</v>
      </c>
      <c r="U14" s="24">
        <v>17</v>
      </c>
      <c r="V14" s="24">
        <v>0.7</v>
      </c>
      <c r="W14" s="24"/>
      <c r="X14" s="37">
        <f>AVERAGE(V14:W14)</f>
        <v>0.7</v>
      </c>
      <c r="Y14" s="35">
        <f>+U14-X14</f>
        <v>16.3</v>
      </c>
      <c r="Z14" s="45">
        <f>SUM(T14+Y14)</f>
        <v>32.2</v>
      </c>
      <c r="AA14" s="10"/>
      <c r="AB14" s="43">
        <f>SUM(O14+Z14+AA14)</f>
        <v>64.60000000000001</v>
      </c>
    </row>
  </sheetData>
  <sheetProtection/>
  <mergeCells count="5">
    <mergeCell ref="A3:AB3"/>
    <mergeCell ref="A5:AB5"/>
    <mergeCell ref="A7:AB7"/>
    <mergeCell ref="A8:P8"/>
    <mergeCell ref="A9:AB9"/>
  </mergeCells>
  <printOptions/>
  <pageMargins left="0.36" right="0.31496062992125984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C18"/>
  <sheetViews>
    <sheetView zoomScalePageLayoutView="0" workbookViewId="0" topLeftCell="A7">
      <selection activeCell="A19" sqref="A19:IV29"/>
    </sheetView>
  </sheetViews>
  <sheetFormatPr defaultColWidth="9.140625" defaultRowHeight="12.75"/>
  <cols>
    <col min="1" max="1" width="3.421875" style="0" customWidth="1"/>
    <col min="2" max="2" width="14.7109375" style="0" customWidth="1"/>
    <col min="3" max="3" width="12.140625" style="0" customWidth="1"/>
    <col min="4" max="4" width="8.57421875" style="0" customWidth="1"/>
    <col min="5" max="7" width="2.7109375" style="0" customWidth="1"/>
    <col min="8" max="8" width="6.421875" style="0" customWidth="1"/>
    <col min="9" max="9" width="3.7109375" style="0" customWidth="1"/>
    <col min="10" max="12" width="2.7109375" style="0" customWidth="1"/>
    <col min="13" max="13" width="6.8515625" style="0" customWidth="1"/>
    <col min="14" max="14" width="4.28125" style="0" customWidth="1"/>
    <col min="15" max="15" width="7.00390625" style="0" customWidth="1"/>
    <col min="16" max="18" width="2.7109375" style="0" customWidth="1"/>
    <col min="19" max="19" width="6.28125" style="0" customWidth="1"/>
    <col min="20" max="20" width="3.7109375" style="0" customWidth="1"/>
    <col min="21" max="23" width="2.7109375" style="0" customWidth="1"/>
    <col min="24" max="24" width="6.00390625" style="0" customWidth="1"/>
    <col min="25" max="25" width="3.8515625" style="0" customWidth="1"/>
    <col min="26" max="26" width="6.7109375" style="0" customWidth="1"/>
    <col min="27" max="27" width="4.28125" style="0" customWidth="1"/>
  </cols>
  <sheetData>
    <row r="3" spans="1:27" ht="15">
      <c r="A3" s="77" t="s">
        <v>11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</row>
    <row r="4" spans="1:17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27" ht="15">
      <c r="A5" s="77" t="s">
        <v>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</row>
    <row r="7" spans="1:28" ht="15">
      <c r="A7" s="77" t="s">
        <v>43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18" ht="15.7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32"/>
      <c r="R8" s="32"/>
    </row>
    <row r="9" spans="1:28" ht="15">
      <c r="A9" s="79" t="s">
        <v>28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1"/>
    </row>
    <row r="10" spans="1:18" ht="13.5" thickBot="1">
      <c r="A10" s="1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5"/>
      <c r="Q10" s="33"/>
      <c r="R10" s="33"/>
    </row>
    <row r="11" spans="1:28" ht="90.75">
      <c r="A11" s="1" t="s">
        <v>4</v>
      </c>
      <c r="B11" s="1" t="s">
        <v>0</v>
      </c>
      <c r="C11" s="1" t="s">
        <v>1</v>
      </c>
      <c r="D11" s="9" t="s">
        <v>2</v>
      </c>
      <c r="E11" s="19" t="s">
        <v>20</v>
      </c>
      <c r="F11" s="19" t="s">
        <v>18</v>
      </c>
      <c r="G11" s="19" t="s">
        <v>18</v>
      </c>
      <c r="H11" s="19" t="s">
        <v>17</v>
      </c>
      <c r="I11" s="19" t="s">
        <v>5</v>
      </c>
      <c r="J11" s="19" t="s">
        <v>21</v>
      </c>
      <c r="K11" s="19" t="s">
        <v>19</v>
      </c>
      <c r="L11" s="19" t="s">
        <v>19</v>
      </c>
      <c r="M11" s="19" t="s">
        <v>17</v>
      </c>
      <c r="N11" s="20" t="s">
        <v>5</v>
      </c>
      <c r="O11" s="21" t="s">
        <v>8</v>
      </c>
      <c r="P11" s="19" t="s">
        <v>22</v>
      </c>
      <c r="Q11" s="19" t="s">
        <v>23</v>
      </c>
      <c r="R11" s="19" t="s">
        <v>23</v>
      </c>
      <c r="S11" s="19" t="s">
        <v>24</v>
      </c>
      <c r="T11" s="19" t="s">
        <v>5</v>
      </c>
      <c r="U11" s="19" t="s">
        <v>37</v>
      </c>
      <c r="V11" s="19" t="s">
        <v>38</v>
      </c>
      <c r="W11" s="19" t="s">
        <v>38</v>
      </c>
      <c r="X11" s="19" t="s">
        <v>24</v>
      </c>
      <c r="Y11" s="19" t="s">
        <v>5</v>
      </c>
      <c r="Z11" s="21" t="s">
        <v>7</v>
      </c>
      <c r="AA11" s="17" t="s">
        <v>10</v>
      </c>
      <c r="AB11" s="18" t="s">
        <v>6</v>
      </c>
    </row>
    <row r="12" spans="1:29" ht="34.5" customHeight="1">
      <c r="A12" s="1">
        <f>1</f>
        <v>1</v>
      </c>
      <c r="B12" s="52" t="s">
        <v>51</v>
      </c>
      <c r="C12" s="47" t="s">
        <v>40</v>
      </c>
      <c r="D12" s="26">
        <v>36467</v>
      </c>
      <c r="E12" s="24">
        <v>17</v>
      </c>
      <c r="F12" s="24">
        <v>0.1</v>
      </c>
      <c r="G12" s="24"/>
      <c r="H12" s="37">
        <f aca="true" t="shared" si="0" ref="H12:H18">AVERAGE(F12:G12)</f>
        <v>0.1</v>
      </c>
      <c r="I12" s="34">
        <f aca="true" t="shared" si="1" ref="I12:I18">+E12-H12</f>
        <v>16.9</v>
      </c>
      <c r="J12" s="24">
        <v>17</v>
      </c>
      <c r="K12" s="24">
        <v>0.3</v>
      </c>
      <c r="L12" s="24"/>
      <c r="M12" s="37">
        <f aca="true" t="shared" si="2" ref="M12:M18">AVERAGE(K12:L12)</f>
        <v>0.3</v>
      </c>
      <c r="N12" s="35">
        <f aca="true" t="shared" si="3" ref="N12:N18">+J12-M12</f>
        <v>16.7</v>
      </c>
      <c r="O12" s="39">
        <f aca="true" t="shared" si="4" ref="O12:O18">SUM(I12+N12)</f>
        <v>33.599999999999994</v>
      </c>
      <c r="P12" s="24">
        <v>17</v>
      </c>
      <c r="Q12" s="24">
        <v>0.5</v>
      </c>
      <c r="R12" s="24"/>
      <c r="S12" s="37">
        <f aca="true" t="shared" si="5" ref="S12:S18">AVERAGE(Q12:R12)</f>
        <v>0.5</v>
      </c>
      <c r="T12" s="34">
        <f aca="true" t="shared" si="6" ref="T12:T18">+P12-S12</f>
        <v>16.5</v>
      </c>
      <c r="U12" s="24">
        <v>17</v>
      </c>
      <c r="V12" s="24">
        <v>0.3</v>
      </c>
      <c r="W12" s="24"/>
      <c r="X12" s="37">
        <f aca="true" t="shared" si="7" ref="X12:X18">AVERAGE(V12:W12)</f>
        <v>0.3</v>
      </c>
      <c r="Y12" s="35">
        <f aca="true" t="shared" si="8" ref="Y12:Y18">+U12-X12</f>
        <v>16.7</v>
      </c>
      <c r="Z12" s="39">
        <f aca="true" t="shared" si="9" ref="Z12:Z18">SUM(T12+Y12)</f>
        <v>33.2</v>
      </c>
      <c r="AA12" s="10"/>
      <c r="AB12" s="69">
        <f aca="true" t="shared" si="10" ref="AB12:AB18">SUM(O12+Z12+AA12)</f>
        <v>66.8</v>
      </c>
      <c r="AC12" s="71">
        <v>2</v>
      </c>
    </row>
    <row r="13" spans="1:29" ht="34.5" customHeight="1">
      <c r="A13" s="1">
        <f>A12+1</f>
        <v>2</v>
      </c>
      <c r="B13" s="52" t="s">
        <v>58</v>
      </c>
      <c r="C13" s="47" t="s">
        <v>54</v>
      </c>
      <c r="D13" s="26">
        <v>35894</v>
      </c>
      <c r="E13" s="24">
        <v>17</v>
      </c>
      <c r="F13" s="24">
        <v>0.5</v>
      </c>
      <c r="G13" s="24"/>
      <c r="H13" s="40">
        <f t="shared" si="0"/>
        <v>0.5</v>
      </c>
      <c r="I13" s="34">
        <f t="shared" si="1"/>
        <v>16.5</v>
      </c>
      <c r="J13" s="24">
        <v>17</v>
      </c>
      <c r="K13" s="24">
        <v>0.5</v>
      </c>
      <c r="L13" s="24"/>
      <c r="M13" s="37">
        <f t="shared" si="2"/>
        <v>0.5</v>
      </c>
      <c r="N13" s="35">
        <f t="shared" si="3"/>
        <v>16.5</v>
      </c>
      <c r="O13" s="39">
        <f t="shared" si="4"/>
        <v>33</v>
      </c>
      <c r="P13" s="24">
        <v>17</v>
      </c>
      <c r="Q13" s="24">
        <v>0.2</v>
      </c>
      <c r="R13" s="24"/>
      <c r="S13" s="37">
        <f t="shared" si="5"/>
        <v>0.2</v>
      </c>
      <c r="T13" s="34">
        <f t="shared" si="6"/>
        <v>16.8</v>
      </c>
      <c r="U13" s="24">
        <v>17</v>
      </c>
      <c r="V13" s="24">
        <v>0</v>
      </c>
      <c r="W13" s="24"/>
      <c r="X13" s="37">
        <f t="shared" si="7"/>
        <v>0</v>
      </c>
      <c r="Y13" s="35">
        <f t="shared" si="8"/>
        <v>17</v>
      </c>
      <c r="Z13" s="39">
        <f t="shared" si="9"/>
        <v>33.8</v>
      </c>
      <c r="AA13" s="10"/>
      <c r="AB13" s="69">
        <f t="shared" si="10"/>
        <v>66.8</v>
      </c>
      <c r="AC13" s="71">
        <v>1</v>
      </c>
    </row>
    <row r="14" spans="1:28" ht="34.5" customHeight="1">
      <c r="A14" s="1">
        <f>A13+1</f>
        <v>3</v>
      </c>
      <c r="B14" s="52" t="s">
        <v>98</v>
      </c>
      <c r="C14" s="47" t="s">
        <v>91</v>
      </c>
      <c r="D14" s="26">
        <v>35550</v>
      </c>
      <c r="E14" s="24">
        <v>17</v>
      </c>
      <c r="F14" s="24">
        <v>0.2</v>
      </c>
      <c r="G14" s="24"/>
      <c r="H14" s="37">
        <f t="shared" si="0"/>
        <v>0.2</v>
      </c>
      <c r="I14" s="34">
        <f t="shared" si="1"/>
        <v>16.8</v>
      </c>
      <c r="J14" s="24">
        <v>17</v>
      </c>
      <c r="K14" s="24">
        <v>0.1</v>
      </c>
      <c r="L14" s="24"/>
      <c r="M14" s="37">
        <f t="shared" si="2"/>
        <v>0.1</v>
      </c>
      <c r="N14" s="35">
        <f t="shared" si="3"/>
        <v>16.9</v>
      </c>
      <c r="O14" s="39">
        <f t="shared" si="4"/>
        <v>33.7</v>
      </c>
      <c r="P14" s="24">
        <v>17</v>
      </c>
      <c r="Q14" s="24">
        <v>0.4</v>
      </c>
      <c r="R14" s="24"/>
      <c r="S14" s="37">
        <f t="shared" si="5"/>
        <v>0.4</v>
      </c>
      <c r="T14" s="34">
        <f t="shared" si="6"/>
        <v>16.6</v>
      </c>
      <c r="U14" s="24">
        <v>17</v>
      </c>
      <c r="V14" s="24">
        <v>0.8</v>
      </c>
      <c r="W14" s="24"/>
      <c r="X14" s="37">
        <f t="shared" si="7"/>
        <v>0.8</v>
      </c>
      <c r="Y14" s="35">
        <f t="shared" si="8"/>
        <v>16.2</v>
      </c>
      <c r="Z14" s="39">
        <f t="shared" si="9"/>
        <v>32.8</v>
      </c>
      <c r="AA14" s="10"/>
      <c r="AB14" s="43">
        <f t="shared" si="10"/>
        <v>66.5</v>
      </c>
    </row>
    <row r="15" spans="1:28" ht="34.5" customHeight="1">
      <c r="A15" s="1">
        <f>A14+1</f>
        <v>4</v>
      </c>
      <c r="B15" s="52" t="s">
        <v>52</v>
      </c>
      <c r="C15" s="47" t="s">
        <v>40</v>
      </c>
      <c r="D15" s="62">
        <v>34886</v>
      </c>
      <c r="E15" s="24">
        <v>17</v>
      </c>
      <c r="F15" s="24">
        <v>0.3</v>
      </c>
      <c r="G15" s="24"/>
      <c r="H15" s="37">
        <f t="shared" si="0"/>
        <v>0.3</v>
      </c>
      <c r="I15" s="34">
        <f t="shared" si="1"/>
        <v>16.7</v>
      </c>
      <c r="J15" s="24">
        <v>17</v>
      </c>
      <c r="K15" s="24">
        <v>0</v>
      </c>
      <c r="L15" s="24"/>
      <c r="M15" s="37">
        <f t="shared" si="2"/>
        <v>0</v>
      </c>
      <c r="N15" s="35">
        <f t="shared" si="3"/>
        <v>17</v>
      </c>
      <c r="O15" s="39">
        <f t="shared" si="4"/>
        <v>33.7</v>
      </c>
      <c r="P15" s="24">
        <v>17</v>
      </c>
      <c r="Q15" s="24">
        <v>0.7</v>
      </c>
      <c r="R15" s="24"/>
      <c r="S15" s="37">
        <f t="shared" si="5"/>
        <v>0.7</v>
      </c>
      <c r="T15" s="34">
        <f t="shared" si="6"/>
        <v>16.3</v>
      </c>
      <c r="U15" s="24">
        <v>17</v>
      </c>
      <c r="V15" s="24">
        <v>1</v>
      </c>
      <c r="W15" s="24"/>
      <c r="X15" s="37">
        <f t="shared" si="7"/>
        <v>1</v>
      </c>
      <c r="Y15" s="35">
        <f t="shared" si="8"/>
        <v>16</v>
      </c>
      <c r="Z15" s="39">
        <f t="shared" si="9"/>
        <v>32.3</v>
      </c>
      <c r="AA15" s="10"/>
      <c r="AB15" s="43">
        <f t="shared" si="10"/>
        <v>66</v>
      </c>
    </row>
    <row r="16" spans="1:28" ht="34.5" customHeight="1">
      <c r="A16" s="1">
        <f>A15+1</f>
        <v>5</v>
      </c>
      <c r="B16" s="52" t="s">
        <v>108</v>
      </c>
      <c r="C16" s="47" t="s">
        <v>109</v>
      </c>
      <c r="D16" s="26"/>
      <c r="E16" s="24">
        <v>17</v>
      </c>
      <c r="F16" s="24">
        <v>0.5</v>
      </c>
      <c r="G16" s="24"/>
      <c r="H16" s="37">
        <f t="shared" si="0"/>
        <v>0.5</v>
      </c>
      <c r="I16" s="34">
        <f t="shared" si="1"/>
        <v>16.5</v>
      </c>
      <c r="J16" s="24">
        <v>17</v>
      </c>
      <c r="K16" s="24">
        <v>0.4</v>
      </c>
      <c r="L16" s="24"/>
      <c r="M16" s="37">
        <f t="shared" si="2"/>
        <v>0.4</v>
      </c>
      <c r="N16" s="35">
        <f t="shared" si="3"/>
        <v>16.6</v>
      </c>
      <c r="O16" s="39">
        <f t="shared" si="4"/>
        <v>33.1</v>
      </c>
      <c r="P16" s="24">
        <v>17</v>
      </c>
      <c r="Q16" s="24">
        <v>0.9</v>
      </c>
      <c r="R16" s="24"/>
      <c r="S16" s="37">
        <f t="shared" si="5"/>
        <v>0.9</v>
      </c>
      <c r="T16" s="34">
        <f t="shared" si="6"/>
        <v>16.1</v>
      </c>
      <c r="U16" s="24">
        <v>17</v>
      </c>
      <c r="V16" s="24">
        <v>0.4</v>
      </c>
      <c r="W16" s="24"/>
      <c r="X16" s="37">
        <f t="shared" si="7"/>
        <v>0.4</v>
      </c>
      <c r="Y16" s="35">
        <f t="shared" si="8"/>
        <v>16.6</v>
      </c>
      <c r="Z16" s="39">
        <f t="shared" si="9"/>
        <v>32.7</v>
      </c>
      <c r="AA16" s="10"/>
      <c r="AB16" s="43">
        <f t="shared" si="10"/>
        <v>65.80000000000001</v>
      </c>
    </row>
    <row r="17" spans="1:28" ht="34.5" customHeight="1">
      <c r="A17" s="1">
        <f>A16+1</f>
        <v>6</v>
      </c>
      <c r="B17" s="55" t="s">
        <v>50</v>
      </c>
      <c r="C17" s="48" t="s">
        <v>40</v>
      </c>
      <c r="D17" s="26">
        <v>34776</v>
      </c>
      <c r="E17" s="24">
        <v>17</v>
      </c>
      <c r="F17" s="24">
        <v>0.3</v>
      </c>
      <c r="G17" s="24"/>
      <c r="H17" s="37">
        <f t="shared" si="0"/>
        <v>0.3</v>
      </c>
      <c r="I17" s="34">
        <f t="shared" si="1"/>
        <v>16.7</v>
      </c>
      <c r="J17" s="24">
        <v>17</v>
      </c>
      <c r="K17" s="24">
        <v>0.4</v>
      </c>
      <c r="L17" s="24"/>
      <c r="M17" s="37">
        <f t="shared" si="2"/>
        <v>0.4</v>
      </c>
      <c r="N17" s="35">
        <f t="shared" si="3"/>
        <v>16.6</v>
      </c>
      <c r="O17" s="39">
        <f t="shared" si="4"/>
        <v>33.3</v>
      </c>
      <c r="P17" s="24">
        <v>17</v>
      </c>
      <c r="Q17" s="24">
        <v>1</v>
      </c>
      <c r="R17" s="24"/>
      <c r="S17" s="37">
        <f t="shared" si="5"/>
        <v>1</v>
      </c>
      <c r="T17" s="34">
        <f t="shared" si="6"/>
        <v>16</v>
      </c>
      <c r="U17" s="24">
        <v>17</v>
      </c>
      <c r="V17" s="24">
        <v>0.7</v>
      </c>
      <c r="W17" s="24"/>
      <c r="X17" s="37">
        <f t="shared" si="7"/>
        <v>0.7</v>
      </c>
      <c r="Y17" s="35">
        <f t="shared" si="8"/>
        <v>16.3</v>
      </c>
      <c r="Z17" s="39">
        <f t="shared" si="9"/>
        <v>32.3</v>
      </c>
      <c r="AA17" s="10"/>
      <c r="AB17" s="43">
        <f t="shared" si="10"/>
        <v>65.6</v>
      </c>
    </row>
    <row r="18" spans="1:28" ht="34.5" customHeight="1">
      <c r="A18" s="1">
        <f>A17+1</f>
        <v>7</v>
      </c>
      <c r="B18" s="55" t="s">
        <v>68</v>
      </c>
      <c r="C18" s="48" t="s">
        <v>65</v>
      </c>
      <c r="D18" s="26">
        <v>36444</v>
      </c>
      <c r="E18" s="24">
        <v>17</v>
      </c>
      <c r="F18" s="24">
        <v>0.4</v>
      </c>
      <c r="G18" s="24"/>
      <c r="H18" s="37">
        <f t="shared" si="0"/>
        <v>0.4</v>
      </c>
      <c r="I18" s="34">
        <f t="shared" si="1"/>
        <v>16.6</v>
      </c>
      <c r="J18" s="24">
        <v>16.5</v>
      </c>
      <c r="K18" s="24">
        <v>0.5</v>
      </c>
      <c r="L18" s="24"/>
      <c r="M18" s="37">
        <f t="shared" si="2"/>
        <v>0.5</v>
      </c>
      <c r="N18" s="35">
        <f t="shared" si="3"/>
        <v>16</v>
      </c>
      <c r="O18" s="39">
        <f t="shared" si="4"/>
        <v>32.6</v>
      </c>
      <c r="P18" s="24">
        <v>17</v>
      </c>
      <c r="Q18" s="24">
        <v>0.9</v>
      </c>
      <c r="R18" s="24"/>
      <c r="S18" s="37">
        <f t="shared" si="5"/>
        <v>0.9</v>
      </c>
      <c r="T18" s="34">
        <f t="shared" si="6"/>
        <v>16.1</v>
      </c>
      <c r="U18" s="24">
        <v>17</v>
      </c>
      <c r="V18" s="24">
        <v>1.6</v>
      </c>
      <c r="W18" s="24"/>
      <c r="X18" s="37">
        <f t="shared" si="7"/>
        <v>1.6</v>
      </c>
      <c r="Y18" s="35">
        <f t="shared" si="8"/>
        <v>15.4</v>
      </c>
      <c r="Z18" s="39">
        <f t="shared" si="9"/>
        <v>31.5</v>
      </c>
      <c r="AA18" s="10"/>
      <c r="AB18" s="43">
        <f t="shared" si="10"/>
        <v>64.1</v>
      </c>
    </row>
  </sheetData>
  <sheetProtection/>
  <mergeCells count="5">
    <mergeCell ref="A3:AA3"/>
    <mergeCell ref="A5:AA5"/>
    <mergeCell ref="A7:AB7"/>
    <mergeCell ref="A8:P8"/>
    <mergeCell ref="A9:AB9"/>
  </mergeCells>
  <printOptions/>
  <pageMargins left="0.44" right="0.5" top="0.984251968503937" bottom="0.984251968503937" header="0.5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B20"/>
  <sheetViews>
    <sheetView zoomScalePageLayoutView="0" workbookViewId="0" topLeftCell="A13">
      <selection activeCell="A21" sqref="A21:IV30"/>
    </sheetView>
  </sheetViews>
  <sheetFormatPr defaultColWidth="9.140625" defaultRowHeight="12.75"/>
  <cols>
    <col min="1" max="1" width="3.7109375" style="0" customWidth="1"/>
    <col min="2" max="2" width="14.8515625" style="0" customWidth="1"/>
    <col min="3" max="3" width="12.7109375" style="0" customWidth="1"/>
    <col min="4" max="4" width="8.7109375" style="0" customWidth="1"/>
    <col min="5" max="7" width="2.7109375" style="0" customWidth="1"/>
    <col min="8" max="8" width="5.7109375" style="0" customWidth="1"/>
    <col min="9" max="9" width="3.7109375" style="0" customWidth="1"/>
    <col min="10" max="12" width="2.7109375" style="0" customWidth="1"/>
    <col min="13" max="13" width="5.7109375" style="0" customWidth="1"/>
    <col min="14" max="14" width="3.7109375" style="0" customWidth="1"/>
    <col min="15" max="15" width="7.140625" style="0" customWidth="1"/>
    <col min="16" max="18" width="2.7109375" style="0" customWidth="1"/>
    <col min="19" max="19" width="5.7109375" style="0" customWidth="1"/>
    <col min="20" max="20" width="3.7109375" style="0" customWidth="1"/>
    <col min="21" max="23" width="2.7109375" style="0" customWidth="1"/>
    <col min="24" max="24" width="5.7109375" style="0" customWidth="1"/>
    <col min="25" max="25" width="3.7109375" style="0" customWidth="1"/>
    <col min="26" max="26" width="6.7109375" style="0" customWidth="1"/>
    <col min="27" max="27" width="4.7109375" style="0" customWidth="1"/>
    <col min="28" max="28" width="8.7109375" style="0" customWidth="1"/>
  </cols>
  <sheetData>
    <row r="3" spans="1:28" ht="15">
      <c r="A3" s="77" t="s">
        <v>14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</row>
    <row r="4" spans="1:18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28" ht="15">
      <c r="A5" s="77" t="s">
        <v>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</row>
    <row r="7" spans="1:28" ht="15">
      <c r="A7" s="77" t="s">
        <v>43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18" ht="15.7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32"/>
      <c r="R8" s="32"/>
    </row>
    <row r="9" spans="1:28" ht="15">
      <c r="A9" s="79" t="s">
        <v>29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1"/>
    </row>
    <row r="10" spans="1:18" ht="13.5" thickBot="1">
      <c r="A10" s="1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5"/>
      <c r="Q10" s="33"/>
      <c r="R10" s="33"/>
    </row>
    <row r="11" spans="1:28" ht="90.75">
      <c r="A11" s="1" t="s">
        <v>4</v>
      </c>
      <c r="B11" s="1" t="s">
        <v>0</v>
      </c>
      <c r="C11" s="1" t="s">
        <v>1</v>
      </c>
      <c r="D11" s="9" t="s">
        <v>2</v>
      </c>
      <c r="E11" s="19" t="s">
        <v>20</v>
      </c>
      <c r="F11" s="19" t="s">
        <v>18</v>
      </c>
      <c r="G11" s="19" t="s">
        <v>18</v>
      </c>
      <c r="H11" s="19" t="s">
        <v>17</v>
      </c>
      <c r="I11" s="19" t="s">
        <v>5</v>
      </c>
      <c r="J11" s="19" t="s">
        <v>21</v>
      </c>
      <c r="K11" s="19" t="s">
        <v>19</v>
      </c>
      <c r="L11" s="19" t="s">
        <v>19</v>
      </c>
      <c r="M11" s="19" t="s">
        <v>17</v>
      </c>
      <c r="N11" s="20" t="s">
        <v>5</v>
      </c>
      <c r="O11" s="21" t="s">
        <v>8</v>
      </c>
      <c r="P11" s="19" t="s">
        <v>22</v>
      </c>
      <c r="Q11" s="19" t="s">
        <v>23</v>
      </c>
      <c r="R11" s="19" t="s">
        <v>23</v>
      </c>
      <c r="S11" s="19" t="s">
        <v>24</v>
      </c>
      <c r="T11" s="19" t="s">
        <v>5</v>
      </c>
      <c r="U11" s="19" t="s">
        <v>37</v>
      </c>
      <c r="V11" s="19" t="s">
        <v>38</v>
      </c>
      <c r="W11" s="19" t="s">
        <v>38</v>
      </c>
      <c r="X11" s="19" t="s">
        <v>24</v>
      </c>
      <c r="Y11" s="19" t="s">
        <v>5</v>
      </c>
      <c r="Z11" s="21" t="s">
        <v>7</v>
      </c>
      <c r="AA11" s="17" t="s">
        <v>10</v>
      </c>
      <c r="AB11" s="18" t="s">
        <v>6</v>
      </c>
    </row>
    <row r="12" spans="1:28" ht="34.5" customHeight="1">
      <c r="A12" s="1">
        <v>1</v>
      </c>
      <c r="B12" s="52" t="s">
        <v>112</v>
      </c>
      <c r="C12" s="47" t="s">
        <v>110</v>
      </c>
      <c r="D12" s="23"/>
      <c r="E12" s="24">
        <v>18</v>
      </c>
      <c r="F12" s="24">
        <v>0.2</v>
      </c>
      <c r="G12" s="24"/>
      <c r="H12" s="37">
        <f aca="true" t="shared" si="0" ref="H12:H20">AVERAGE(F12:G12)</f>
        <v>0.2</v>
      </c>
      <c r="I12" s="34">
        <f aca="true" t="shared" si="1" ref="I12:I20">+E12-H12</f>
        <v>17.8</v>
      </c>
      <c r="J12" s="24">
        <v>18</v>
      </c>
      <c r="K12" s="24">
        <v>0.1</v>
      </c>
      <c r="L12" s="24"/>
      <c r="M12" s="37">
        <f aca="true" t="shared" si="2" ref="M12:M20">AVERAGE(K12:L12)</f>
        <v>0.1</v>
      </c>
      <c r="N12" s="35">
        <f aca="true" t="shared" si="3" ref="N12:N20">+J12-M12</f>
        <v>17.9</v>
      </c>
      <c r="O12" s="45">
        <f aca="true" t="shared" si="4" ref="O12:O20">SUM(I12+N12)</f>
        <v>35.7</v>
      </c>
      <c r="P12" s="74">
        <v>18</v>
      </c>
      <c r="Q12" s="24">
        <v>0.3</v>
      </c>
      <c r="R12" s="24"/>
      <c r="S12" s="37">
        <f aca="true" t="shared" si="5" ref="S12:S20">AVERAGE(Q12:R12)</f>
        <v>0.3</v>
      </c>
      <c r="T12" s="34">
        <f aca="true" t="shared" si="6" ref="T12:T20">+P12-S12</f>
        <v>17.7</v>
      </c>
      <c r="U12" s="74">
        <v>18</v>
      </c>
      <c r="V12" s="24">
        <v>0.3</v>
      </c>
      <c r="W12" s="24"/>
      <c r="X12" s="37">
        <f aca="true" t="shared" si="7" ref="X12:X20">AVERAGE(V12:W12)</f>
        <v>0.3</v>
      </c>
      <c r="Y12" s="35">
        <f aca="true" t="shared" si="8" ref="Y12:Y20">+U12-X12</f>
        <v>17.7</v>
      </c>
      <c r="Z12" s="45">
        <f aca="true" t="shared" si="9" ref="Z12:Z20">SUM(T12+Y12)</f>
        <v>35.4</v>
      </c>
      <c r="AA12" s="10"/>
      <c r="AB12" s="43">
        <f aca="true" t="shared" si="10" ref="AB12:AB20">SUM(O12+Z12+AA12)</f>
        <v>71.1</v>
      </c>
    </row>
    <row r="13" spans="1:28" ht="34.5" customHeight="1">
      <c r="A13" s="1">
        <f>A12+1</f>
        <v>2</v>
      </c>
      <c r="B13" s="52" t="s">
        <v>93</v>
      </c>
      <c r="C13" s="47" t="s">
        <v>91</v>
      </c>
      <c r="D13" s="26">
        <v>36618</v>
      </c>
      <c r="E13" s="24">
        <v>18</v>
      </c>
      <c r="F13" s="24">
        <v>0.2</v>
      </c>
      <c r="G13" s="24"/>
      <c r="H13" s="40">
        <f t="shared" si="0"/>
        <v>0.2</v>
      </c>
      <c r="I13" s="34">
        <f t="shared" si="1"/>
        <v>17.8</v>
      </c>
      <c r="J13" s="24">
        <v>18</v>
      </c>
      <c r="K13" s="24">
        <v>0.3</v>
      </c>
      <c r="L13" s="24"/>
      <c r="M13" s="37">
        <f t="shared" si="2"/>
        <v>0.3</v>
      </c>
      <c r="N13" s="35">
        <f t="shared" si="3"/>
        <v>17.7</v>
      </c>
      <c r="O13" s="45">
        <f t="shared" si="4"/>
        <v>35.5</v>
      </c>
      <c r="P13" s="25">
        <v>18</v>
      </c>
      <c r="Q13" s="24">
        <v>0.3</v>
      </c>
      <c r="R13" s="24"/>
      <c r="S13" s="37">
        <f t="shared" si="5"/>
        <v>0.3</v>
      </c>
      <c r="T13" s="34">
        <f t="shared" si="6"/>
        <v>17.7</v>
      </c>
      <c r="U13" s="25">
        <v>18</v>
      </c>
      <c r="V13" s="24">
        <v>0.5</v>
      </c>
      <c r="W13" s="24"/>
      <c r="X13" s="37">
        <f t="shared" si="7"/>
        <v>0.5</v>
      </c>
      <c r="Y13" s="35">
        <f t="shared" si="8"/>
        <v>17.5</v>
      </c>
      <c r="Z13" s="45">
        <f t="shared" si="9"/>
        <v>35.2</v>
      </c>
      <c r="AA13" s="10"/>
      <c r="AB13" s="16">
        <f t="shared" si="10"/>
        <v>70.7</v>
      </c>
    </row>
    <row r="14" spans="1:28" ht="34.5" customHeight="1">
      <c r="A14" s="1">
        <f aca="true" t="shared" si="11" ref="A14:A20">A13+1</f>
        <v>3</v>
      </c>
      <c r="B14" s="52" t="s">
        <v>95</v>
      </c>
      <c r="C14" s="47" t="s">
        <v>91</v>
      </c>
      <c r="D14" s="29">
        <v>36774</v>
      </c>
      <c r="E14" s="24">
        <v>18</v>
      </c>
      <c r="F14" s="24">
        <v>0.3</v>
      </c>
      <c r="G14" s="24"/>
      <c r="H14" s="40">
        <f t="shared" si="0"/>
        <v>0.3</v>
      </c>
      <c r="I14" s="34">
        <f t="shared" si="1"/>
        <v>17.7</v>
      </c>
      <c r="J14" s="24">
        <v>18</v>
      </c>
      <c r="K14" s="24">
        <v>0.5</v>
      </c>
      <c r="L14" s="24"/>
      <c r="M14" s="37">
        <f t="shared" si="2"/>
        <v>0.5</v>
      </c>
      <c r="N14" s="35">
        <f t="shared" si="3"/>
        <v>17.5</v>
      </c>
      <c r="O14" s="45">
        <f t="shared" si="4"/>
        <v>35.2</v>
      </c>
      <c r="P14" s="25">
        <v>18</v>
      </c>
      <c r="Q14" s="24">
        <v>0.3</v>
      </c>
      <c r="R14" s="24"/>
      <c r="S14" s="37">
        <f t="shared" si="5"/>
        <v>0.3</v>
      </c>
      <c r="T14" s="34">
        <f t="shared" si="6"/>
        <v>17.7</v>
      </c>
      <c r="U14" s="25">
        <v>18</v>
      </c>
      <c r="V14" s="24">
        <v>0.4</v>
      </c>
      <c r="W14" s="24"/>
      <c r="X14" s="37">
        <f t="shared" si="7"/>
        <v>0.4</v>
      </c>
      <c r="Y14" s="35">
        <f t="shared" si="8"/>
        <v>17.6</v>
      </c>
      <c r="Z14" s="45">
        <f t="shared" si="9"/>
        <v>35.3</v>
      </c>
      <c r="AA14" s="10"/>
      <c r="AB14" s="16">
        <f t="shared" si="10"/>
        <v>70.5</v>
      </c>
    </row>
    <row r="15" spans="1:28" ht="34.5" customHeight="1">
      <c r="A15" s="1">
        <f t="shared" si="11"/>
        <v>4</v>
      </c>
      <c r="B15" s="52" t="s">
        <v>57</v>
      </c>
      <c r="C15" s="47" t="s">
        <v>54</v>
      </c>
      <c r="D15" s="29">
        <v>37465</v>
      </c>
      <c r="E15" s="24">
        <v>18</v>
      </c>
      <c r="F15" s="24">
        <v>0.3</v>
      </c>
      <c r="G15" s="24"/>
      <c r="H15" s="40">
        <f t="shared" si="0"/>
        <v>0.3</v>
      </c>
      <c r="I15" s="34">
        <f t="shared" si="1"/>
        <v>17.7</v>
      </c>
      <c r="J15" s="24">
        <v>18</v>
      </c>
      <c r="K15" s="24">
        <v>0.6</v>
      </c>
      <c r="L15" s="24"/>
      <c r="M15" s="37">
        <f t="shared" si="2"/>
        <v>0.6</v>
      </c>
      <c r="N15" s="35">
        <f t="shared" si="3"/>
        <v>17.4</v>
      </c>
      <c r="O15" s="45">
        <f t="shared" si="4"/>
        <v>35.099999999999994</v>
      </c>
      <c r="P15" s="25">
        <v>18</v>
      </c>
      <c r="Q15" s="24">
        <v>0.6</v>
      </c>
      <c r="R15" s="24"/>
      <c r="S15" s="37">
        <f t="shared" si="5"/>
        <v>0.6</v>
      </c>
      <c r="T15" s="34">
        <f t="shared" si="6"/>
        <v>17.4</v>
      </c>
      <c r="U15" s="25">
        <v>18</v>
      </c>
      <c r="V15" s="24">
        <v>0.4</v>
      </c>
      <c r="W15" s="24"/>
      <c r="X15" s="37">
        <f t="shared" si="7"/>
        <v>0.4</v>
      </c>
      <c r="Y15" s="35">
        <f t="shared" si="8"/>
        <v>17.6</v>
      </c>
      <c r="Z15" s="45">
        <f t="shared" si="9"/>
        <v>35</v>
      </c>
      <c r="AA15" s="10"/>
      <c r="AB15" s="16">
        <f t="shared" si="10"/>
        <v>70.1</v>
      </c>
    </row>
    <row r="16" spans="1:28" ht="34.5" customHeight="1">
      <c r="A16" s="1">
        <f t="shared" si="11"/>
        <v>5</v>
      </c>
      <c r="B16" s="60" t="s">
        <v>61</v>
      </c>
      <c r="C16" s="61" t="s">
        <v>54</v>
      </c>
      <c r="D16" s="72">
        <v>36872</v>
      </c>
      <c r="E16" s="24">
        <v>18</v>
      </c>
      <c r="F16" s="24">
        <v>0.5</v>
      </c>
      <c r="G16" s="24"/>
      <c r="H16" s="40">
        <f t="shared" si="0"/>
        <v>0.5</v>
      </c>
      <c r="I16" s="34">
        <f t="shared" si="1"/>
        <v>17.5</v>
      </c>
      <c r="J16" s="24">
        <v>18</v>
      </c>
      <c r="K16" s="24">
        <v>0.6</v>
      </c>
      <c r="L16" s="24"/>
      <c r="M16" s="37">
        <f t="shared" si="2"/>
        <v>0.6</v>
      </c>
      <c r="N16" s="35">
        <f t="shared" si="3"/>
        <v>17.4</v>
      </c>
      <c r="O16" s="45">
        <f t="shared" si="4"/>
        <v>34.9</v>
      </c>
      <c r="P16" s="25">
        <v>18</v>
      </c>
      <c r="Q16" s="24">
        <v>0.7</v>
      </c>
      <c r="R16" s="24"/>
      <c r="S16" s="37">
        <f t="shared" si="5"/>
        <v>0.7</v>
      </c>
      <c r="T16" s="34">
        <f t="shared" si="6"/>
        <v>17.3</v>
      </c>
      <c r="U16" s="25">
        <v>18</v>
      </c>
      <c r="V16" s="24">
        <v>0.9</v>
      </c>
      <c r="W16" s="24"/>
      <c r="X16" s="37">
        <f t="shared" si="7"/>
        <v>0.9</v>
      </c>
      <c r="Y16" s="35">
        <f t="shared" si="8"/>
        <v>17.1</v>
      </c>
      <c r="Z16" s="45">
        <f t="shared" si="9"/>
        <v>34.400000000000006</v>
      </c>
      <c r="AA16" s="10"/>
      <c r="AB16" s="16">
        <f t="shared" si="10"/>
        <v>69.30000000000001</v>
      </c>
    </row>
    <row r="17" spans="1:28" ht="34.5" customHeight="1">
      <c r="A17" s="1">
        <f t="shared" si="11"/>
        <v>6</v>
      </c>
      <c r="B17" s="52" t="s">
        <v>60</v>
      </c>
      <c r="C17" s="47" t="s">
        <v>54</v>
      </c>
      <c r="D17" s="29">
        <v>36690</v>
      </c>
      <c r="E17" s="24">
        <v>18</v>
      </c>
      <c r="F17" s="24">
        <v>0.6</v>
      </c>
      <c r="G17" s="24"/>
      <c r="H17" s="40">
        <f t="shared" si="0"/>
        <v>0.6</v>
      </c>
      <c r="I17" s="34">
        <f t="shared" si="1"/>
        <v>17.4</v>
      </c>
      <c r="J17" s="24">
        <v>18</v>
      </c>
      <c r="K17" s="24">
        <v>0.5</v>
      </c>
      <c r="L17" s="24"/>
      <c r="M17" s="37">
        <f t="shared" si="2"/>
        <v>0.5</v>
      </c>
      <c r="N17" s="35">
        <f t="shared" si="3"/>
        <v>17.5</v>
      </c>
      <c r="O17" s="45">
        <f t="shared" si="4"/>
        <v>34.9</v>
      </c>
      <c r="P17" s="25">
        <v>18</v>
      </c>
      <c r="Q17" s="24">
        <v>0.7</v>
      </c>
      <c r="R17" s="24"/>
      <c r="S17" s="37">
        <f t="shared" si="5"/>
        <v>0.7</v>
      </c>
      <c r="T17" s="34">
        <f t="shared" si="6"/>
        <v>17.3</v>
      </c>
      <c r="U17" s="25">
        <v>18</v>
      </c>
      <c r="V17" s="24">
        <v>1.1</v>
      </c>
      <c r="W17" s="24"/>
      <c r="X17" s="37">
        <f t="shared" si="7"/>
        <v>1.1</v>
      </c>
      <c r="Y17" s="35">
        <f t="shared" si="8"/>
        <v>16.9</v>
      </c>
      <c r="Z17" s="45">
        <f t="shared" si="9"/>
        <v>34.2</v>
      </c>
      <c r="AA17" s="10"/>
      <c r="AB17" s="16">
        <f t="shared" si="10"/>
        <v>69.1</v>
      </c>
    </row>
    <row r="18" spans="1:28" ht="34.5" customHeight="1">
      <c r="A18" s="1">
        <f t="shared" si="11"/>
        <v>7</v>
      </c>
      <c r="B18" s="52" t="s">
        <v>94</v>
      </c>
      <c r="C18" s="47" t="s">
        <v>91</v>
      </c>
      <c r="D18" s="62">
        <v>36527</v>
      </c>
      <c r="E18" s="24">
        <v>18</v>
      </c>
      <c r="F18" s="24">
        <v>0.4</v>
      </c>
      <c r="G18" s="24"/>
      <c r="H18" s="40">
        <f t="shared" si="0"/>
        <v>0.4</v>
      </c>
      <c r="I18" s="34">
        <f t="shared" si="1"/>
        <v>17.6</v>
      </c>
      <c r="J18" s="24">
        <v>18</v>
      </c>
      <c r="K18" s="24">
        <v>0.7</v>
      </c>
      <c r="L18" s="24"/>
      <c r="M18" s="37">
        <f t="shared" si="2"/>
        <v>0.7</v>
      </c>
      <c r="N18" s="35">
        <f t="shared" si="3"/>
        <v>17.3</v>
      </c>
      <c r="O18" s="45">
        <f t="shared" si="4"/>
        <v>34.900000000000006</v>
      </c>
      <c r="P18" s="25">
        <v>18</v>
      </c>
      <c r="Q18" s="24">
        <v>1.5</v>
      </c>
      <c r="R18" s="24"/>
      <c r="S18" s="37">
        <f t="shared" si="5"/>
        <v>1.5</v>
      </c>
      <c r="T18" s="34">
        <f t="shared" si="6"/>
        <v>16.5</v>
      </c>
      <c r="U18" s="25">
        <v>18</v>
      </c>
      <c r="V18" s="24">
        <v>0.7</v>
      </c>
      <c r="W18" s="24"/>
      <c r="X18" s="37">
        <f t="shared" si="7"/>
        <v>0.7</v>
      </c>
      <c r="Y18" s="34">
        <f t="shared" si="8"/>
        <v>17.3</v>
      </c>
      <c r="Z18" s="45">
        <f t="shared" si="9"/>
        <v>33.8</v>
      </c>
      <c r="AA18" s="10"/>
      <c r="AB18" s="16">
        <f t="shared" si="10"/>
        <v>68.7</v>
      </c>
    </row>
    <row r="19" spans="1:28" ht="34.5" customHeight="1">
      <c r="A19" s="1">
        <f t="shared" si="11"/>
        <v>8</v>
      </c>
      <c r="B19" s="54" t="s">
        <v>67</v>
      </c>
      <c r="C19" s="47" t="s">
        <v>65</v>
      </c>
      <c r="D19" s="27">
        <v>36988</v>
      </c>
      <c r="E19" s="24">
        <v>18</v>
      </c>
      <c r="F19" s="24">
        <v>0.3</v>
      </c>
      <c r="G19" s="24"/>
      <c r="H19" s="40">
        <f t="shared" si="0"/>
        <v>0.3</v>
      </c>
      <c r="I19" s="34">
        <f t="shared" si="1"/>
        <v>17.7</v>
      </c>
      <c r="J19" s="24">
        <v>18</v>
      </c>
      <c r="K19" s="24">
        <v>0.5</v>
      </c>
      <c r="L19" s="24"/>
      <c r="M19" s="37">
        <f t="shared" si="2"/>
        <v>0.5</v>
      </c>
      <c r="N19" s="35">
        <f t="shared" si="3"/>
        <v>17.5</v>
      </c>
      <c r="O19" s="45">
        <f t="shared" si="4"/>
        <v>35.2</v>
      </c>
      <c r="P19" s="25">
        <v>18</v>
      </c>
      <c r="Q19" s="24">
        <v>1.3</v>
      </c>
      <c r="R19" s="24"/>
      <c r="S19" s="37">
        <f t="shared" si="5"/>
        <v>1.3</v>
      </c>
      <c r="T19" s="34">
        <f t="shared" si="6"/>
        <v>16.7</v>
      </c>
      <c r="U19" s="25">
        <v>18</v>
      </c>
      <c r="V19" s="24">
        <v>2.2</v>
      </c>
      <c r="W19" s="24"/>
      <c r="X19" s="37">
        <f t="shared" si="7"/>
        <v>2.2</v>
      </c>
      <c r="Y19" s="35">
        <f t="shared" si="8"/>
        <v>15.8</v>
      </c>
      <c r="Z19" s="45">
        <f t="shared" si="9"/>
        <v>32.5</v>
      </c>
      <c r="AA19" s="10"/>
      <c r="AB19" s="16">
        <f t="shared" si="10"/>
        <v>67.7</v>
      </c>
    </row>
    <row r="20" spans="1:28" ht="34.5" customHeight="1">
      <c r="A20" s="1">
        <f t="shared" si="11"/>
        <v>9</v>
      </c>
      <c r="B20" s="52" t="s">
        <v>66</v>
      </c>
      <c r="C20" s="47" t="s">
        <v>65</v>
      </c>
      <c r="D20" s="26">
        <v>36782</v>
      </c>
      <c r="E20" s="24">
        <v>18</v>
      </c>
      <c r="F20" s="24">
        <v>1.1</v>
      </c>
      <c r="G20" s="24"/>
      <c r="H20" s="40">
        <f t="shared" si="0"/>
        <v>1.1</v>
      </c>
      <c r="I20" s="34">
        <f t="shared" si="1"/>
        <v>16.9</v>
      </c>
      <c r="J20" s="24">
        <v>18</v>
      </c>
      <c r="K20" s="24">
        <v>0.9</v>
      </c>
      <c r="L20" s="24"/>
      <c r="M20" s="37">
        <f t="shared" si="2"/>
        <v>0.9</v>
      </c>
      <c r="N20" s="35">
        <f t="shared" si="3"/>
        <v>17.1</v>
      </c>
      <c r="O20" s="45">
        <f t="shared" si="4"/>
        <v>34</v>
      </c>
      <c r="P20" s="73">
        <v>18</v>
      </c>
      <c r="Q20" s="24">
        <v>1.8</v>
      </c>
      <c r="R20" s="24"/>
      <c r="S20" s="37">
        <f t="shared" si="5"/>
        <v>1.8</v>
      </c>
      <c r="T20" s="34">
        <f t="shared" si="6"/>
        <v>16.2</v>
      </c>
      <c r="U20" s="73">
        <v>18</v>
      </c>
      <c r="V20" s="24">
        <v>1.6</v>
      </c>
      <c r="W20" s="24"/>
      <c r="X20" s="37">
        <f t="shared" si="7"/>
        <v>1.6</v>
      </c>
      <c r="Y20" s="35">
        <f t="shared" si="8"/>
        <v>16.4</v>
      </c>
      <c r="Z20" s="45">
        <f t="shared" si="9"/>
        <v>32.599999999999994</v>
      </c>
      <c r="AA20" s="10"/>
      <c r="AB20" s="16">
        <f t="shared" si="10"/>
        <v>66.6</v>
      </c>
    </row>
  </sheetData>
  <sheetProtection/>
  <mergeCells count="5">
    <mergeCell ref="A3:AB3"/>
    <mergeCell ref="A5:AB5"/>
    <mergeCell ref="A7:AB7"/>
    <mergeCell ref="A8:P8"/>
    <mergeCell ref="A9:AB9"/>
  </mergeCells>
  <printOptions/>
  <pageMargins left="0.37" right="0.5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AJ17"/>
  <sheetViews>
    <sheetView zoomScalePageLayoutView="0" workbookViewId="0" topLeftCell="A1">
      <selection activeCell="A18" sqref="A18:IV103"/>
    </sheetView>
  </sheetViews>
  <sheetFormatPr defaultColWidth="9.140625" defaultRowHeight="12.75"/>
  <cols>
    <col min="1" max="1" width="3.57421875" style="0" customWidth="1"/>
    <col min="2" max="2" width="15.00390625" style="0" customWidth="1"/>
    <col min="3" max="3" width="14.140625" style="0" customWidth="1"/>
    <col min="4" max="4" width="8.7109375" style="0" customWidth="1"/>
    <col min="5" max="7" width="2.7109375" style="0" customWidth="1"/>
    <col min="8" max="8" width="5.7109375" style="0" customWidth="1"/>
    <col min="9" max="9" width="3.7109375" style="0" customWidth="1"/>
    <col min="10" max="12" width="2.7109375" style="0" customWidth="1"/>
    <col min="13" max="13" width="5.7109375" style="0" customWidth="1"/>
    <col min="14" max="14" width="3.7109375" style="0" customWidth="1"/>
    <col min="15" max="15" width="6.57421875" style="0" customWidth="1"/>
    <col min="16" max="18" width="2.7109375" style="0" customWidth="1"/>
    <col min="19" max="19" width="5.7109375" style="0" customWidth="1"/>
    <col min="20" max="20" width="3.7109375" style="0" customWidth="1"/>
    <col min="21" max="23" width="2.7109375" style="0" customWidth="1"/>
    <col min="24" max="24" width="5.7109375" style="0" customWidth="1"/>
    <col min="25" max="25" width="3.7109375" style="0" customWidth="1"/>
    <col min="26" max="26" width="6.8515625" style="0" customWidth="1"/>
    <col min="27" max="27" width="4.7109375" style="0" customWidth="1"/>
    <col min="28" max="28" width="7.7109375" style="0" customWidth="1"/>
  </cols>
  <sheetData>
    <row r="3" spans="1:28" ht="15">
      <c r="A3" s="77" t="s">
        <v>11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</row>
    <row r="4" spans="1:18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36" ht="15">
      <c r="A5" s="77" t="s">
        <v>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41"/>
      <c r="AD5" s="41"/>
      <c r="AE5" s="41"/>
      <c r="AF5" s="41"/>
      <c r="AG5" s="41"/>
      <c r="AH5" s="41"/>
      <c r="AI5" s="41"/>
      <c r="AJ5" s="41"/>
    </row>
    <row r="7" spans="1:36" ht="15">
      <c r="A7" s="77" t="s">
        <v>43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41"/>
      <c r="AD7" s="41"/>
      <c r="AE7" s="41"/>
      <c r="AF7" s="41"/>
      <c r="AG7" s="41"/>
      <c r="AH7" s="41"/>
      <c r="AI7" s="41"/>
      <c r="AJ7" s="41"/>
    </row>
    <row r="8" spans="1:18" ht="15.7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32"/>
      <c r="R8" s="32"/>
    </row>
    <row r="9" spans="1:28" ht="15">
      <c r="A9" s="79" t="s">
        <v>30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1"/>
    </row>
    <row r="10" spans="1:18" ht="13.5" thickBot="1">
      <c r="A10" s="1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5"/>
      <c r="Q10" s="33"/>
      <c r="R10" s="33"/>
    </row>
    <row r="11" spans="1:28" ht="90.75">
      <c r="A11" s="1" t="s">
        <v>4</v>
      </c>
      <c r="B11" s="1" t="s">
        <v>0</v>
      </c>
      <c r="C11" s="1" t="s">
        <v>1</v>
      </c>
      <c r="D11" s="9" t="s">
        <v>2</v>
      </c>
      <c r="E11" s="19" t="s">
        <v>20</v>
      </c>
      <c r="F11" s="19" t="s">
        <v>18</v>
      </c>
      <c r="G11" s="19" t="s">
        <v>18</v>
      </c>
      <c r="H11" s="19" t="s">
        <v>17</v>
      </c>
      <c r="I11" s="19" t="s">
        <v>5</v>
      </c>
      <c r="J11" s="19" t="s">
        <v>21</v>
      </c>
      <c r="K11" s="19" t="s">
        <v>19</v>
      </c>
      <c r="L11" s="19" t="s">
        <v>19</v>
      </c>
      <c r="M11" s="19" t="s">
        <v>17</v>
      </c>
      <c r="N11" s="20" t="s">
        <v>5</v>
      </c>
      <c r="O11" s="21" t="s">
        <v>8</v>
      </c>
      <c r="P11" s="19" t="s">
        <v>22</v>
      </c>
      <c r="Q11" s="19" t="s">
        <v>23</v>
      </c>
      <c r="R11" s="19" t="s">
        <v>23</v>
      </c>
      <c r="S11" s="19" t="s">
        <v>24</v>
      </c>
      <c r="T11" s="19" t="s">
        <v>5</v>
      </c>
      <c r="U11" s="19" t="s">
        <v>37</v>
      </c>
      <c r="V11" s="19" t="s">
        <v>38</v>
      </c>
      <c r="W11" s="19" t="s">
        <v>38</v>
      </c>
      <c r="X11" s="19" t="s">
        <v>24</v>
      </c>
      <c r="Y11" s="19" t="s">
        <v>5</v>
      </c>
      <c r="Z11" s="21" t="s">
        <v>7</v>
      </c>
      <c r="AA11" s="17" t="s">
        <v>10</v>
      </c>
      <c r="AB11" s="18" t="s">
        <v>6</v>
      </c>
    </row>
    <row r="12" spans="1:28" ht="34.5" customHeight="1">
      <c r="A12" s="1">
        <v>1</v>
      </c>
      <c r="B12" s="52" t="s">
        <v>53</v>
      </c>
      <c r="C12" s="47" t="s">
        <v>54</v>
      </c>
      <c r="D12" s="29">
        <v>36015</v>
      </c>
      <c r="E12" s="24">
        <v>18</v>
      </c>
      <c r="F12" s="24">
        <v>0.1</v>
      </c>
      <c r="G12" s="24"/>
      <c r="H12" s="40">
        <f aca="true" t="shared" si="0" ref="H12:H17">AVERAGE(F12:G12)</f>
        <v>0.1</v>
      </c>
      <c r="I12" s="34">
        <f aca="true" t="shared" si="1" ref="I12:I17">+E12-H12</f>
        <v>17.9</v>
      </c>
      <c r="J12" s="24">
        <v>18</v>
      </c>
      <c r="K12" s="24">
        <v>0.2</v>
      </c>
      <c r="L12" s="24"/>
      <c r="M12" s="37">
        <f aca="true" t="shared" si="2" ref="M12:M17">AVERAGE(K12:L12)</f>
        <v>0.2</v>
      </c>
      <c r="N12" s="35">
        <f aca="true" t="shared" si="3" ref="N12:N17">+J12-M12</f>
        <v>17.8</v>
      </c>
      <c r="O12" s="45">
        <f aca="true" t="shared" si="4" ref="O12:O17">SUM(I12+N12)</f>
        <v>35.7</v>
      </c>
      <c r="P12" s="25">
        <v>18</v>
      </c>
      <c r="Q12" s="24">
        <v>0.1</v>
      </c>
      <c r="R12" s="24"/>
      <c r="S12" s="37">
        <f aca="true" t="shared" si="5" ref="S12:S17">AVERAGE(Q12:R12)</f>
        <v>0.1</v>
      </c>
      <c r="T12" s="34">
        <f aca="true" t="shared" si="6" ref="T12:T17">+P12-S12</f>
        <v>17.9</v>
      </c>
      <c r="U12" s="25">
        <v>18</v>
      </c>
      <c r="V12" s="24">
        <v>0.1</v>
      </c>
      <c r="W12" s="24"/>
      <c r="X12" s="37">
        <f aca="true" t="shared" si="7" ref="X12:X17">AVERAGE(V12:W12)</f>
        <v>0.1</v>
      </c>
      <c r="Y12" s="34">
        <f aca="true" t="shared" si="8" ref="Y12:Y17">+U12-X12</f>
        <v>17.9</v>
      </c>
      <c r="Z12" s="45">
        <f aca="true" t="shared" si="9" ref="Z12:Z17">SUM(T12+Y12)</f>
        <v>35.8</v>
      </c>
      <c r="AA12" s="10"/>
      <c r="AB12" s="16">
        <f aca="true" t="shared" si="10" ref="AB12:AB17">SUM(O12+Z12+AA12)</f>
        <v>71.5</v>
      </c>
    </row>
    <row r="13" spans="1:28" ht="34.5" customHeight="1">
      <c r="A13" s="1">
        <f>A12+1</f>
        <v>2</v>
      </c>
      <c r="B13" s="52" t="s">
        <v>97</v>
      </c>
      <c r="C13" s="47" t="s">
        <v>91</v>
      </c>
      <c r="D13" s="26">
        <v>34964</v>
      </c>
      <c r="E13" s="24">
        <v>18</v>
      </c>
      <c r="F13" s="24">
        <v>0.1</v>
      </c>
      <c r="G13" s="24"/>
      <c r="H13" s="40">
        <f t="shared" si="0"/>
        <v>0.1</v>
      </c>
      <c r="I13" s="34">
        <f t="shared" si="1"/>
        <v>17.9</v>
      </c>
      <c r="J13" s="24">
        <v>18</v>
      </c>
      <c r="K13" s="24">
        <v>0.4</v>
      </c>
      <c r="L13" s="24"/>
      <c r="M13" s="37">
        <f t="shared" si="2"/>
        <v>0.4</v>
      </c>
      <c r="N13" s="35">
        <f t="shared" si="3"/>
        <v>17.6</v>
      </c>
      <c r="O13" s="45">
        <f t="shared" si="4"/>
        <v>35.5</v>
      </c>
      <c r="P13" s="25">
        <v>18</v>
      </c>
      <c r="Q13" s="24">
        <v>0.2</v>
      </c>
      <c r="R13" s="24"/>
      <c r="S13" s="37">
        <f t="shared" si="5"/>
        <v>0.2</v>
      </c>
      <c r="T13" s="34">
        <f t="shared" si="6"/>
        <v>17.8</v>
      </c>
      <c r="U13" s="25">
        <v>18</v>
      </c>
      <c r="V13" s="24">
        <v>0.4</v>
      </c>
      <c r="W13" s="24"/>
      <c r="X13" s="37">
        <f t="shared" si="7"/>
        <v>0.4</v>
      </c>
      <c r="Y13" s="34">
        <f t="shared" si="8"/>
        <v>17.6</v>
      </c>
      <c r="Z13" s="45">
        <f t="shared" si="9"/>
        <v>35.400000000000006</v>
      </c>
      <c r="AA13" s="10"/>
      <c r="AB13" s="16">
        <f t="shared" si="10"/>
        <v>70.9</v>
      </c>
    </row>
    <row r="14" spans="1:28" ht="34.5" customHeight="1">
      <c r="A14" s="1">
        <f>A13+1</f>
        <v>3</v>
      </c>
      <c r="B14" s="52" t="s">
        <v>76</v>
      </c>
      <c r="C14" s="47" t="s">
        <v>78</v>
      </c>
      <c r="D14" s="26">
        <v>36713</v>
      </c>
      <c r="E14" s="24">
        <v>18</v>
      </c>
      <c r="F14" s="24">
        <v>0.3</v>
      </c>
      <c r="G14" s="24"/>
      <c r="H14" s="40">
        <f t="shared" si="0"/>
        <v>0.3</v>
      </c>
      <c r="I14" s="34">
        <f t="shared" si="1"/>
        <v>17.7</v>
      </c>
      <c r="J14" s="24">
        <v>18</v>
      </c>
      <c r="K14" s="24">
        <v>0.4</v>
      </c>
      <c r="L14" s="24"/>
      <c r="M14" s="37">
        <f t="shared" si="2"/>
        <v>0.4</v>
      </c>
      <c r="N14" s="35">
        <f t="shared" si="3"/>
        <v>17.6</v>
      </c>
      <c r="O14" s="45">
        <f t="shared" si="4"/>
        <v>35.3</v>
      </c>
      <c r="P14" s="25">
        <v>18</v>
      </c>
      <c r="Q14" s="24">
        <v>0.9</v>
      </c>
      <c r="R14" s="24"/>
      <c r="S14" s="37">
        <f t="shared" si="5"/>
        <v>0.9</v>
      </c>
      <c r="T14" s="34">
        <f t="shared" si="6"/>
        <v>17.1</v>
      </c>
      <c r="U14" s="25">
        <v>18</v>
      </c>
      <c r="V14" s="24">
        <v>0.5</v>
      </c>
      <c r="W14" s="24"/>
      <c r="X14" s="37">
        <f t="shared" si="7"/>
        <v>0.5</v>
      </c>
      <c r="Y14" s="34">
        <f t="shared" si="8"/>
        <v>17.5</v>
      </c>
      <c r="Z14" s="45">
        <f t="shared" si="9"/>
        <v>34.6</v>
      </c>
      <c r="AA14" s="10"/>
      <c r="AB14" s="16">
        <f t="shared" si="10"/>
        <v>69.9</v>
      </c>
    </row>
    <row r="15" spans="1:28" ht="34.5" customHeight="1">
      <c r="A15" s="1">
        <f>A14+1</f>
        <v>4</v>
      </c>
      <c r="B15" s="75" t="s">
        <v>59</v>
      </c>
      <c r="C15" s="59" t="s">
        <v>54</v>
      </c>
      <c r="D15" s="30">
        <v>36048</v>
      </c>
      <c r="E15" s="24">
        <v>18</v>
      </c>
      <c r="F15" s="24">
        <v>0.2</v>
      </c>
      <c r="G15" s="24"/>
      <c r="H15" s="40">
        <f t="shared" si="0"/>
        <v>0.2</v>
      </c>
      <c r="I15" s="34">
        <f t="shared" si="1"/>
        <v>17.8</v>
      </c>
      <c r="J15" s="24">
        <v>18</v>
      </c>
      <c r="K15" s="24">
        <v>0.8</v>
      </c>
      <c r="L15" s="24"/>
      <c r="M15" s="37">
        <f t="shared" si="2"/>
        <v>0.8</v>
      </c>
      <c r="N15" s="35">
        <f t="shared" si="3"/>
        <v>17.2</v>
      </c>
      <c r="O15" s="45">
        <f t="shared" si="4"/>
        <v>35</v>
      </c>
      <c r="P15" s="25">
        <v>18</v>
      </c>
      <c r="Q15" s="24">
        <v>0.7</v>
      </c>
      <c r="R15" s="24"/>
      <c r="S15" s="37">
        <f t="shared" si="5"/>
        <v>0.7</v>
      </c>
      <c r="T15" s="34">
        <f t="shared" si="6"/>
        <v>17.3</v>
      </c>
      <c r="U15" s="25">
        <v>18</v>
      </c>
      <c r="V15" s="24">
        <v>0.5</v>
      </c>
      <c r="W15" s="24"/>
      <c r="X15" s="37">
        <f t="shared" si="7"/>
        <v>0.5</v>
      </c>
      <c r="Y15" s="34">
        <f t="shared" si="8"/>
        <v>17.5</v>
      </c>
      <c r="Z15" s="45">
        <f t="shared" si="9"/>
        <v>34.8</v>
      </c>
      <c r="AA15" s="10"/>
      <c r="AB15" s="69">
        <f t="shared" si="10"/>
        <v>69.8</v>
      </c>
    </row>
    <row r="16" spans="1:28" ht="34.5" customHeight="1">
      <c r="A16" s="1">
        <f>A15+1</f>
        <v>5</v>
      </c>
      <c r="B16" s="54" t="s">
        <v>77</v>
      </c>
      <c r="C16" s="47" t="s">
        <v>78</v>
      </c>
      <c r="D16" s="26">
        <v>36406</v>
      </c>
      <c r="E16" s="24">
        <v>18</v>
      </c>
      <c r="F16" s="24">
        <v>0.4</v>
      </c>
      <c r="G16" s="24"/>
      <c r="H16" s="40">
        <f t="shared" si="0"/>
        <v>0.4</v>
      </c>
      <c r="I16" s="34">
        <f t="shared" si="1"/>
        <v>17.6</v>
      </c>
      <c r="J16" s="24">
        <v>18</v>
      </c>
      <c r="K16" s="24">
        <v>0.6</v>
      </c>
      <c r="L16" s="24"/>
      <c r="M16" s="37">
        <f t="shared" si="2"/>
        <v>0.6</v>
      </c>
      <c r="N16" s="35">
        <f t="shared" si="3"/>
        <v>17.4</v>
      </c>
      <c r="O16" s="45">
        <f t="shared" si="4"/>
        <v>35</v>
      </c>
      <c r="P16" s="25">
        <v>18</v>
      </c>
      <c r="Q16" s="24">
        <v>0.3</v>
      </c>
      <c r="R16" s="24"/>
      <c r="S16" s="37">
        <f t="shared" si="5"/>
        <v>0.3</v>
      </c>
      <c r="T16" s="34">
        <f t="shared" si="6"/>
        <v>17.7</v>
      </c>
      <c r="U16" s="25">
        <v>18</v>
      </c>
      <c r="V16" s="24">
        <v>0.9</v>
      </c>
      <c r="W16" s="24"/>
      <c r="X16" s="37">
        <f t="shared" si="7"/>
        <v>0.9</v>
      </c>
      <c r="Y16" s="34">
        <f t="shared" si="8"/>
        <v>17.1</v>
      </c>
      <c r="Z16" s="45">
        <f t="shared" si="9"/>
        <v>34.8</v>
      </c>
      <c r="AA16" s="10"/>
      <c r="AB16" s="69">
        <f t="shared" si="10"/>
        <v>69.8</v>
      </c>
    </row>
    <row r="17" spans="1:28" ht="34.5" customHeight="1">
      <c r="A17" s="1">
        <f>A16+1</f>
        <v>6</v>
      </c>
      <c r="B17" s="54" t="s">
        <v>96</v>
      </c>
      <c r="C17" s="47" t="s">
        <v>91</v>
      </c>
      <c r="D17" s="26">
        <v>35705</v>
      </c>
      <c r="E17" s="24">
        <v>18</v>
      </c>
      <c r="F17" s="24">
        <v>0.3</v>
      </c>
      <c r="G17" s="24"/>
      <c r="H17" s="40">
        <f t="shared" si="0"/>
        <v>0.3</v>
      </c>
      <c r="I17" s="34">
        <f t="shared" si="1"/>
        <v>17.7</v>
      </c>
      <c r="J17" s="24">
        <v>18</v>
      </c>
      <c r="K17" s="24">
        <v>0.3</v>
      </c>
      <c r="L17" s="24"/>
      <c r="M17" s="37">
        <f t="shared" si="2"/>
        <v>0.3</v>
      </c>
      <c r="N17" s="35">
        <f t="shared" si="3"/>
        <v>17.7</v>
      </c>
      <c r="O17" s="45">
        <f t="shared" si="4"/>
        <v>35.4</v>
      </c>
      <c r="P17" s="25">
        <v>18</v>
      </c>
      <c r="Q17" s="24">
        <v>0.4</v>
      </c>
      <c r="R17" s="24"/>
      <c r="S17" s="37">
        <f t="shared" si="5"/>
        <v>0.4</v>
      </c>
      <c r="T17" s="34">
        <f t="shared" si="6"/>
        <v>17.6</v>
      </c>
      <c r="U17" s="25">
        <v>18</v>
      </c>
      <c r="V17" s="24">
        <v>1.6</v>
      </c>
      <c r="W17" s="24"/>
      <c r="X17" s="37">
        <f t="shared" si="7"/>
        <v>1.6</v>
      </c>
      <c r="Y17" s="34">
        <f t="shared" si="8"/>
        <v>16.4</v>
      </c>
      <c r="Z17" s="45">
        <f t="shared" si="9"/>
        <v>34</v>
      </c>
      <c r="AA17" s="10"/>
      <c r="AB17" s="16">
        <f t="shared" si="10"/>
        <v>69.4</v>
      </c>
    </row>
  </sheetData>
  <sheetProtection/>
  <mergeCells count="5">
    <mergeCell ref="A3:AB3"/>
    <mergeCell ref="A5:AB5"/>
    <mergeCell ref="A7:AB7"/>
    <mergeCell ref="A8:P8"/>
    <mergeCell ref="A9:AB9"/>
  </mergeCells>
  <printOptions/>
  <pageMargins left="0.23" right="0.64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AB18"/>
  <sheetViews>
    <sheetView zoomScalePageLayoutView="0" workbookViewId="0" topLeftCell="A4">
      <selection activeCell="U11" sqref="U11:W11"/>
    </sheetView>
  </sheetViews>
  <sheetFormatPr defaultColWidth="9.140625" defaultRowHeight="12.75"/>
  <cols>
    <col min="1" max="1" width="3.7109375" style="0" customWidth="1"/>
    <col min="2" max="2" width="12.00390625" style="0" customWidth="1"/>
    <col min="3" max="3" width="11.7109375" style="0" customWidth="1"/>
    <col min="4" max="4" width="8.7109375" style="0" customWidth="1"/>
    <col min="5" max="7" width="2.7109375" style="0" customWidth="1"/>
    <col min="8" max="8" width="5.7109375" style="0" customWidth="1"/>
    <col min="9" max="9" width="3.7109375" style="0" customWidth="1"/>
    <col min="10" max="12" width="2.7109375" style="0" customWidth="1"/>
    <col min="13" max="13" width="5.7109375" style="0" customWidth="1"/>
    <col min="14" max="14" width="3.7109375" style="0" customWidth="1"/>
    <col min="15" max="15" width="5.57421875" style="0" customWidth="1"/>
    <col min="16" max="18" width="2.7109375" style="0" customWidth="1"/>
    <col min="19" max="19" width="5.7109375" style="0" customWidth="1"/>
    <col min="20" max="20" width="3.7109375" style="0" customWidth="1"/>
    <col min="21" max="23" width="2.7109375" style="0" customWidth="1"/>
    <col min="24" max="24" width="5.7109375" style="0" customWidth="1"/>
    <col min="25" max="25" width="3.7109375" style="0" customWidth="1"/>
    <col min="26" max="26" width="5.8515625" style="0" customWidth="1"/>
    <col min="27" max="27" width="4.7109375" style="0" customWidth="1"/>
    <col min="28" max="28" width="8.28125" style="0" customWidth="1"/>
  </cols>
  <sheetData>
    <row r="3" spans="1:28" ht="15">
      <c r="A3" s="77" t="s">
        <v>13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</row>
    <row r="4" spans="1:18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28" ht="15">
      <c r="A5" s="77" t="s">
        <v>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</row>
    <row r="7" spans="1:28" ht="15">
      <c r="A7" s="77" t="s">
        <v>43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18" ht="15.7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32"/>
      <c r="R8" s="32"/>
    </row>
    <row r="9" spans="1:28" ht="15">
      <c r="A9" s="79" t="s">
        <v>31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1"/>
    </row>
    <row r="10" spans="1:18" ht="13.5" thickBot="1">
      <c r="A10" s="1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5"/>
      <c r="Q10" s="33"/>
      <c r="R10" s="33"/>
    </row>
    <row r="11" spans="1:28" ht="87" customHeight="1">
      <c r="A11" s="1" t="s">
        <v>4</v>
      </c>
      <c r="B11" s="1" t="s">
        <v>0</v>
      </c>
      <c r="C11" s="1" t="s">
        <v>1</v>
      </c>
      <c r="D11" s="9" t="s">
        <v>2</v>
      </c>
      <c r="E11" s="19" t="s">
        <v>20</v>
      </c>
      <c r="F11" s="19" t="s">
        <v>18</v>
      </c>
      <c r="G11" s="19" t="s">
        <v>18</v>
      </c>
      <c r="H11" s="19" t="s">
        <v>17</v>
      </c>
      <c r="I11" s="19" t="s">
        <v>5</v>
      </c>
      <c r="J11" s="19" t="s">
        <v>21</v>
      </c>
      <c r="K11" s="19" t="s">
        <v>19</v>
      </c>
      <c r="L11" s="19" t="s">
        <v>19</v>
      </c>
      <c r="M11" s="19" t="s">
        <v>17</v>
      </c>
      <c r="N11" s="20" t="s">
        <v>5</v>
      </c>
      <c r="O11" s="21" t="s">
        <v>8</v>
      </c>
      <c r="P11" s="19" t="s">
        <v>22</v>
      </c>
      <c r="Q11" s="19" t="s">
        <v>23</v>
      </c>
      <c r="R11" s="19" t="s">
        <v>23</v>
      </c>
      <c r="S11" s="19" t="s">
        <v>24</v>
      </c>
      <c r="T11" s="19" t="s">
        <v>5</v>
      </c>
      <c r="U11" s="19" t="s">
        <v>37</v>
      </c>
      <c r="V11" s="19" t="s">
        <v>38</v>
      </c>
      <c r="W11" s="19" t="s">
        <v>38</v>
      </c>
      <c r="X11" s="19" t="s">
        <v>24</v>
      </c>
      <c r="Y11" s="19" t="s">
        <v>5</v>
      </c>
      <c r="Z11" s="21" t="s">
        <v>7</v>
      </c>
      <c r="AA11" s="17" t="s">
        <v>10</v>
      </c>
      <c r="AB11" s="18" t="s">
        <v>6</v>
      </c>
    </row>
    <row r="12" spans="1:28" ht="30.75">
      <c r="A12" s="1"/>
      <c r="B12" s="52"/>
      <c r="C12" s="1"/>
      <c r="D12" s="49"/>
      <c r="E12" s="24">
        <v>19</v>
      </c>
      <c r="F12" s="24"/>
      <c r="G12" s="24"/>
      <c r="H12" s="40" t="e">
        <f>AVERAGE(F12:G12)</f>
        <v>#DIV/0!</v>
      </c>
      <c r="I12" s="34" t="e">
        <f>+E12-H12</f>
        <v>#DIV/0!</v>
      </c>
      <c r="J12" s="24">
        <v>19</v>
      </c>
      <c r="K12" s="24"/>
      <c r="L12" s="24"/>
      <c r="M12" s="40" t="e">
        <f>AVERAGE(K12:L12)</f>
        <v>#DIV/0!</v>
      </c>
      <c r="N12" s="34" t="e">
        <f>+J12-M12</f>
        <v>#DIV/0!</v>
      </c>
      <c r="O12" s="39" t="e">
        <f>SUM(I12+N12)</f>
        <v>#DIV/0!</v>
      </c>
      <c r="P12" s="25">
        <v>19</v>
      </c>
      <c r="Q12" s="24"/>
      <c r="R12" s="24"/>
      <c r="S12" s="40" t="e">
        <f>AVERAGE(Q12:R12)</f>
        <v>#DIV/0!</v>
      </c>
      <c r="T12" s="34" t="e">
        <f>+P12-S12</f>
        <v>#DIV/0!</v>
      </c>
      <c r="U12" s="24">
        <v>19</v>
      </c>
      <c r="V12" s="24"/>
      <c r="W12" s="24"/>
      <c r="X12" s="40" t="e">
        <f>AVERAGE(V12:W12)</f>
        <v>#DIV/0!</v>
      </c>
      <c r="Y12" s="34" t="e">
        <f>+U12-X12</f>
        <v>#DIV/0!</v>
      </c>
      <c r="Z12" s="39" t="e">
        <f>SUM(T12+Y12)</f>
        <v>#DIV/0!</v>
      </c>
      <c r="AA12" s="10"/>
      <c r="AB12" s="43" t="e">
        <f>SUM(O12+Z12+AA12)</f>
        <v>#DIV/0!</v>
      </c>
    </row>
    <row r="13" spans="1:28" ht="14.25">
      <c r="A13" s="1"/>
      <c r="B13" s="55"/>
      <c r="C13" s="48"/>
      <c r="D13" s="28"/>
      <c r="E13" s="24"/>
      <c r="F13" s="24"/>
      <c r="G13" s="24"/>
      <c r="H13" s="40"/>
      <c r="I13" s="34"/>
      <c r="J13" s="24"/>
      <c r="K13" s="24"/>
      <c r="L13" s="24"/>
      <c r="M13" s="40"/>
      <c r="N13" s="34"/>
      <c r="O13" s="39"/>
      <c r="P13" s="25"/>
      <c r="Q13" s="24"/>
      <c r="R13" s="24"/>
      <c r="S13" s="40"/>
      <c r="T13" s="34"/>
      <c r="U13" s="24"/>
      <c r="V13" s="24"/>
      <c r="W13" s="24"/>
      <c r="X13" s="40"/>
      <c r="Y13" s="34"/>
      <c r="Z13" s="39"/>
      <c r="AA13" s="10"/>
      <c r="AB13" s="43"/>
    </row>
    <row r="14" spans="1:28" ht="15">
      <c r="A14" s="1"/>
      <c r="B14" s="2"/>
      <c r="C14" s="1"/>
      <c r="D14" s="6"/>
      <c r="E14" s="24"/>
      <c r="F14" s="24"/>
      <c r="G14" s="24"/>
      <c r="H14" s="40"/>
      <c r="I14" s="34"/>
      <c r="J14" s="24"/>
      <c r="K14" s="24"/>
      <c r="L14" s="24"/>
      <c r="M14" s="40"/>
      <c r="N14" s="34"/>
      <c r="O14" s="39"/>
      <c r="P14" s="25"/>
      <c r="Q14" s="24"/>
      <c r="R14" s="24"/>
      <c r="S14" s="40"/>
      <c r="T14" s="34"/>
      <c r="U14" s="24"/>
      <c r="V14" s="24"/>
      <c r="W14" s="24"/>
      <c r="X14" s="40"/>
      <c r="Y14" s="34"/>
      <c r="Z14" s="39"/>
      <c r="AA14" s="10"/>
      <c r="AB14" s="43"/>
    </row>
    <row r="15" spans="1:28" ht="15">
      <c r="A15" s="1"/>
      <c r="B15" s="2"/>
      <c r="C15" s="1"/>
      <c r="D15" s="6"/>
      <c r="E15" s="24"/>
      <c r="F15" s="24"/>
      <c r="G15" s="24"/>
      <c r="H15" s="40"/>
      <c r="I15" s="34"/>
      <c r="J15" s="24"/>
      <c r="K15" s="24"/>
      <c r="L15" s="24"/>
      <c r="M15" s="40"/>
      <c r="N15" s="34"/>
      <c r="O15" s="39"/>
      <c r="P15" s="25"/>
      <c r="Q15" s="24"/>
      <c r="R15" s="24"/>
      <c r="S15" s="40"/>
      <c r="T15" s="34"/>
      <c r="U15" s="24"/>
      <c r="V15" s="24"/>
      <c r="W15" s="24"/>
      <c r="X15" s="40"/>
      <c r="Y15" s="34"/>
      <c r="Z15" s="39"/>
      <c r="AA15" s="10"/>
      <c r="AB15" s="43"/>
    </row>
    <row r="16" spans="1:28" ht="15">
      <c r="A16" s="3"/>
      <c r="B16" s="4"/>
      <c r="C16" s="1"/>
      <c r="D16" s="5"/>
      <c r="E16" s="24"/>
      <c r="F16" s="24"/>
      <c r="G16" s="24"/>
      <c r="H16" s="40"/>
      <c r="I16" s="34"/>
      <c r="J16" s="24"/>
      <c r="K16" s="24"/>
      <c r="L16" s="24"/>
      <c r="M16" s="40"/>
      <c r="N16" s="34"/>
      <c r="O16" s="39"/>
      <c r="P16" s="25"/>
      <c r="Q16" s="24"/>
      <c r="R16" s="24"/>
      <c r="S16" s="40"/>
      <c r="T16" s="34"/>
      <c r="U16" s="24"/>
      <c r="V16" s="24"/>
      <c r="W16" s="24"/>
      <c r="X16" s="40"/>
      <c r="Y16" s="34"/>
      <c r="Z16" s="39"/>
      <c r="AA16" s="10"/>
      <c r="AB16" s="43"/>
    </row>
    <row r="17" spans="1:28" ht="15">
      <c r="A17" s="1"/>
      <c r="B17" s="2"/>
      <c r="C17" s="1"/>
      <c r="D17" s="6"/>
      <c r="E17" s="24"/>
      <c r="F17" s="24"/>
      <c r="G17" s="24"/>
      <c r="H17" s="40"/>
      <c r="I17" s="34"/>
      <c r="J17" s="24"/>
      <c r="K17" s="24"/>
      <c r="L17" s="24"/>
      <c r="M17" s="40"/>
      <c r="N17" s="34"/>
      <c r="O17" s="39"/>
      <c r="P17" s="25"/>
      <c r="Q17" s="24"/>
      <c r="R17" s="24"/>
      <c r="S17" s="40"/>
      <c r="T17" s="34"/>
      <c r="U17" s="24"/>
      <c r="V17" s="24"/>
      <c r="W17" s="24"/>
      <c r="X17" s="40"/>
      <c r="Y17" s="34"/>
      <c r="Z17" s="39"/>
      <c r="AA17" s="10"/>
      <c r="AB17" s="43"/>
    </row>
    <row r="18" spans="1:28" ht="15.75" thickBot="1">
      <c r="A18" s="11"/>
      <c r="B18" s="12"/>
      <c r="C18" s="11"/>
      <c r="D18" s="13"/>
      <c r="E18" s="24"/>
      <c r="F18" s="24"/>
      <c r="G18" s="24"/>
      <c r="H18" s="40"/>
      <c r="I18" s="34"/>
      <c r="J18" s="24"/>
      <c r="K18" s="24"/>
      <c r="L18" s="24"/>
      <c r="M18" s="40"/>
      <c r="N18" s="34"/>
      <c r="O18" s="39"/>
      <c r="P18" s="25"/>
      <c r="Q18" s="24"/>
      <c r="R18" s="24"/>
      <c r="S18" s="40"/>
      <c r="T18" s="34"/>
      <c r="U18" s="24"/>
      <c r="V18" s="24"/>
      <c r="W18" s="24"/>
      <c r="X18" s="40"/>
      <c r="Y18" s="34"/>
      <c r="Z18" s="39"/>
      <c r="AA18" s="10"/>
      <c r="AB18" s="43"/>
    </row>
  </sheetData>
  <sheetProtection/>
  <mergeCells count="5">
    <mergeCell ref="A3:AB3"/>
    <mergeCell ref="A5:AB5"/>
    <mergeCell ref="A7:AB7"/>
    <mergeCell ref="A8:P8"/>
    <mergeCell ref="A9:AB9"/>
  </mergeCells>
  <printOptions/>
  <pageMargins left="0.5" right="0.5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spit</dc:creator>
  <cp:keywords/>
  <dc:description/>
  <cp:lastModifiedBy>uisp roma</cp:lastModifiedBy>
  <cp:lastPrinted>2011-02-18T10:47:31Z</cp:lastPrinted>
  <dcterms:created xsi:type="dcterms:W3CDTF">2006-04-27T08:37:51Z</dcterms:created>
  <dcterms:modified xsi:type="dcterms:W3CDTF">2013-03-11T11:19:18Z</dcterms:modified>
  <cp:category/>
  <cp:version/>
  <cp:contentType/>
  <cp:contentStatus/>
</cp:coreProperties>
</file>