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2820" windowWidth="10980" windowHeight="3300" activeTab="0"/>
  </bookViews>
  <sheets>
    <sheet name="Campionato 04 ar V5" sheetId="1" r:id="rId1"/>
  </sheets>
  <definedNames>
    <definedName name="_xlnm.Print_Area" localSheetId="0">'Campionato 04 ar V5'!$C$3:$L$40</definedName>
  </definedNames>
  <calcPr fullCalcOnLoad="1"/>
</workbook>
</file>

<file path=xl/sharedStrings.xml><?xml version="1.0" encoding="utf-8"?>
<sst xmlns="http://schemas.openxmlformats.org/spreadsheetml/2006/main" count="125" uniqueCount="63">
  <si>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</si>
  <si>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</si>
  <si>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</si>
  <si>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</si>
  <si>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</si>
  <si>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</si>
  <si>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</si>
  <si>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</si>
  <si>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</si>
  <si>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</si>
  <si>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</si>
  <si>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</si>
  <si>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</si>
  <si>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</si>
  <si>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</si>
  <si>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</si>
  <si>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</si>
  <si>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</si>
  <si>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</si>
  <si>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</si>
  <si>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</si>
  <si>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</si>
  <si>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</si>
  <si>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a</t>
  </si>
  <si>
    <t>b</t>
  </si>
  <si>
    <t>c</t>
  </si>
  <si>
    <t>Zona da incollare speciale valori e poi ordinare decrescente</t>
  </si>
  <si>
    <t>FU11</t>
  </si>
  <si>
    <t>MERC</t>
  </si>
  <si>
    <t>UISP</t>
  </si>
  <si>
    <t>CELI 3472271459</t>
  </si>
  <si>
    <t>MART</t>
  </si>
  <si>
    <t>OMEGA FUCECCHIO</t>
  </si>
  <si>
    <t>REALI 3394809613</t>
  </si>
  <si>
    <t>BORGO ROSSO</t>
  </si>
  <si>
    <t>PERULLO 3334601412</t>
  </si>
  <si>
    <t>LUN(2°-4°)</t>
  </si>
  <si>
    <t>CASCINE</t>
  </si>
  <si>
    <t>PERUZZI  3491919703</t>
  </si>
  <si>
    <t>Squadre</t>
  </si>
  <si>
    <t>Palestre</t>
  </si>
  <si>
    <t>FATTORI</t>
  </si>
  <si>
    <t>BOSI</t>
  </si>
  <si>
    <t>PALAZZETTO</t>
  </si>
  <si>
    <t>VIALE DELLE OLIMPIADI EMPOLI</t>
  </si>
  <si>
    <t>I</t>
  </si>
  <si>
    <t>VIA T.SCALI LIVORNO</t>
  </si>
  <si>
    <t>VIA BOSI LIVORNO</t>
  </si>
  <si>
    <t>GIRONE B</t>
  </si>
  <si>
    <t>LUN 23/3</t>
  </si>
  <si>
    <t>MERC 1/4</t>
  </si>
  <si>
    <t>MART 31/3</t>
  </si>
  <si>
    <t>MART 14/4</t>
  </si>
  <si>
    <t>MART 21/4</t>
  </si>
  <si>
    <t>LUN 27/4</t>
  </si>
  <si>
    <t>MART 28/4</t>
  </si>
  <si>
    <t>MART 5/5</t>
  </si>
  <si>
    <t>LUN 4/5</t>
  </si>
  <si>
    <t>FUCECCHIO</t>
  </si>
  <si>
    <t>PAL.COMUNALE</t>
  </si>
  <si>
    <t>MERC 22/4</t>
  </si>
  <si>
    <t>merc 20/5</t>
  </si>
  <si>
    <t>mar 12/5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</si>
</sst>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7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170" fontId="11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70" fontId="10" fillId="0" borderId="0" xfId="0" applyNumberFormat="1" applyFont="1" applyAlignment="1">
      <alignment horizontal="right"/>
    </xf>
    <xf numFmtId="2" fontId="10" fillId="0" borderId="0" xfId="0" applyNumberFormat="1" applyFont="1" applyAlignment="1" quotePrefix="1">
      <alignment horizontal="left"/>
    </xf>
    <xf numFmtId="175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0" fontId="18" fillId="35" borderId="0" xfId="0" applyNumberFormat="1" applyFont="1" applyFill="1" applyAlignment="1">
      <alignment/>
    </xf>
    <xf numFmtId="0" fontId="17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8" fontId="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2" fontId="4" fillId="0" borderId="0" xfId="0" applyNumberFormat="1" applyFont="1" applyFill="1" applyAlignment="1" quotePrefix="1">
      <alignment horizontal="left"/>
    </xf>
    <xf numFmtId="175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3</xdr:row>
      <xdr:rowOff>104775</xdr:rowOff>
    </xdr:from>
    <xdr:to>
      <xdr:col>24</xdr:col>
      <xdr:colOff>142875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04825"/>
          <a:ext cx="25050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G67"/>
  <sheetViews>
    <sheetView tabSelected="1" zoomScalePageLayoutView="0" workbookViewId="0" topLeftCell="A1">
      <selection activeCell="Q48" sqref="Q48"/>
    </sheetView>
  </sheetViews>
  <sheetFormatPr defaultColWidth="9.140625" defaultRowHeight="10.5" customHeight="1"/>
  <cols>
    <col min="1" max="1" width="5.28125" style="1" customWidth="1"/>
    <col min="2" max="2" width="3.421875" style="19" customWidth="1"/>
    <col min="3" max="3" width="5.7109375" style="20" customWidth="1"/>
    <col min="4" max="4" width="3.57421875" style="21" customWidth="1"/>
    <col min="5" max="5" width="3.00390625" style="21" customWidth="1"/>
    <col min="6" max="6" width="14.28125" style="1" customWidth="1"/>
    <col min="7" max="7" width="3.7109375" style="31" customWidth="1"/>
    <col min="8" max="9" width="7.140625" style="1" customWidth="1"/>
    <col min="10" max="10" width="20.140625" style="1" customWidth="1"/>
    <col min="11" max="11" width="26.140625" style="1" customWidth="1"/>
    <col min="12" max="12" width="6.8515625" style="21" customWidth="1"/>
    <col min="13" max="16" width="4.8515625" style="21" customWidth="1"/>
    <col min="17" max="17" width="4.8515625" style="1" customWidth="1"/>
    <col min="18" max="18" width="4.7109375" style="1" customWidth="1"/>
    <col min="19" max="19" width="2.7109375" style="1" customWidth="1"/>
    <col min="20" max="21" width="3.57421875" style="1" customWidth="1"/>
    <col min="22" max="22" width="3.00390625" style="1" customWidth="1"/>
    <col min="23" max="23" width="14.00390625" style="1" customWidth="1"/>
    <col min="24" max="24" width="4.00390625" style="24" customWidth="1"/>
    <col min="25" max="29" width="3.7109375" style="24" customWidth="1"/>
    <col min="30" max="30" width="3.7109375" style="1" customWidth="1"/>
    <col min="31" max="16384" width="9.140625" style="1" customWidth="1"/>
  </cols>
  <sheetData>
    <row r="1" spans="2:31" ht="10.5" customHeight="1">
      <c r="B1" s="2" t="s">
        <v>0</v>
      </c>
      <c r="C1" s="3"/>
      <c r="D1" s="4"/>
      <c r="E1" s="5"/>
      <c r="F1" s="6" t="s">
        <v>27</v>
      </c>
      <c r="G1" s="7"/>
      <c r="H1" s="8"/>
      <c r="I1" s="9" t="s">
        <v>1</v>
      </c>
      <c r="J1" s="10"/>
      <c r="K1" s="11">
        <v>40271</v>
      </c>
      <c r="L1" s="12"/>
      <c r="M1" s="12"/>
      <c r="N1" s="12"/>
      <c r="O1" s="12"/>
      <c r="P1" s="12"/>
      <c r="Q1" s="13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  <c r="AC1" s="50"/>
      <c r="AD1" s="49"/>
      <c r="AE1" s="49"/>
    </row>
    <row r="2" spans="1:31" s="19" customFormat="1" ht="10.5" customHeight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3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  <c r="AC2" s="50"/>
      <c r="AD2" s="49"/>
      <c r="AE2" s="49"/>
    </row>
    <row r="3" spans="1:31" ht="10.5" customHeight="1">
      <c r="A3" s="16"/>
      <c r="B3" s="16"/>
      <c r="G3" s="22"/>
      <c r="H3" s="23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49"/>
      <c r="AE3" s="49"/>
    </row>
    <row r="4" spans="1:31" ht="10.5" customHeight="1">
      <c r="A4" s="16"/>
      <c r="B4" s="16"/>
      <c r="G4" s="22"/>
      <c r="H4" s="23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  <c r="AC4" s="50"/>
      <c r="AD4" s="49"/>
      <c r="AE4" s="49"/>
    </row>
    <row r="5" spans="1:31" ht="10.5" customHeight="1">
      <c r="A5" s="16"/>
      <c r="B5" s="16"/>
      <c r="G5" s="22"/>
      <c r="H5" s="23"/>
      <c r="R5" s="49"/>
      <c r="S5" s="49"/>
      <c r="T5" s="49"/>
      <c r="U5" s="49"/>
      <c r="V5" s="49"/>
      <c r="W5" s="49"/>
      <c r="X5" s="50"/>
      <c r="Y5" s="50"/>
      <c r="Z5" s="50"/>
      <c r="AA5" s="50"/>
      <c r="AB5" s="50"/>
      <c r="AC5" s="50"/>
      <c r="AD5" s="49"/>
      <c r="AE5" s="49"/>
    </row>
    <row r="6" spans="1:31" ht="10.5" customHeight="1">
      <c r="A6" s="16"/>
      <c r="B6" s="16"/>
      <c r="G6" s="22"/>
      <c r="H6" s="23"/>
      <c r="R6" s="49"/>
      <c r="S6" s="49"/>
      <c r="T6" s="49"/>
      <c r="U6" s="49"/>
      <c r="V6" s="49"/>
      <c r="W6" s="49"/>
      <c r="X6" s="50"/>
      <c r="Y6" s="50"/>
      <c r="Z6" s="50"/>
      <c r="AA6" s="50"/>
      <c r="AB6" s="50"/>
      <c r="AC6" s="50"/>
      <c r="AD6" s="49"/>
      <c r="AE6" s="49"/>
    </row>
    <row r="7" spans="1:31" ht="10.5" customHeight="1">
      <c r="A7" s="16"/>
      <c r="B7" s="16"/>
      <c r="G7" s="22"/>
      <c r="H7" s="23"/>
      <c r="R7" s="49"/>
      <c r="S7" s="49"/>
      <c r="T7" s="49"/>
      <c r="U7" s="49"/>
      <c r="V7" s="49"/>
      <c r="W7" s="49"/>
      <c r="X7" s="50"/>
      <c r="Y7" s="50"/>
      <c r="Z7" s="50"/>
      <c r="AA7" s="50"/>
      <c r="AB7" s="50"/>
      <c r="AC7" s="50"/>
      <c r="AD7" s="49"/>
      <c r="AE7" s="49"/>
    </row>
    <row r="8" spans="1:31" ht="17.25" customHeight="1">
      <c r="A8" s="16"/>
      <c r="B8" s="16"/>
      <c r="G8" s="83" t="s">
        <v>48</v>
      </c>
      <c r="H8" s="23"/>
      <c r="R8" s="49"/>
      <c r="S8" s="49"/>
      <c r="T8" s="49"/>
      <c r="U8" s="49"/>
      <c r="V8" s="49"/>
      <c r="W8" s="49"/>
      <c r="X8" s="50"/>
      <c r="Y8" s="50"/>
      <c r="Z8" s="50"/>
      <c r="AA8" s="50"/>
      <c r="AB8" s="50"/>
      <c r="AC8" s="50"/>
      <c r="AD8" s="49"/>
      <c r="AE8" s="49"/>
    </row>
    <row r="9" spans="1:31" ht="9" customHeight="1">
      <c r="A9" s="16"/>
      <c r="B9" s="16"/>
      <c r="G9" s="22"/>
      <c r="H9" s="23"/>
      <c r="R9" s="49"/>
      <c r="S9" s="49"/>
      <c r="T9" s="49"/>
      <c r="U9" s="49"/>
      <c r="V9" s="49"/>
      <c r="W9" s="49"/>
      <c r="X9" s="50"/>
      <c r="Y9" s="50"/>
      <c r="Z9" s="50"/>
      <c r="AA9" s="50"/>
      <c r="AB9" s="50"/>
      <c r="AC9" s="50"/>
      <c r="AD9" s="49"/>
      <c r="AE9" s="49"/>
    </row>
    <row r="10" spans="1:31" ht="15.75">
      <c r="A10" s="13"/>
      <c r="B10" s="16"/>
      <c r="D10" s="25"/>
      <c r="E10" s="25"/>
      <c r="F10" s="39"/>
      <c r="G10" s="26"/>
      <c r="H10" s="27"/>
      <c r="R10" s="49"/>
      <c r="S10" s="49"/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49"/>
      <c r="AE10" s="49"/>
    </row>
    <row r="11" spans="1:31" ht="10.5" customHeight="1">
      <c r="A11" s="13"/>
      <c r="B11" s="16"/>
      <c r="G11" s="22"/>
      <c r="H11" s="23"/>
      <c r="R11" s="51"/>
      <c r="S11" s="49"/>
      <c r="T11" s="49"/>
      <c r="U11" s="49"/>
      <c r="V11" s="49"/>
      <c r="W11" s="52" t="s">
        <v>5</v>
      </c>
      <c r="X11" s="53" t="s">
        <v>6</v>
      </c>
      <c r="Y11" s="53" t="s">
        <v>7</v>
      </c>
      <c r="Z11" s="53" t="s">
        <v>8</v>
      </c>
      <c r="AA11" s="53" t="s">
        <v>9</v>
      </c>
      <c r="AB11" s="53" t="s">
        <v>10</v>
      </c>
      <c r="AC11" s="53" t="s">
        <v>11</v>
      </c>
      <c r="AD11" s="54" t="s">
        <v>12</v>
      </c>
      <c r="AE11" s="49"/>
    </row>
    <row r="12" spans="1:31" ht="16.5" customHeight="1">
      <c r="A12" s="20" t="s">
        <v>13</v>
      </c>
      <c r="B12" s="28">
        <v>0</v>
      </c>
      <c r="C12" s="63"/>
      <c r="D12" s="64" t="s">
        <v>14</v>
      </c>
      <c r="E12" s="64">
        <v>1</v>
      </c>
      <c r="F12" s="64" t="s">
        <v>28</v>
      </c>
      <c r="G12" s="80"/>
      <c r="H12" s="63" t="s">
        <v>15</v>
      </c>
      <c r="I12" s="66">
        <v>21.3</v>
      </c>
      <c r="J12" s="76" t="s">
        <v>29</v>
      </c>
      <c r="K12" s="67" t="s">
        <v>30</v>
      </c>
      <c r="L12" s="67"/>
      <c r="M12" s="67"/>
      <c r="N12" s="67"/>
      <c r="O12" s="1"/>
      <c r="P12" s="1"/>
      <c r="R12" s="55" t="str">
        <f>+H36</f>
        <v>a</v>
      </c>
      <c r="S12" s="49"/>
      <c r="T12" s="49"/>
      <c r="U12" s="49"/>
      <c r="V12" s="49"/>
      <c r="W12" s="56">
        <f>+$I$12</f>
        <v>21.3</v>
      </c>
      <c r="X12" s="57">
        <f>+$T$17+$T$21+$U$24+$U$26+$U$30+$T$33</f>
        <v>3</v>
      </c>
      <c r="Y12" s="57">
        <f>+$Q$17+$Q$21+$Q$24+$Q$26+$Q$30+$Q$33</f>
        <v>0</v>
      </c>
      <c r="Z12" s="57">
        <f>+$X$17+$X$21+$Y$24+$Y$26+$Y$30+$X$33</f>
        <v>1</v>
      </c>
      <c r="AA12" s="57">
        <f>+$Y$17+$Y$21+$X$24+$X$26+$X$30+$Y$33</f>
        <v>1</v>
      </c>
      <c r="AB12" s="57">
        <f>$M$17+$M$21+$N$24+$N$26+$N$30+$M$33</f>
        <v>3</v>
      </c>
      <c r="AC12" s="57">
        <f>+$N$17+$N$21+$M$24+$M$26+$M$30+$N$33</f>
        <v>3</v>
      </c>
      <c r="AD12" s="58">
        <f>$AB$12/$AC$12</f>
        <v>1</v>
      </c>
      <c r="AE12" s="49"/>
    </row>
    <row r="13" spans="1:31" ht="16.5" customHeight="1">
      <c r="A13" s="20" t="s">
        <v>13</v>
      </c>
      <c r="B13" s="28">
        <v>1</v>
      </c>
      <c r="C13" s="63"/>
      <c r="D13" s="64" t="s">
        <v>14</v>
      </c>
      <c r="E13" s="64">
        <v>2</v>
      </c>
      <c r="F13" s="64" t="s">
        <v>31</v>
      </c>
      <c r="G13" s="80"/>
      <c r="H13" s="63" t="s">
        <v>15</v>
      </c>
      <c r="I13" s="31">
        <v>22.15</v>
      </c>
      <c r="J13" s="76" t="s">
        <v>32</v>
      </c>
      <c r="K13" s="67" t="s">
        <v>33</v>
      </c>
      <c r="L13" s="67"/>
      <c r="M13" s="67"/>
      <c r="N13" s="67"/>
      <c r="O13" s="1"/>
      <c r="P13" s="1"/>
      <c r="R13" s="55" t="str">
        <f>+H37</f>
        <v>b</v>
      </c>
      <c r="S13" s="49"/>
      <c r="T13" s="49"/>
      <c r="U13" s="49"/>
      <c r="V13" s="49"/>
      <c r="W13" s="56">
        <f>+$I$13</f>
        <v>22.15</v>
      </c>
      <c r="X13" s="57">
        <f>+$T$18+$U$21+$T$23+$U$27+$T$30+$U$32</f>
        <v>9</v>
      </c>
      <c r="Y13" s="57">
        <f>+$Q$18+$Q$21+$Q$23+$Q$27+$Q$30+$Q$32</f>
        <v>0</v>
      </c>
      <c r="Z13" s="57">
        <f>+$X$18+$Y$21+$X$23+$Y$27+$X$30+$Y$32</f>
        <v>3</v>
      </c>
      <c r="AA13" s="57">
        <f>+$Y$18+$X$21+$Y$23+$X$27+$Y$30+$X$32</f>
        <v>1</v>
      </c>
      <c r="AB13" s="57">
        <f>+$M$18+$N$21+$M$23+$N$27+$M$30+$N$32</f>
        <v>9</v>
      </c>
      <c r="AC13" s="57">
        <f>+$N$18+$M$21+$N$23+$M$27+$N$30+$M$32</f>
        <v>3</v>
      </c>
      <c r="AD13" s="58">
        <f>$AB$13/$AC$13</f>
        <v>3</v>
      </c>
      <c r="AE13" s="49"/>
    </row>
    <row r="14" spans="1:31" ht="16.5" customHeight="1">
      <c r="A14" s="20" t="s">
        <v>13</v>
      </c>
      <c r="B14" s="28">
        <v>2</v>
      </c>
      <c r="C14" s="63"/>
      <c r="D14" s="64" t="s">
        <v>14</v>
      </c>
      <c r="E14" s="64">
        <v>3</v>
      </c>
      <c r="F14" s="64" t="s">
        <v>31</v>
      </c>
      <c r="G14" s="80"/>
      <c r="H14" s="63" t="s">
        <v>15</v>
      </c>
      <c r="I14" s="66">
        <v>21.3</v>
      </c>
      <c r="J14" s="76" t="s">
        <v>34</v>
      </c>
      <c r="K14" s="67" t="s">
        <v>35</v>
      </c>
      <c r="L14" s="67"/>
      <c r="M14" s="67"/>
      <c r="N14" s="67"/>
      <c r="O14" s="1"/>
      <c r="P14" s="1"/>
      <c r="R14" s="55" t="str">
        <f>+H38</f>
        <v>c</v>
      </c>
      <c r="S14" s="49"/>
      <c r="T14" s="49"/>
      <c r="U14" s="49"/>
      <c r="V14" s="49"/>
      <c r="W14" s="56">
        <f>+$I$14</f>
        <v>21.3</v>
      </c>
      <c r="X14" s="57">
        <f>+$U$18+$U$20+$T$24+$T$27+$T$29+$U$33</f>
        <v>3</v>
      </c>
      <c r="Y14" s="57">
        <f>+$Q$18+$Q$20+$Q$24+$Q$27+$Q$29+$Q$33</f>
        <v>0</v>
      </c>
      <c r="Z14" s="57">
        <f>+$Y$18+$Y$20+$X$24+$X$27+$X$29+$Y$33</f>
        <v>1</v>
      </c>
      <c r="AA14" s="57">
        <f>+$X$18+$X$20+$Y$24+$Y$27+$Y$29+$X$33</f>
        <v>2</v>
      </c>
      <c r="AB14" s="57">
        <f>+$N$18+$N$20+$M$24+$M$27+$M$29+$N$33</f>
        <v>3</v>
      </c>
      <c r="AC14" s="57">
        <f>+$M$18+$M$20+$N$24+$N$27+$N$29+$M$33</f>
        <v>6</v>
      </c>
      <c r="AD14" s="58">
        <f>$AB$14/$AC$14</f>
        <v>0.5</v>
      </c>
      <c r="AE14" s="49"/>
    </row>
    <row r="15" spans="1:31" ht="16.5" customHeight="1">
      <c r="A15" s="20" t="s">
        <v>13</v>
      </c>
      <c r="B15" s="28">
        <v>3</v>
      </c>
      <c r="C15" s="63"/>
      <c r="D15" s="64" t="s">
        <v>14</v>
      </c>
      <c r="E15" s="64">
        <v>4</v>
      </c>
      <c r="F15" s="64" t="s">
        <v>36</v>
      </c>
      <c r="G15" s="80"/>
      <c r="H15" s="63" t="s">
        <v>15</v>
      </c>
      <c r="I15" s="66">
        <v>21.3</v>
      </c>
      <c r="J15" s="76" t="s">
        <v>37</v>
      </c>
      <c r="K15" s="67" t="s">
        <v>38</v>
      </c>
      <c r="L15" s="67"/>
      <c r="M15" s="67"/>
      <c r="N15" s="67"/>
      <c r="O15" s="1"/>
      <c r="P15" s="1"/>
      <c r="R15" s="55">
        <f>+H39</f>
        <v>0</v>
      </c>
      <c r="S15" s="49"/>
      <c r="T15" s="49"/>
      <c r="U15" s="49"/>
      <c r="V15" s="49"/>
      <c r="W15" s="59">
        <f>+$I$15</f>
        <v>21.3</v>
      </c>
      <c r="X15" s="60">
        <f>+$U$17+$T$20+$U$23+$T$26+$U$29+$T$32</f>
        <v>3</v>
      </c>
      <c r="Y15" s="60">
        <f>+$Q$17+$Q$20+$Q$23+$Q$26+$Q$29+$Q$32</f>
        <v>0</v>
      </c>
      <c r="Z15" s="60">
        <f>+$Y$17+$X$20+$Y$23+$X$26+$Y$29+$X$32</f>
        <v>1</v>
      </c>
      <c r="AA15" s="60">
        <f>+$X$17+$Y$20+$X$23+$Y$26+$X$29+$Y$32</f>
        <v>2</v>
      </c>
      <c r="AB15" s="60">
        <f>+$N$17+$M$20+$N$23+$M$26+$N$29+$M$32</f>
        <v>3</v>
      </c>
      <c r="AC15" s="60">
        <f>+$M$17+$N$20+$M$23+$N$26+$M$29+$N$32</f>
        <v>6</v>
      </c>
      <c r="AD15" s="61">
        <f>$AB$15/$AC$15</f>
        <v>0.5</v>
      </c>
      <c r="AE15" s="49"/>
    </row>
    <row r="16" spans="1:33" ht="16.5" customHeight="1">
      <c r="A16" s="13"/>
      <c r="B16" s="13"/>
      <c r="C16" s="63"/>
      <c r="D16" s="64"/>
      <c r="E16" s="64"/>
      <c r="F16" s="68"/>
      <c r="G16" s="69" t="s">
        <v>16</v>
      </c>
      <c r="H16" s="70"/>
      <c r="I16" s="67"/>
      <c r="J16" s="67"/>
      <c r="K16" s="67"/>
      <c r="L16" s="67"/>
      <c r="M16" s="67" t="s">
        <v>17</v>
      </c>
      <c r="N16" s="67"/>
      <c r="O16" s="1"/>
      <c r="P16" s="1"/>
      <c r="R16" s="55"/>
      <c r="S16" s="49"/>
      <c r="T16" s="49"/>
      <c r="U16" s="49"/>
      <c r="V16" s="49"/>
      <c r="W16" s="49"/>
      <c r="X16" s="50"/>
      <c r="Y16" s="50"/>
      <c r="Z16" s="50"/>
      <c r="AA16" s="50"/>
      <c r="AB16" s="50"/>
      <c r="AC16" s="50"/>
      <c r="AD16" s="49"/>
      <c r="AE16" s="49"/>
      <c r="AG16" s="1">
        <v>22.15</v>
      </c>
    </row>
    <row r="17" spans="1:31" ht="16.5" customHeight="1">
      <c r="A17" s="30">
        <v>0</v>
      </c>
      <c r="B17" s="13"/>
      <c r="C17" s="102" t="str">
        <f>+$F$1</f>
        <v>FU11</v>
      </c>
      <c r="D17" s="103">
        <v>101</v>
      </c>
      <c r="E17" s="104"/>
      <c r="F17" s="105" t="s">
        <v>62</v>
      </c>
      <c r="G17" s="102" t="s">
        <v>15</v>
      </c>
      <c r="H17" s="106">
        <v>21.3</v>
      </c>
      <c r="I17" s="107"/>
      <c r="J17" s="108" t="s">
        <v>32</v>
      </c>
      <c r="K17" s="108" t="s">
        <v>29</v>
      </c>
      <c r="L17" s="109"/>
      <c r="M17" s="110"/>
      <c r="N17" s="110"/>
      <c r="O17" s="1"/>
      <c r="P17" s="1"/>
      <c r="R17" s="55" t="str">
        <f>+$R$12</f>
        <v>a</v>
      </c>
      <c r="S17" s="49"/>
      <c r="T17" s="41">
        <f>IF(N17=2,2,IF(M17=3,3,IF(M17=2,1,0)))</f>
        <v>0</v>
      </c>
      <c r="U17" s="42">
        <f>IF(M17=2,2,IF(N17=3,3,IF(N17=2,1,0)))</f>
        <v>0</v>
      </c>
      <c r="V17" s="42">
        <f>IF(M17+N17&gt;0,1,0)</f>
        <v>0</v>
      </c>
      <c r="W17" s="43"/>
      <c r="X17" s="43">
        <f>IF($T$17&lt;2,0,1)</f>
        <v>0</v>
      </c>
      <c r="Y17" s="44">
        <f>IF($U$17&lt;2,0,1)</f>
        <v>0</v>
      </c>
      <c r="Z17" s="50"/>
      <c r="AA17" s="50"/>
      <c r="AB17" s="50"/>
      <c r="AC17" s="50"/>
      <c r="AD17" s="49"/>
      <c r="AE17" s="49"/>
    </row>
    <row r="18" spans="1:31" ht="16.5" customHeight="1">
      <c r="A18" s="32"/>
      <c r="B18" s="13"/>
      <c r="C18" s="71" t="str">
        <f>+$F$1</f>
        <v>FU11</v>
      </c>
      <c r="D18" s="72">
        <v>102</v>
      </c>
      <c r="E18" s="78"/>
      <c r="F18" s="64" t="s">
        <v>49</v>
      </c>
      <c r="G18" s="71" t="s">
        <v>15</v>
      </c>
      <c r="H18" s="66">
        <v>21.3</v>
      </c>
      <c r="I18" s="65"/>
      <c r="J18" s="76" t="s">
        <v>37</v>
      </c>
      <c r="K18" s="76" t="s">
        <v>34</v>
      </c>
      <c r="L18" s="89"/>
      <c r="M18" s="90">
        <v>3</v>
      </c>
      <c r="N18" s="90">
        <v>0</v>
      </c>
      <c r="O18" s="89"/>
      <c r="P18" s="1"/>
      <c r="R18" s="55" t="str">
        <f>+$R$13</f>
        <v>b</v>
      </c>
      <c r="S18" s="49"/>
      <c r="T18" s="35">
        <f aca="true" t="shared" si="0" ref="T18:T33">IF(N18=2,2,IF(M18=3,3,IF(M18=2,1,0)))</f>
        <v>3</v>
      </c>
      <c r="U18" s="36">
        <f aca="true" t="shared" si="1" ref="U18:U33">IF(M18=2,2,IF(N18=3,3,IF(N18=2,1,0)))</f>
        <v>0</v>
      </c>
      <c r="V18" s="36">
        <f aca="true" t="shared" si="2" ref="V18:V33">IF(M18+N18&gt;0,1,0)</f>
        <v>1</v>
      </c>
      <c r="W18" s="37"/>
      <c r="X18" s="37">
        <f>IF($T$18&lt;2,0,1)</f>
        <v>1</v>
      </c>
      <c r="Y18" s="38">
        <f>IF($U$18&lt;2,0,1)</f>
        <v>0</v>
      </c>
      <c r="Z18" s="50"/>
      <c r="AA18" s="50"/>
      <c r="AB18" s="50"/>
      <c r="AC18" s="50"/>
      <c r="AD18" s="49"/>
      <c r="AE18" s="49"/>
    </row>
    <row r="19" spans="1:31" ht="16.5" customHeight="1">
      <c r="A19" s="14"/>
      <c r="B19" s="13"/>
      <c r="C19" s="63"/>
      <c r="D19" s="72"/>
      <c r="E19" s="78"/>
      <c r="F19" s="75"/>
      <c r="G19" s="69" t="s">
        <v>18</v>
      </c>
      <c r="H19" s="70"/>
      <c r="I19" s="67"/>
      <c r="J19" s="64"/>
      <c r="K19" s="67"/>
      <c r="L19" s="67"/>
      <c r="M19" s="67"/>
      <c r="N19" s="67"/>
      <c r="O19" s="1"/>
      <c r="P19" s="1"/>
      <c r="R19" s="55"/>
      <c r="S19" s="49"/>
      <c r="T19" s="35"/>
      <c r="U19" s="36"/>
      <c r="V19" s="36"/>
      <c r="W19" s="37"/>
      <c r="X19" s="37"/>
      <c r="Y19" s="38"/>
      <c r="Z19" s="50"/>
      <c r="AA19" s="50"/>
      <c r="AB19" s="50"/>
      <c r="AC19" s="50"/>
      <c r="AD19" s="49"/>
      <c r="AE19" s="49"/>
    </row>
    <row r="20" spans="1:31" ht="16.5" customHeight="1">
      <c r="A20" s="30">
        <v>8</v>
      </c>
      <c r="B20" s="13"/>
      <c r="C20" s="71" t="str">
        <f>+$F$1</f>
        <v>FU11</v>
      </c>
      <c r="D20" s="72">
        <v>103</v>
      </c>
      <c r="E20" s="78"/>
      <c r="F20" s="64" t="s">
        <v>50</v>
      </c>
      <c r="G20" s="71" t="s">
        <v>15</v>
      </c>
      <c r="H20" s="66">
        <v>21.3</v>
      </c>
      <c r="I20" s="65"/>
      <c r="J20" s="76" t="s">
        <v>29</v>
      </c>
      <c r="K20" s="76" t="s">
        <v>37</v>
      </c>
      <c r="L20" s="89"/>
      <c r="M20" s="90">
        <v>0</v>
      </c>
      <c r="N20" s="90">
        <v>3</v>
      </c>
      <c r="O20" s="91"/>
      <c r="P20" s="1"/>
      <c r="R20" s="55">
        <f>+$R$15</f>
        <v>0</v>
      </c>
      <c r="S20" s="49"/>
      <c r="T20" s="35">
        <f t="shared" si="0"/>
        <v>0</v>
      </c>
      <c r="U20" s="36">
        <f t="shared" si="1"/>
        <v>3</v>
      </c>
      <c r="V20" s="36">
        <f t="shared" si="2"/>
        <v>1</v>
      </c>
      <c r="W20" s="37"/>
      <c r="X20" s="37">
        <f>IF($T$20&lt;2,0,1)</f>
        <v>0</v>
      </c>
      <c r="Y20" s="38">
        <f>IF($U$20&lt;2,0,1)</f>
        <v>1</v>
      </c>
      <c r="Z20" s="50"/>
      <c r="AA20" s="50"/>
      <c r="AB20" s="50"/>
      <c r="AC20" s="50"/>
      <c r="AD20" s="49"/>
      <c r="AE20" s="49"/>
    </row>
    <row r="21" spans="1:31" ht="16.5" customHeight="1">
      <c r="A21" s="32"/>
      <c r="B21" s="13"/>
      <c r="C21" s="71" t="str">
        <f>+$F$1</f>
        <v>FU11</v>
      </c>
      <c r="D21" s="72">
        <v>104</v>
      </c>
      <c r="E21" s="78"/>
      <c r="F21" s="64" t="s">
        <v>51</v>
      </c>
      <c r="G21" s="71" t="s">
        <v>15</v>
      </c>
      <c r="H21" s="31">
        <v>22.15</v>
      </c>
      <c r="I21" s="65"/>
      <c r="J21" s="76" t="s">
        <v>32</v>
      </c>
      <c r="K21" s="76" t="s">
        <v>34</v>
      </c>
      <c r="L21" s="89"/>
      <c r="M21" s="90">
        <v>3</v>
      </c>
      <c r="N21" s="90">
        <v>0</v>
      </c>
      <c r="O21" s="89"/>
      <c r="P21" s="1"/>
      <c r="R21" s="55" t="str">
        <f>+$R$12</f>
        <v>a</v>
      </c>
      <c r="S21" s="49"/>
      <c r="T21" s="35">
        <f t="shared" si="0"/>
        <v>3</v>
      </c>
      <c r="U21" s="36">
        <f t="shared" si="1"/>
        <v>0</v>
      </c>
      <c r="V21" s="36">
        <f t="shared" si="2"/>
        <v>1</v>
      </c>
      <c r="W21" s="37"/>
      <c r="X21" s="37">
        <f>IF($T$21&lt;2,0,1)</f>
        <v>1</v>
      </c>
      <c r="Y21" s="38">
        <f>IF($U$21&lt;2,0,1)</f>
        <v>0</v>
      </c>
      <c r="Z21" s="50"/>
      <c r="AA21" s="50"/>
      <c r="AB21" s="50"/>
      <c r="AC21" s="50"/>
      <c r="AD21" s="49"/>
      <c r="AE21" s="49"/>
    </row>
    <row r="22" spans="1:31" ht="16.5" customHeight="1">
      <c r="A22" s="14"/>
      <c r="B22" s="13"/>
      <c r="C22" s="63"/>
      <c r="D22" s="72"/>
      <c r="E22" s="78"/>
      <c r="F22" s="75"/>
      <c r="G22" s="69" t="s">
        <v>19</v>
      </c>
      <c r="H22" s="70"/>
      <c r="I22" s="67"/>
      <c r="J22" s="64"/>
      <c r="K22" s="67"/>
      <c r="L22" s="67"/>
      <c r="M22" s="67"/>
      <c r="N22" s="67"/>
      <c r="O22" s="1"/>
      <c r="P22" s="1"/>
      <c r="R22" s="55"/>
      <c r="S22" s="49"/>
      <c r="T22" s="35"/>
      <c r="U22" s="36"/>
      <c r="V22" s="36"/>
      <c r="W22" s="37"/>
      <c r="X22" s="37"/>
      <c r="Y22" s="38"/>
      <c r="Z22" s="50"/>
      <c r="AA22" s="50"/>
      <c r="AB22" s="50"/>
      <c r="AC22" s="50"/>
      <c r="AD22" s="49"/>
      <c r="AE22" s="49"/>
    </row>
    <row r="23" spans="1:31" ht="16.5" customHeight="1">
      <c r="A23" s="30">
        <v>10</v>
      </c>
      <c r="B23" s="13"/>
      <c r="C23" s="71" t="str">
        <f>+$F$1</f>
        <v>FU11</v>
      </c>
      <c r="D23" s="72">
        <v>105</v>
      </c>
      <c r="E23" s="78"/>
      <c r="F23" s="64" t="s">
        <v>52</v>
      </c>
      <c r="G23" s="71" t="s">
        <v>15</v>
      </c>
      <c r="H23" s="31">
        <v>22.15</v>
      </c>
      <c r="I23" s="65"/>
      <c r="J23" s="76" t="s">
        <v>32</v>
      </c>
      <c r="K23" s="76" t="s">
        <v>37</v>
      </c>
      <c r="L23" s="89"/>
      <c r="M23" s="90">
        <v>3</v>
      </c>
      <c r="N23" s="90">
        <v>0</v>
      </c>
      <c r="O23" s="1"/>
      <c r="P23" s="1"/>
      <c r="R23" s="55" t="str">
        <f>+$R$13</f>
        <v>b</v>
      </c>
      <c r="S23" s="49"/>
      <c r="T23" s="35">
        <f t="shared" si="0"/>
        <v>3</v>
      </c>
      <c r="U23" s="36">
        <f t="shared" si="1"/>
        <v>0</v>
      </c>
      <c r="V23" s="36">
        <f t="shared" si="2"/>
        <v>1</v>
      </c>
      <c r="W23" s="37"/>
      <c r="X23" s="37">
        <f>IF($T$23&lt;2,0,1)</f>
        <v>1</v>
      </c>
      <c r="Y23" s="38">
        <f>IF($U$23&lt;2,0,1)</f>
        <v>0</v>
      </c>
      <c r="Z23" s="50"/>
      <c r="AA23" s="50"/>
      <c r="AB23" s="50"/>
      <c r="AC23" s="50"/>
      <c r="AD23" s="49"/>
      <c r="AE23" s="49"/>
    </row>
    <row r="24" spans="1:31" ht="16.5" customHeight="1">
      <c r="A24" s="32"/>
      <c r="B24" s="13"/>
      <c r="C24" s="71" t="str">
        <f>+$F$1</f>
        <v>FU11</v>
      </c>
      <c r="D24" s="72">
        <v>106</v>
      </c>
      <c r="E24" s="78"/>
      <c r="F24" s="111" t="s">
        <v>61</v>
      </c>
      <c r="G24" s="71" t="s">
        <v>15</v>
      </c>
      <c r="H24" s="66">
        <v>21.3</v>
      </c>
      <c r="I24" s="65"/>
      <c r="J24" s="76" t="s">
        <v>29</v>
      </c>
      <c r="K24" s="76" t="s">
        <v>34</v>
      </c>
      <c r="L24" s="67"/>
      <c r="M24" s="73"/>
      <c r="N24" s="73"/>
      <c r="O24" s="1"/>
      <c r="P24" s="1"/>
      <c r="R24" s="55" t="str">
        <f>+$R$14</f>
        <v>c</v>
      </c>
      <c r="S24" s="49"/>
      <c r="T24" s="35">
        <f t="shared" si="0"/>
        <v>0</v>
      </c>
      <c r="U24" s="36">
        <f t="shared" si="1"/>
        <v>0</v>
      </c>
      <c r="V24" s="36">
        <f t="shared" si="2"/>
        <v>0</v>
      </c>
      <c r="W24" s="37"/>
      <c r="X24" s="37">
        <f>IF($T$24&lt;2,0,1)</f>
        <v>0</v>
      </c>
      <c r="Y24" s="38">
        <f>IF($U$24&lt;2,0,1)</f>
        <v>0</v>
      </c>
      <c r="Z24" s="50"/>
      <c r="AA24" s="50"/>
      <c r="AB24" s="50"/>
      <c r="AC24" s="50"/>
      <c r="AD24" s="49"/>
      <c r="AE24" s="49"/>
    </row>
    <row r="25" spans="1:31" ht="16.5" customHeight="1">
      <c r="A25" s="14"/>
      <c r="B25" s="13"/>
      <c r="C25" s="63"/>
      <c r="D25" s="72"/>
      <c r="E25" s="78"/>
      <c r="F25" s="75"/>
      <c r="G25" s="69" t="s">
        <v>20</v>
      </c>
      <c r="H25" s="70"/>
      <c r="I25" s="67"/>
      <c r="J25" s="64"/>
      <c r="K25" s="67"/>
      <c r="L25" s="67"/>
      <c r="M25" s="67"/>
      <c r="N25" s="67"/>
      <c r="O25" s="1"/>
      <c r="P25" s="1"/>
      <c r="R25" s="55"/>
      <c r="S25" s="49"/>
      <c r="T25" s="35"/>
      <c r="U25" s="36"/>
      <c r="V25" s="36"/>
      <c r="W25" s="37"/>
      <c r="X25" s="37"/>
      <c r="Y25" s="38"/>
      <c r="Z25" s="50"/>
      <c r="AA25" s="50"/>
      <c r="AB25" s="50"/>
      <c r="AC25" s="50"/>
      <c r="AD25" s="49"/>
      <c r="AE25" s="49"/>
    </row>
    <row r="26" spans="1:31" ht="16.5" customHeight="1">
      <c r="A26" s="30">
        <v>3</v>
      </c>
      <c r="B26" s="13"/>
      <c r="C26" s="71" t="str">
        <f>+$F$1</f>
        <v>FU11</v>
      </c>
      <c r="D26" s="72">
        <v>107</v>
      </c>
      <c r="E26" s="78"/>
      <c r="F26" s="64" t="s">
        <v>53</v>
      </c>
      <c r="G26" s="71" t="s">
        <v>15</v>
      </c>
      <c r="H26" s="66">
        <v>21.3</v>
      </c>
      <c r="I26" s="65"/>
      <c r="J26" s="76" t="s">
        <v>34</v>
      </c>
      <c r="K26" s="76" t="s">
        <v>37</v>
      </c>
      <c r="L26" s="89"/>
      <c r="M26" s="90">
        <v>3</v>
      </c>
      <c r="N26" s="90">
        <v>0</v>
      </c>
      <c r="O26" s="89"/>
      <c r="P26" s="1"/>
      <c r="R26" s="55">
        <f>+$R$15</f>
        <v>0</v>
      </c>
      <c r="S26" s="49"/>
      <c r="T26" s="35">
        <f t="shared" si="0"/>
        <v>3</v>
      </c>
      <c r="U26" s="36">
        <f t="shared" si="1"/>
        <v>0</v>
      </c>
      <c r="V26" s="36">
        <f t="shared" si="2"/>
        <v>1</v>
      </c>
      <c r="W26" s="37"/>
      <c r="X26" s="37">
        <f>IF($T$26&lt;2,0,1)</f>
        <v>1</v>
      </c>
      <c r="Y26" s="38">
        <f>IF($U$26&lt;2,0,1)</f>
        <v>0</v>
      </c>
      <c r="Z26" s="50"/>
      <c r="AA26" s="50"/>
      <c r="AB26" s="50"/>
      <c r="AC26" s="50"/>
      <c r="AD26" s="49"/>
      <c r="AE26" s="49"/>
    </row>
    <row r="27" spans="1:31" ht="16.5" customHeight="1">
      <c r="A27" s="32"/>
      <c r="B27" s="13"/>
      <c r="C27" s="71" t="str">
        <f>+$F$1</f>
        <v>FU11</v>
      </c>
      <c r="D27" s="72">
        <v>108</v>
      </c>
      <c r="E27" s="78"/>
      <c r="F27" s="112" t="s">
        <v>60</v>
      </c>
      <c r="G27" s="71" t="s">
        <v>15</v>
      </c>
      <c r="H27" s="31">
        <v>22.15</v>
      </c>
      <c r="I27" s="65"/>
      <c r="J27" s="76" t="s">
        <v>29</v>
      </c>
      <c r="K27" s="76" t="s">
        <v>32</v>
      </c>
      <c r="L27" s="89"/>
      <c r="M27" s="90">
        <v>0</v>
      </c>
      <c r="N27" s="90">
        <v>3</v>
      </c>
      <c r="O27" s="89"/>
      <c r="P27" s="1"/>
      <c r="R27" s="55" t="str">
        <f>+$R$14</f>
        <v>c</v>
      </c>
      <c r="S27" s="49"/>
      <c r="T27" s="35">
        <f t="shared" si="0"/>
        <v>0</v>
      </c>
      <c r="U27" s="36">
        <f t="shared" si="1"/>
        <v>3</v>
      </c>
      <c r="V27" s="36">
        <f t="shared" si="2"/>
        <v>1</v>
      </c>
      <c r="W27" s="37"/>
      <c r="X27" s="37">
        <f>IF($T$27&lt;2,0,1)</f>
        <v>0</v>
      </c>
      <c r="Y27" s="38">
        <f>IF($U$27&lt;2,0,1)</f>
        <v>1</v>
      </c>
      <c r="Z27" s="50"/>
      <c r="AA27" s="50"/>
      <c r="AB27" s="50"/>
      <c r="AC27" s="50"/>
      <c r="AD27" s="49"/>
      <c r="AE27" s="49"/>
    </row>
    <row r="28" spans="1:31" ht="16.5" customHeight="1">
      <c r="A28" s="33"/>
      <c r="B28" s="13"/>
      <c r="C28" s="63"/>
      <c r="D28" s="72"/>
      <c r="E28" s="78"/>
      <c r="F28" s="75"/>
      <c r="G28" s="69" t="s">
        <v>21</v>
      </c>
      <c r="H28" s="70"/>
      <c r="I28" s="67"/>
      <c r="J28" s="64"/>
      <c r="K28" s="67"/>
      <c r="L28" s="67"/>
      <c r="M28" s="67"/>
      <c r="N28" s="67"/>
      <c r="O28" s="1"/>
      <c r="P28" s="1"/>
      <c r="R28" s="55"/>
      <c r="S28" s="49"/>
      <c r="T28" s="35"/>
      <c r="U28" s="36"/>
      <c r="V28" s="36"/>
      <c r="W28" s="37"/>
      <c r="X28" s="37"/>
      <c r="Y28" s="38"/>
      <c r="Z28" s="50"/>
      <c r="AA28" s="50"/>
      <c r="AB28" s="50"/>
      <c r="AC28" s="50"/>
      <c r="AD28" s="49"/>
      <c r="AE28" s="49"/>
    </row>
    <row r="29" spans="1:31" ht="16.5" customHeight="1">
      <c r="A29" s="30">
        <v>70</v>
      </c>
      <c r="B29" s="13"/>
      <c r="C29" s="71" t="str">
        <f>+$F$1</f>
        <v>FU11</v>
      </c>
      <c r="D29" s="72">
        <v>109</v>
      </c>
      <c r="E29" s="78"/>
      <c r="F29" s="64" t="s">
        <v>54</v>
      </c>
      <c r="G29" s="71" t="s">
        <v>15</v>
      </c>
      <c r="H29" s="66">
        <v>21.3</v>
      </c>
      <c r="I29" s="65"/>
      <c r="J29" s="76" t="s">
        <v>37</v>
      </c>
      <c r="K29" s="76" t="s">
        <v>29</v>
      </c>
      <c r="L29" s="67"/>
      <c r="M29" s="73"/>
      <c r="N29" s="73"/>
      <c r="O29" s="1"/>
      <c r="P29" s="1"/>
      <c r="R29" s="55" t="str">
        <f>+$R$14</f>
        <v>c</v>
      </c>
      <c r="S29" s="49"/>
      <c r="T29" s="35">
        <f t="shared" si="0"/>
        <v>0</v>
      </c>
      <c r="U29" s="36">
        <f t="shared" si="1"/>
        <v>0</v>
      </c>
      <c r="V29" s="36">
        <f t="shared" si="2"/>
        <v>0</v>
      </c>
      <c r="W29" s="37"/>
      <c r="X29" s="37">
        <f>IF($T$29&lt;2,0,1)</f>
        <v>0</v>
      </c>
      <c r="Y29" s="38">
        <f>IF($U$29&lt;2,0,1)</f>
        <v>0</v>
      </c>
      <c r="Z29" s="50"/>
      <c r="AA29" s="50"/>
      <c r="AB29" s="50"/>
      <c r="AC29" s="50"/>
      <c r="AD29" s="49"/>
      <c r="AE29" s="49"/>
    </row>
    <row r="30" spans="1:31" ht="16.5" customHeight="1">
      <c r="A30" s="32"/>
      <c r="B30" s="13"/>
      <c r="C30" s="71" t="str">
        <f>+$F$1</f>
        <v>FU11</v>
      </c>
      <c r="D30" s="72">
        <v>110</v>
      </c>
      <c r="E30" s="78"/>
      <c r="F30" s="64" t="s">
        <v>55</v>
      </c>
      <c r="G30" s="71" t="s">
        <v>15</v>
      </c>
      <c r="H30" s="66">
        <v>21.3</v>
      </c>
      <c r="I30" s="65"/>
      <c r="J30" s="76" t="s">
        <v>34</v>
      </c>
      <c r="K30" s="76" t="s">
        <v>32</v>
      </c>
      <c r="L30" s="67"/>
      <c r="M30" s="73"/>
      <c r="N30" s="73"/>
      <c r="O30" s="1"/>
      <c r="P30" s="1"/>
      <c r="R30" s="55" t="str">
        <f>+$R$13</f>
        <v>b</v>
      </c>
      <c r="S30" s="49"/>
      <c r="T30" s="35">
        <f t="shared" si="0"/>
        <v>0</v>
      </c>
      <c r="U30" s="36">
        <f t="shared" si="1"/>
        <v>0</v>
      </c>
      <c r="V30" s="36">
        <f t="shared" si="2"/>
        <v>0</v>
      </c>
      <c r="W30" s="37"/>
      <c r="X30" s="37">
        <f>IF($T$30&lt;2,0,1)</f>
        <v>0</v>
      </c>
      <c r="Y30" s="38">
        <f>IF($U$30&lt;2,0,1)</f>
        <v>0</v>
      </c>
      <c r="Z30" s="50"/>
      <c r="AA30" s="50"/>
      <c r="AB30" s="50"/>
      <c r="AC30" s="50"/>
      <c r="AD30" s="49"/>
      <c r="AE30" s="49"/>
    </row>
    <row r="31" spans="1:31" ht="16.5" customHeight="1">
      <c r="A31" s="14"/>
      <c r="B31" s="13"/>
      <c r="C31" s="63"/>
      <c r="D31" s="72"/>
      <c r="E31" s="79"/>
      <c r="F31" s="75"/>
      <c r="G31" s="69" t="s">
        <v>22</v>
      </c>
      <c r="H31" s="70"/>
      <c r="I31" s="67"/>
      <c r="J31" s="64"/>
      <c r="K31" s="67"/>
      <c r="L31" s="67"/>
      <c r="M31" s="67"/>
      <c r="N31" s="67"/>
      <c r="O31" s="1"/>
      <c r="P31" s="1"/>
      <c r="R31" s="55"/>
      <c r="S31" s="49"/>
      <c r="T31" s="35"/>
      <c r="U31" s="36"/>
      <c r="V31" s="36"/>
      <c r="W31" s="37"/>
      <c r="X31" s="37"/>
      <c r="Y31" s="38"/>
      <c r="Z31" s="50"/>
      <c r="AA31" s="50"/>
      <c r="AB31" s="50"/>
      <c r="AC31" s="50"/>
      <c r="AD31" s="49"/>
      <c r="AE31" s="49"/>
    </row>
    <row r="32" spans="1:31" ht="16.5" customHeight="1">
      <c r="A32" s="30">
        <v>84</v>
      </c>
      <c r="B32" s="13"/>
      <c r="C32" s="71" t="str">
        <f>+$F$1</f>
        <v>FU11</v>
      </c>
      <c r="D32" s="72">
        <v>111</v>
      </c>
      <c r="E32" s="78"/>
      <c r="F32" s="84" t="s">
        <v>57</v>
      </c>
      <c r="G32" s="85" t="s">
        <v>15</v>
      </c>
      <c r="H32" s="86">
        <v>21.3</v>
      </c>
      <c r="I32" s="87"/>
      <c r="J32" s="88" t="s">
        <v>37</v>
      </c>
      <c r="K32" s="88" t="s">
        <v>32</v>
      </c>
      <c r="L32" s="67"/>
      <c r="M32" s="73"/>
      <c r="N32" s="73"/>
      <c r="O32" s="1"/>
      <c r="P32" s="1"/>
      <c r="R32" s="55">
        <f>+$R$15</f>
        <v>0</v>
      </c>
      <c r="S32" s="49"/>
      <c r="T32" s="35">
        <f t="shared" si="0"/>
        <v>0</v>
      </c>
      <c r="U32" s="36">
        <f t="shared" si="1"/>
        <v>0</v>
      </c>
      <c r="V32" s="36">
        <f t="shared" si="2"/>
        <v>0</v>
      </c>
      <c r="W32" s="37"/>
      <c r="X32" s="37">
        <f>IF($T$32&lt;2,0,1)</f>
        <v>0</v>
      </c>
      <c r="Y32" s="38">
        <f>IF($U$32&lt;2,0,1)</f>
        <v>0</v>
      </c>
      <c r="Z32" s="50"/>
      <c r="AA32" s="50"/>
      <c r="AB32" s="50"/>
      <c r="AC32" s="50"/>
      <c r="AD32" s="49"/>
      <c r="AE32" s="49"/>
    </row>
    <row r="33" spans="1:31" ht="16.5" customHeight="1">
      <c r="A33" s="34"/>
      <c r="B33" s="13"/>
      <c r="C33" s="71" t="str">
        <f>+$F$1</f>
        <v>FU11</v>
      </c>
      <c r="D33" s="72">
        <v>112</v>
      </c>
      <c r="E33" s="78"/>
      <c r="F33" s="64" t="s">
        <v>56</v>
      </c>
      <c r="G33" s="71" t="s">
        <v>15</v>
      </c>
      <c r="H33" s="66">
        <v>21.3</v>
      </c>
      <c r="I33" s="65"/>
      <c r="J33" s="76" t="s">
        <v>34</v>
      </c>
      <c r="K33" s="76" t="s">
        <v>29</v>
      </c>
      <c r="L33" s="67"/>
      <c r="M33" s="73"/>
      <c r="N33" s="73"/>
      <c r="O33" s="1"/>
      <c r="P33" s="1"/>
      <c r="R33" s="62" t="str">
        <f>+$R$12</f>
        <v>a</v>
      </c>
      <c r="S33" s="49"/>
      <c r="T33" s="45">
        <f t="shared" si="0"/>
        <v>0</v>
      </c>
      <c r="U33" s="46">
        <f t="shared" si="1"/>
        <v>0</v>
      </c>
      <c r="V33" s="46">
        <f t="shared" si="2"/>
        <v>0</v>
      </c>
      <c r="W33" s="47"/>
      <c r="X33" s="47">
        <f>IF($T$33&lt;2,0,1)</f>
        <v>0</v>
      </c>
      <c r="Y33" s="48">
        <f>IF($U$33&lt;2,0,1)</f>
        <v>0</v>
      </c>
      <c r="Z33" s="50"/>
      <c r="AA33" s="50"/>
      <c r="AB33" s="50"/>
      <c r="AC33" s="50"/>
      <c r="AD33" s="49"/>
      <c r="AE33" s="49"/>
    </row>
    <row r="34" spans="1:31" ht="16.5" customHeight="1">
      <c r="A34" s="13"/>
      <c r="B34" s="13"/>
      <c r="C34" s="63"/>
      <c r="D34" s="74"/>
      <c r="E34" s="74"/>
      <c r="F34" s="67"/>
      <c r="G34" s="72"/>
      <c r="H34" s="67"/>
      <c r="I34" s="67"/>
      <c r="J34" s="67"/>
      <c r="K34" s="67"/>
      <c r="L34" s="74"/>
      <c r="M34" s="74"/>
      <c r="N34" s="74"/>
      <c r="R34" s="49"/>
      <c r="S34" s="49"/>
      <c r="T34" s="49"/>
      <c r="U34" s="49"/>
      <c r="V34" s="49"/>
      <c r="W34" s="49"/>
      <c r="X34" s="50"/>
      <c r="Y34" s="50"/>
      <c r="Z34" s="50"/>
      <c r="AA34" s="50"/>
      <c r="AB34" s="50"/>
      <c r="AC34" s="50"/>
      <c r="AD34" s="49"/>
      <c r="AE34" s="49"/>
    </row>
    <row r="35" spans="1:31" ht="16.5" customHeight="1">
      <c r="A35" s="13"/>
      <c r="B35" s="13"/>
      <c r="C35" s="77" t="s">
        <v>39</v>
      </c>
      <c r="D35" s="67"/>
      <c r="E35" s="67"/>
      <c r="F35" s="67"/>
      <c r="G35" s="67"/>
      <c r="H35" s="72"/>
      <c r="I35" s="76" t="s">
        <v>40</v>
      </c>
      <c r="J35" s="67"/>
      <c r="K35" s="67"/>
      <c r="L35" s="74"/>
      <c r="M35" s="74"/>
      <c r="N35" s="74"/>
      <c r="R35" s="49"/>
      <c r="S35" s="49"/>
      <c r="T35" s="49"/>
      <c r="U35" s="49"/>
      <c r="V35" s="49"/>
      <c r="W35" s="49"/>
      <c r="X35" s="50"/>
      <c r="Y35" s="50"/>
      <c r="Z35" s="50"/>
      <c r="AA35" s="50"/>
      <c r="AB35" s="50"/>
      <c r="AC35" s="50"/>
      <c r="AD35" s="49"/>
      <c r="AE35" s="49"/>
    </row>
    <row r="36" spans="1:31" ht="16.5" customHeight="1">
      <c r="A36" s="13"/>
      <c r="B36" s="13"/>
      <c r="C36" s="72">
        <f>+$I$12</f>
        <v>21.3</v>
      </c>
      <c r="D36" s="67"/>
      <c r="E36" s="67"/>
      <c r="F36" s="67" t="s">
        <v>28</v>
      </c>
      <c r="G36" s="67"/>
      <c r="H36" s="72" t="s">
        <v>23</v>
      </c>
      <c r="I36" s="67" t="s">
        <v>41</v>
      </c>
      <c r="J36" s="67"/>
      <c r="K36" s="67" t="s">
        <v>46</v>
      </c>
      <c r="L36" s="74"/>
      <c r="M36" s="74"/>
      <c r="N36" s="74"/>
      <c r="R36" s="49"/>
      <c r="S36" s="49"/>
      <c r="T36" s="49"/>
      <c r="U36" s="49"/>
      <c r="V36" s="49"/>
      <c r="W36" s="49"/>
      <c r="X36" s="50"/>
      <c r="Y36" s="50"/>
      <c r="Z36" s="50"/>
      <c r="AA36" s="50"/>
      <c r="AB36" s="50"/>
      <c r="AC36" s="50"/>
      <c r="AD36" s="49"/>
      <c r="AE36" s="49"/>
    </row>
    <row r="37" spans="1:31" ht="16.5" customHeight="1">
      <c r="A37" s="13"/>
      <c r="B37" s="13"/>
      <c r="C37" s="72">
        <f>+$I$13</f>
        <v>22.15</v>
      </c>
      <c r="D37" s="67"/>
      <c r="E37" s="67"/>
      <c r="F37" s="67" t="s">
        <v>31</v>
      </c>
      <c r="G37" s="67"/>
      <c r="H37" s="72" t="s">
        <v>24</v>
      </c>
      <c r="I37" s="67" t="s">
        <v>59</v>
      </c>
      <c r="J37" s="67"/>
      <c r="K37" s="67" t="s">
        <v>58</v>
      </c>
      <c r="L37" s="74"/>
      <c r="M37" s="74"/>
      <c r="N37" s="74"/>
      <c r="R37" s="49"/>
      <c r="S37" s="49"/>
      <c r="T37" s="49"/>
      <c r="U37" s="49"/>
      <c r="V37" s="49"/>
      <c r="W37" s="49"/>
      <c r="X37" s="50"/>
      <c r="Y37" s="50"/>
      <c r="Z37" s="50"/>
      <c r="AA37" s="50"/>
      <c r="AB37" s="50"/>
      <c r="AC37" s="50"/>
      <c r="AD37" s="49"/>
      <c r="AE37" s="49"/>
    </row>
    <row r="38" spans="1:31" ht="16.5" customHeight="1">
      <c r="A38" s="13"/>
      <c r="B38" s="13"/>
      <c r="C38" s="72">
        <f>+$I$14</f>
        <v>21.3</v>
      </c>
      <c r="D38" s="67"/>
      <c r="E38" s="67"/>
      <c r="F38" s="67" t="s">
        <v>31</v>
      </c>
      <c r="G38" s="67"/>
      <c r="H38" s="72" t="s">
        <v>25</v>
      </c>
      <c r="I38" s="67" t="s">
        <v>42</v>
      </c>
      <c r="J38" s="67"/>
      <c r="K38" s="67" t="s">
        <v>47</v>
      </c>
      <c r="L38" s="74"/>
      <c r="M38" s="74"/>
      <c r="N38" s="74"/>
      <c r="R38" s="49"/>
      <c r="S38" s="49"/>
      <c r="T38" s="49"/>
      <c r="U38" s="49"/>
      <c r="V38" s="49"/>
      <c r="W38" s="49"/>
      <c r="X38" s="50"/>
      <c r="Y38" s="50"/>
      <c r="Z38" s="50"/>
      <c r="AA38" s="50"/>
      <c r="AB38" s="50"/>
      <c r="AC38" s="50"/>
      <c r="AD38" s="49"/>
      <c r="AE38" s="49"/>
    </row>
    <row r="39" spans="1:31" ht="16.5" customHeight="1">
      <c r="A39" s="13"/>
      <c r="B39" s="13"/>
      <c r="C39" s="72">
        <f>+I15</f>
        <v>21.3</v>
      </c>
      <c r="D39" s="74"/>
      <c r="E39" s="74"/>
      <c r="F39" s="76" t="s">
        <v>37</v>
      </c>
      <c r="G39" s="82"/>
      <c r="H39" s="82"/>
      <c r="I39" s="72" t="s">
        <v>43</v>
      </c>
      <c r="J39" s="72" t="s">
        <v>45</v>
      </c>
      <c r="K39" s="72" t="s">
        <v>44</v>
      </c>
      <c r="L39" s="67"/>
      <c r="M39" s="74"/>
      <c r="N39" s="74"/>
      <c r="R39" s="49"/>
      <c r="S39" s="49"/>
      <c r="T39" s="49"/>
      <c r="U39" s="49"/>
      <c r="V39" s="49"/>
      <c r="W39" s="49"/>
      <c r="X39" s="50"/>
      <c r="Y39" s="50"/>
      <c r="Z39" s="50"/>
      <c r="AA39" s="50"/>
      <c r="AB39" s="50"/>
      <c r="AC39" s="50"/>
      <c r="AD39" s="49"/>
      <c r="AE39" s="49"/>
    </row>
    <row r="40" ht="16.5" customHeight="1"/>
    <row r="41" ht="13.5" customHeight="1"/>
    <row r="42" ht="13.5" customHeight="1"/>
    <row r="43" ht="13.5" customHeight="1"/>
    <row r="44" spans="3:32" ht="13.5" customHeight="1">
      <c r="C44" s="31" t="s">
        <v>26</v>
      </c>
      <c r="K44" s="94" t="s">
        <v>5</v>
      </c>
      <c r="L44" s="95" t="s">
        <v>6</v>
      </c>
      <c r="M44" s="95" t="s">
        <v>7</v>
      </c>
      <c r="N44" s="95" t="s">
        <v>8</v>
      </c>
      <c r="O44" s="95" t="s">
        <v>9</v>
      </c>
      <c r="P44" s="95" t="s">
        <v>10</v>
      </c>
      <c r="Q44" s="95" t="s">
        <v>11</v>
      </c>
      <c r="R44" s="94" t="s">
        <v>12</v>
      </c>
      <c r="S44" s="93"/>
      <c r="T44" s="93"/>
      <c r="X44" s="77"/>
      <c r="Y44" s="67"/>
      <c r="Z44" s="67"/>
      <c r="AA44" s="67"/>
      <c r="AB44" s="67"/>
      <c r="AC44" s="72"/>
      <c r="AD44" s="76"/>
      <c r="AE44" s="67"/>
      <c r="AF44" s="67"/>
    </row>
    <row r="45" spans="11:32" ht="13.5" customHeight="1">
      <c r="K45" s="96" t="s">
        <v>32</v>
      </c>
      <c r="L45" s="97">
        <v>9</v>
      </c>
      <c r="M45" s="97">
        <v>3</v>
      </c>
      <c r="N45" s="97">
        <v>3</v>
      </c>
      <c r="O45" s="97">
        <v>0</v>
      </c>
      <c r="P45" s="97">
        <v>6</v>
      </c>
      <c r="Q45" s="97">
        <v>0</v>
      </c>
      <c r="R45" s="98" t="e">
        <v>#DIV/0!</v>
      </c>
      <c r="S45" s="93"/>
      <c r="T45" s="93"/>
      <c r="X45" s="72"/>
      <c r="Y45" s="67"/>
      <c r="Z45" s="67"/>
      <c r="AA45" s="67"/>
      <c r="AB45" s="67"/>
      <c r="AC45" s="72"/>
      <c r="AD45" s="67"/>
      <c r="AE45" s="67"/>
      <c r="AF45" s="67"/>
    </row>
    <row r="46" spans="11:32" ht="13.5" customHeight="1">
      <c r="K46" s="96" t="s">
        <v>37</v>
      </c>
      <c r="L46" s="97">
        <v>6</v>
      </c>
      <c r="M46" s="97">
        <v>4</v>
      </c>
      <c r="N46" s="97">
        <v>2</v>
      </c>
      <c r="O46" s="97">
        <v>2</v>
      </c>
      <c r="P46" s="97">
        <v>6</v>
      </c>
      <c r="Q46" s="97">
        <v>6</v>
      </c>
      <c r="R46" s="99" t="e">
        <v>#DIV/0!</v>
      </c>
      <c r="S46" s="93"/>
      <c r="T46" s="93"/>
      <c r="X46" s="72"/>
      <c r="Y46" s="67"/>
      <c r="Z46" s="67"/>
      <c r="AA46" s="67"/>
      <c r="AB46" s="67"/>
      <c r="AC46" s="72"/>
      <c r="AD46" s="81"/>
      <c r="AE46" s="67"/>
      <c r="AF46" s="67"/>
    </row>
    <row r="47" spans="10:32" ht="13.5" customHeight="1">
      <c r="J47" s="92"/>
      <c r="K47" s="96" t="s">
        <v>34</v>
      </c>
      <c r="L47" s="97">
        <v>3</v>
      </c>
      <c r="M47" s="97">
        <v>3</v>
      </c>
      <c r="N47" s="97">
        <v>1</v>
      </c>
      <c r="O47" s="97">
        <v>2</v>
      </c>
      <c r="P47" s="97">
        <v>3</v>
      </c>
      <c r="Q47" s="97">
        <v>6</v>
      </c>
      <c r="R47" s="99" t="e">
        <v>#DIV/0!</v>
      </c>
      <c r="S47" s="93"/>
      <c r="T47" s="93"/>
      <c r="X47" s="72"/>
      <c r="Y47" s="67"/>
      <c r="Z47" s="67"/>
      <c r="AA47" s="67"/>
      <c r="AB47" s="67"/>
      <c r="AC47" s="72"/>
      <c r="AD47" s="67"/>
      <c r="AE47" s="67"/>
      <c r="AF47" s="67"/>
    </row>
    <row r="48" spans="11:20" ht="13.5" customHeight="1">
      <c r="K48" s="96" t="s">
        <v>29</v>
      </c>
      <c r="L48" s="97">
        <v>0</v>
      </c>
      <c r="M48" s="97">
        <v>2</v>
      </c>
      <c r="N48" s="97">
        <v>0</v>
      </c>
      <c r="O48" s="97">
        <v>2</v>
      </c>
      <c r="P48" s="97">
        <v>0</v>
      </c>
      <c r="Q48" s="97">
        <v>6</v>
      </c>
      <c r="R48" s="98" t="e">
        <v>#DIV/0!</v>
      </c>
      <c r="S48" s="93"/>
      <c r="T48" s="93"/>
    </row>
    <row r="49" spans="11:20" ht="13.5" customHeight="1">
      <c r="K49" s="100"/>
      <c r="L49" s="101"/>
      <c r="M49" s="101"/>
      <c r="N49" s="101"/>
      <c r="O49" s="101"/>
      <c r="P49" s="101"/>
      <c r="Q49" s="100"/>
      <c r="R49" s="100"/>
      <c r="S49" s="93"/>
      <c r="T49" s="93"/>
    </row>
    <row r="50" ht="13.5" customHeight="1"/>
    <row r="51" ht="13.5" customHeight="1"/>
    <row r="52" ht="13.5" customHeight="1"/>
    <row r="53" ht="13.5" customHeight="1"/>
    <row r="54" ht="13.5" customHeight="1">
      <c r="K54" s="40"/>
    </row>
    <row r="55" spans="3:29" ht="13.5" customHeight="1">
      <c r="C55" s="31"/>
      <c r="K55" s="24"/>
      <c r="L55" s="24"/>
      <c r="M55" s="24"/>
      <c r="N55" s="24"/>
      <c r="O55" s="24"/>
      <c r="P55" s="24"/>
      <c r="X55" s="1"/>
      <c r="Y55" s="1"/>
      <c r="Z55" s="1"/>
      <c r="AA55" s="1"/>
      <c r="AB55" s="1"/>
      <c r="AC55" s="1"/>
    </row>
    <row r="56" spans="11:29" ht="13.5" customHeight="1">
      <c r="K56" s="24"/>
      <c r="L56" s="24"/>
      <c r="M56" s="24"/>
      <c r="N56" s="24"/>
      <c r="O56" s="24"/>
      <c r="P56" s="24"/>
      <c r="X56" s="1"/>
      <c r="Y56" s="1"/>
      <c r="Z56" s="1"/>
      <c r="AA56" s="1"/>
      <c r="AB56" s="1"/>
      <c r="AC56" s="1"/>
    </row>
    <row r="57" spans="11:29" ht="13.5" customHeight="1">
      <c r="K57" s="24"/>
      <c r="L57" s="24"/>
      <c r="M57" s="24"/>
      <c r="N57" s="24"/>
      <c r="O57" s="24"/>
      <c r="P57" s="24"/>
      <c r="X57" s="1"/>
      <c r="Y57" s="1"/>
      <c r="Z57" s="1"/>
      <c r="AA57" s="1"/>
      <c r="AB57" s="1"/>
      <c r="AC57" s="1"/>
    </row>
    <row r="58" spans="11:29" ht="13.5" customHeight="1">
      <c r="K58" s="24"/>
      <c r="L58" s="24"/>
      <c r="M58" s="24"/>
      <c r="N58" s="24"/>
      <c r="O58" s="24"/>
      <c r="P58" s="24"/>
      <c r="X58" s="1"/>
      <c r="Y58" s="1"/>
      <c r="Z58" s="1"/>
      <c r="AA58" s="1"/>
      <c r="AB58" s="1"/>
      <c r="AC58" s="1"/>
    </row>
    <row r="59" spans="11:29" ht="13.5" customHeight="1">
      <c r="K59" s="24"/>
      <c r="L59" s="24"/>
      <c r="M59" s="24"/>
      <c r="N59" s="24"/>
      <c r="O59" s="24"/>
      <c r="P59" s="24"/>
      <c r="X59" s="1"/>
      <c r="Y59" s="1"/>
      <c r="Z59" s="1"/>
      <c r="AA59" s="1"/>
      <c r="AB59" s="1"/>
      <c r="AC59" s="1"/>
    </row>
    <row r="60" spans="12:29" ht="13.5" customHeight="1">
      <c r="L60" s="1"/>
      <c r="M60" s="1"/>
      <c r="N60" s="24"/>
      <c r="O60" s="24"/>
      <c r="P60" s="24"/>
      <c r="Q60" s="24"/>
      <c r="R60" s="24"/>
      <c r="S60" s="24"/>
      <c r="X60" s="1"/>
      <c r="Y60" s="1"/>
      <c r="Z60" s="1"/>
      <c r="AA60" s="1"/>
      <c r="AB60" s="1"/>
      <c r="AC60" s="1"/>
    </row>
    <row r="63" spans="3:16" ht="10.5" customHeight="1">
      <c r="C63" s="1"/>
      <c r="D63" s="1"/>
      <c r="E63" s="1"/>
      <c r="G63" s="1"/>
      <c r="L63" s="1"/>
      <c r="M63" s="1"/>
      <c r="N63" s="1"/>
      <c r="O63" s="1"/>
      <c r="P63" s="1"/>
    </row>
    <row r="64" spans="3:19" ht="10.5" customHeight="1">
      <c r="C64" s="1"/>
      <c r="D64" s="1"/>
      <c r="E64" s="1"/>
      <c r="G64" s="1"/>
      <c r="L64" s="1"/>
      <c r="M64" s="1"/>
      <c r="N64" s="1"/>
      <c r="O64" s="1"/>
      <c r="P64" s="1"/>
      <c r="S64" s="29"/>
    </row>
    <row r="65" spans="3:19" ht="10.5" customHeight="1">
      <c r="C65" s="1"/>
      <c r="D65" s="1"/>
      <c r="E65" s="1"/>
      <c r="G65" s="1"/>
      <c r="L65" s="1"/>
      <c r="M65" s="1"/>
      <c r="N65" s="1"/>
      <c r="O65" s="1"/>
      <c r="P65" s="1"/>
      <c r="S65" s="29"/>
    </row>
    <row r="66" spans="3:19" ht="10.5" customHeight="1">
      <c r="C66" s="1"/>
      <c r="D66" s="1"/>
      <c r="E66" s="1"/>
      <c r="G66" s="1"/>
      <c r="L66" s="1"/>
      <c r="M66" s="1"/>
      <c r="N66" s="1"/>
      <c r="O66" s="1"/>
      <c r="P66" s="1"/>
      <c r="S66" s="29"/>
    </row>
    <row r="67" spans="3:19" ht="10.5" customHeight="1">
      <c r="C67" s="1"/>
      <c r="D67" s="1"/>
      <c r="E67" s="1"/>
      <c r="G67" s="1"/>
      <c r="L67" s="1"/>
      <c r="M67" s="1"/>
      <c r="N67" s="1"/>
      <c r="O67" s="1"/>
      <c r="P67" s="1"/>
      <c r="S67" s="29"/>
    </row>
  </sheetData>
  <sheetProtection/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Ciro Ferraro</cp:lastModifiedBy>
  <cp:lastPrinted>2007-10-11T16:04:15Z</cp:lastPrinted>
  <dcterms:created xsi:type="dcterms:W3CDTF">1999-01-18T17:48:44Z</dcterms:created>
  <dcterms:modified xsi:type="dcterms:W3CDTF">2015-04-23T21:10:57Z</dcterms:modified>
  <cp:category/>
  <cp:version/>
  <cp:contentType/>
  <cp:contentStatus/>
</cp:coreProperties>
</file>